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<sst xmlns="http://schemas.openxmlformats.org/spreadsheetml/2006/main" count="130" uniqueCount="56">
  <si>
    <t>单位名称</t>
  </si>
  <si>
    <t>杨寨镇</t>
  </si>
  <si>
    <t>刘畈村</t>
  </si>
  <si>
    <t>单位</t>
  </si>
  <si>
    <t>合计</t>
  </si>
  <si>
    <t>户主姓名</t>
  </si>
  <si>
    <t>吴**</t>
  </si>
  <si>
    <t>李**</t>
  </si>
  <si>
    <t>余**</t>
  </si>
  <si>
    <t>刘**</t>
  </si>
  <si>
    <t>常住人口</t>
  </si>
  <si>
    <t>人</t>
  </si>
  <si>
    <t>家庭经营耕地面积</t>
  </si>
  <si>
    <t>亩</t>
  </si>
  <si>
    <t>一、工资收入</t>
  </si>
  <si>
    <t>元</t>
  </si>
  <si>
    <t>二、务工收入</t>
  </si>
  <si>
    <t>　　外出务工从业人数</t>
  </si>
  <si>
    <t>三、种植业收入：</t>
  </si>
  <si>
    <t xml:space="preserve"> 其中:1、水稻种植面积</t>
  </si>
  <si>
    <t>　　　　　产量</t>
  </si>
  <si>
    <t xml:space="preserve">kg </t>
  </si>
  <si>
    <t>　　　　　收入</t>
  </si>
  <si>
    <t xml:space="preserve">  　　2、小麦种植面积</t>
  </si>
  <si>
    <t>　　　3、油菜种植面积</t>
  </si>
  <si>
    <t>　　　4、花生种植面积</t>
  </si>
  <si>
    <t>　　　5、芝麻种植面积</t>
  </si>
  <si>
    <t>　　　6、棉花种植面积</t>
  </si>
  <si>
    <t>　　　7、蔬菜种植面积</t>
  </si>
  <si>
    <t>　　　8、瓜果种植面积</t>
  </si>
  <si>
    <t>KG</t>
  </si>
  <si>
    <t xml:space="preserve">      9、其它作物面积</t>
  </si>
  <si>
    <t>四、种植业生产支出</t>
  </si>
  <si>
    <t>五、林业收入</t>
  </si>
  <si>
    <t>六、林业生产支出</t>
  </si>
  <si>
    <t>七、畜牧养殖业收入：</t>
  </si>
  <si>
    <t>　其中:1、生猪出栏数</t>
  </si>
  <si>
    <t>公斤</t>
  </si>
  <si>
    <t>　　　　　　收入</t>
  </si>
  <si>
    <t xml:space="preserve">  　　　　 生产投入</t>
  </si>
  <si>
    <t xml:space="preserve"> 　　　2、禽类养殖收入</t>
  </si>
  <si>
    <t>　　　　　生产投入</t>
  </si>
  <si>
    <t xml:space="preserve">       3、其它养殖收入</t>
  </si>
  <si>
    <t>八、养殖业生产总支出</t>
  </si>
  <si>
    <t>九、水产收入</t>
  </si>
  <si>
    <t>十、 水产生产支出</t>
  </si>
  <si>
    <t>十一、经营非农总收入</t>
  </si>
  <si>
    <r>
      <rPr>
        <b/>
        <sz val="10"/>
        <color indexed="8"/>
        <rFont val="宋体"/>
        <charset val="134"/>
      </rPr>
      <t>十二、经营支出</t>
    </r>
    <r>
      <rPr>
        <sz val="10"/>
        <color indexed="8"/>
        <rFont val="宋体"/>
        <charset val="134"/>
      </rPr>
      <t>(成本税费）</t>
    </r>
  </si>
  <si>
    <t>十三、国家补贴收入</t>
  </si>
  <si>
    <t>十四、转移性收入</t>
  </si>
  <si>
    <t>　　　转移性支出</t>
  </si>
  <si>
    <t>十五、财产性收入</t>
  </si>
  <si>
    <t>　　　财产性支出</t>
  </si>
  <si>
    <t>家庭总收入</t>
  </si>
  <si>
    <t xml:space="preserve">   家庭生产总支出</t>
  </si>
  <si>
    <t>农村人均可支配收入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</si>
</sst>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Arial Narrow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indexed="8"/>
      <name val="Arial Narrow"/>
      <charset val="0"/>
    </font>
    <font>
      <sz val="11"/>
      <name val="Arial Narro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176" fontId="7" fillId="2" borderId="4" xfId="0" applyNumberFormat="1" applyFont="1" applyFill="1" applyBorder="1" applyAlignment="1" applyProtection="1">
      <alignment horizontal="center" vertical="center"/>
    </xf>
    <xf numFmtId="176" fontId="7" fillId="2" borderId="6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selection activeCell="Q10" sqref="Q10"/>
    </sheetView>
  </sheetViews>
  <sheetFormatPr defaultColWidth="9" defaultRowHeight="13.5"/>
  <sheetData>
    <row r="1" spans="1:3">
      <c r="A1" t="s">
        <v>0</v>
      </c>
      <c r="B1" t="s">
        <v>1</v>
      </c>
      <c r="C1" t="s">
        <v>2</v>
      </c>
    </row>
    <row r="2" spans="2:3">
      <c r="B2" t="s">
        <v>3</v>
      </c>
      <c r="C2" t="s">
        <v>4</v>
      </c>
    </row>
    <row r="3" spans="1:13">
      <c r="A3" t="s">
        <v>5</v>
      </c>
      <c r="D3" t="s">
        <v>6</v>
      </c>
      <c r="E3" t="s">
        <v>6</v>
      </c>
      <c r="F3" t="s">
        <v>6</v>
      </c>
      <c r="G3" t="s">
        <v>7</v>
      </c>
      <c r="H3" t="s">
        <v>6</v>
      </c>
      <c r="I3" t="s">
        <v>8</v>
      </c>
      <c r="J3" t="s">
        <v>9</v>
      </c>
      <c r="K3" t="s">
        <v>9</v>
      </c>
      <c r="L3" t="s">
        <v>6</v>
      </c>
      <c r="M3" t="s">
        <v>6</v>
      </c>
    </row>
    <row r="4" ht="14.25" spans="1:13">
      <c r="A4" s="1" t="s">
        <v>10</v>
      </c>
      <c r="B4" s="2" t="s">
        <v>11</v>
      </c>
      <c r="C4" s="3">
        <f>SUM(D4:M4)</f>
        <v>31</v>
      </c>
      <c r="D4" s="4">
        <v>6</v>
      </c>
      <c r="E4" s="4">
        <v>2</v>
      </c>
      <c r="F4" s="4">
        <v>2</v>
      </c>
      <c r="G4" s="4">
        <v>6</v>
      </c>
      <c r="H4" s="4">
        <v>1</v>
      </c>
      <c r="I4" s="17">
        <v>2</v>
      </c>
      <c r="J4" s="17">
        <v>3</v>
      </c>
      <c r="K4" s="17">
        <v>2</v>
      </c>
      <c r="L4" s="17">
        <v>5</v>
      </c>
      <c r="M4" s="18">
        <v>2</v>
      </c>
    </row>
    <row r="5" ht="14.25" spans="1:13">
      <c r="A5" s="5" t="s">
        <v>12</v>
      </c>
      <c r="B5" s="2" t="s">
        <v>13</v>
      </c>
      <c r="C5" s="3">
        <f t="shared" ref="C5:C39" si="0">SUM(D5:M5)</f>
        <v>69.62</v>
      </c>
      <c r="D5" s="4">
        <v>7.17</v>
      </c>
      <c r="E5" s="4">
        <v>7.17</v>
      </c>
      <c r="F5" s="4">
        <v>8.37</v>
      </c>
      <c r="G5" s="4">
        <v>10.32</v>
      </c>
      <c r="H5" s="4">
        <v>6.22</v>
      </c>
      <c r="I5" s="17">
        <v>3.5</v>
      </c>
      <c r="J5" s="17">
        <v>6.33</v>
      </c>
      <c r="K5" s="17">
        <v>8.24</v>
      </c>
      <c r="L5" s="17">
        <v>5.75</v>
      </c>
      <c r="M5" s="18">
        <v>6.55</v>
      </c>
    </row>
    <row r="6" ht="14.25" spans="1:13">
      <c r="A6" s="1" t="s">
        <v>14</v>
      </c>
      <c r="B6" s="2" t="s">
        <v>15</v>
      </c>
      <c r="C6" s="3">
        <f t="shared" si="0"/>
        <v>171800</v>
      </c>
      <c r="D6" s="6">
        <v>25200</v>
      </c>
      <c r="E6" s="6">
        <v>27000</v>
      </c>
      <c r="F6" s="6">
        <v>12600</v>
      </c>
      <c r="G6" s="6">
        <v>27000</v>
      </c>
      <c r="H6" s="6">
        <v>10000</v>
      </c>
      <c r="I6" s="19">
        <v>25000</v>
      </c>
      <c r="J6" s="20">
        <v>4500</v>
      </c>
      <c r="K6" s="19">
        <v>4500</v>
      </c>
      <c r="L6" s="20">
        <v>32000</v>
      </c>
      <c r="M6" s="21">
        <v>4000</v>
      </c>
    </row>
    <row r="7" ht="24" spans="1:13">
      <c r="A7" s="7" t="s">
        <v>16</v>
      </c>
      <c r="B7" s="2" t="s">
        <v>15</v>
      </c>
      <c r="C7" s="3">
        <f t="shared" si="0"/>
        <v>0</v>
      </c>
      <c r="D7" s="6"/>
      <c r="E7" s="6"/>
      <c r="F7" s="6"/>
      <c r="G7" s="6"/>
      <c r="H7" s="6"/>
      <c r="I7" s="19"/>
      <c r="J7" s="20"/>
      <c r="K7" s="19"/>
      <c r="L7" s="20"/>
      <c r="M7" s="21"/>
    </row>
    <row r="8" ht="24" spans="1:13">
      <c r="A8" s="8" t="s">
        <v>17</v>
      </c>
      <c r="B8" s="2" t="s">
        <v>11</v>
      </c>
      <c r="C8" s="3">
        <f t="shared" si="0"/>
        <v>15</v>
      </c>
      <c r="D8" s="4">
        <v>2</v>
      </c>
      <c r="E8" s="4">
        <v>3</v>
      </c>
      <c r="F8" s="4">
        <v>1</v>
      </c>
      <c r="G8" s="4">
        <v>3</v>
      </c>
      <c r="H8" s="4">
        <v>1</v>
      </c>
      <c r="I8" s="17">
        <v>2</v>
      </c>
      <c r="J8" s="17"/>
      <c r="K8" s="17"/>
      <c r="L8" s="17">
        <v>3</v>
      </c>
      <c r="M8" s="21"/>
    </row>
    <row r="9" ht="14.25" spans="1:13">
      <c r="A9" s="1" t="s">
        <v>18</v>
      </c>
      <c r="B9" s="2" t="s">
        <v>15</v>
      </c>
      <c r="C9" s="3">
        <f t="shared" ref="C9:M9" si="1">C12+C15+C18+C21+C24+C27+C30+C33+C36</f>
        <v>16300</v>
      </c>
      <c r="D9" s="3">
        <f t="shared" si="1"/>
        <v>2300</v>
      </c>
      <c r="E9" s="3">
        <f t="shared" si="1"/>
        <v>2500</v>
      </c>
      <c r="F9" s="3">
        <f t="shared" si="1"/>
        <v>1000</v>
      </c>
      <c r="G9" s="3">
        <f t="shared" si="1"/>
        <v>2700</v>
      </c>
      <c r="H9" s="3">
        <f t="shared" si="1"/>
        <v>0</v>
      </c>
      <c r="I9" s="22">
        <f t="shared" si="1"/>
        <v>0</v>
      </c>
      <c r="J9" s="22">
        <f t="shared" si="1"/>
        <v>2800</v>
      </c>
      <c r="K9" s="22">
        <f t="shared" si="1"/>
        <v>2500</v>
      </c>
      <c r="L9" s="22">
        <f t="shared" si="1"/>
        <v>0</v>
      </c>
      <c r="M9" s="23">
        <f t="shared" si="1"/>
        <v>2500</v>
      </c>
    </row>
    <row r="10" ht="14.25" spans="1:13">
      <c r="A10" s="5" t="s">
        <v>19</v>
      </c>
      <c r="B10" s="2" t="s">
        <v>13</v>
      </c>
      <c r="C10" s="3">
        <f t="shared" si="0"/>
        <v>0</v>
      </c>
      <c r="D10" s="9"/>
      <c r="E10" s="9"/>
      <c r="F10" s="10"/>
      <c r="G10" s="9"/>
      <c r="H10" s="9"/>
      <c r="I10" s="24"/>
      <c r="J10" s="24"/>
      <c r="K10" s="24"/>
      <c r="L10" s="24"/>
      <c r="M10" s="25"/>
    </row>
    <row r="11" ht="14.25" spans="1:13">
      <c r="A11" s="5" t="s">
        <v>20</v>
      </c>
      <c r="B11" s="2" t="s">
        <v>21</v>
      </c>
      <c r="C11" s="3">
        <f t="shared" si="0"/>
        <v>0</v>
      </c>
      <c r="D11" s="6"/>
      <c r="E11" s="6"/>
      <c r="F11" s="6"/>
      <c r="G11" s="6"/>
      <c r="H11" s="6"/>
      <c r="I11" s="19"/>
      <c r="J11" s="20"/>
      <c r="K11" s="19"/>
      <c r="L11" s="20"/>
      <c r="M11" s="21"/>
    </row>
    <row r="12" ht="14.25" spans="1:13">
      <c r="A12" s="5" t="s">
        <v>22</v>
      </c>
      <c r="B12" s="2" t="s">
        <v>15</v>
      </c>
      <c r="C12" s="3">
        <f t="shared" si="0"/>
        <v>0</v>
      </c>
      <c r="D12" s="6"/>
      <c r="E12" s="6"/>
      <c r="F12" s="6"/>
      <c r="G12" s="6"/>
      <c r="H12" s="6"/>
      <c r="I12" s="19"/>
      <c r="J12" s="20"/>
      <c r="K12" s="19"/>
      <c r="L12" s="20"/>
      <c r="M12" s="21"/>
    </row>
    <row r="13" ht="14.25" spans="1:13">
      <c r="A13" s="5" t="s">
        <v>23</v>
      </c>
      <c r="B13" s="2" t="s">
        <v>13</v>
      </c>
      <c r="C13" s="3">
        <f t="shared" si="0"/>
        <v>0</v>
      </c>
      <c r="D13" s="6"/>
      <c r="E13" s="6"/>
      <c r="F13" s="6"/>
      <c r="G13" s="6"/>
      <c r="H13" s="6"/>
      <c r="I13" s="19"/>
      <c r="J13" s="20"/>
      <c r="K13" s="19"/>
      <c r="L13" s="20"/>
      <c r="M13" s="21"/>
    </row>
    <row r="14" ht="14.25" spans="1:13">
      <c r="A14" s="5" t="s">
        <v>20</v>
      </c>
      <c r="B14" s="2" t="s">
        <v>21</v>
      </c>
      <c r="C14" s="3">
        <f t="shared" si="0"/>
        <v>0</v>
      </c>
      <c r="D14" s="6"/>
      <c r="E14" s="6"/>
      <c r="F14" s="6"/>
      <c r="G14" s="6"/>
      <c r="H14" s="6"/>
      <c r="I14" s="19"/>
      <c r="J14" s="20"/>
      <c r="K14" s="19"/>
      <c r="L14" s="20"/>
      <c r="M14" s="21"/>
    </row>
    <row r="15" ht="14.25" spans="1:13">
      <c r="A15" s="5" t="s">
        <v>22</v>
      </c>
      <c r="B15" s="2" t="s">
        <v>15</v>
      </c>
      <c r="C15" s="3">
        <f t="shared" si="0"/>
        <v>0</v>
      </c>
      <c r="D15" s="6"/>
      <c r="E15" s="6"/>
      <c r="F15" s="6"/>
      <c r="G15" s="6"/>
      <c r="H15" s="6"/>
      <c r="I15" s="19"/>
      <c r="J15" s="20"/>
      <c r="K15" s="19"/>
      <c r="L15" s="20"/>
      <c r="M15" s="21"/>
    </row>
    <row r="16" ht="14.25" spans="1:13">
      <c r="A16" s="5" t="s">
        <v>24</v>
      </c>
      <c r="B16" s="2" t="s">
        <v>13</v>
      </c>
      <c r="C16" s="3">
        <f t="shared" si="0"/>
        <v>0</v>
      </c>
      <c r="D16" s="6"/>
      <c r="E16" s="6"/>
      <c r="F16" s="6"/>
      <c r="G16" s="6"/>
      <c r="H16" s="6"/>
      <c r="I16" s="19"/>
      <c r="J16" s="20"/>
      <c r="K16" s="19"/>
      <c r="L16" s="20"/>
      <c r="M16" s="21"/>
    </row>
    <row r="17" ht="14.25" spans="1:13">
      <c r="A17" s="5" t="s">
        <v>20</v>
      </c>
      <c r="B17" s="2" t="s">
        <v>21</v>
      </c>
      <c r="C17" s="3">
        <f t="shared" si="0"/>
        <v>0</v>
      </c>
      <c r="D17" s="6"/>
      <c r="E17" s="6"/>
      <c r="F17" s="6"/>
      <c r="G17" s="6"/>
      <c r="H17" s="6"/>
      <c r="I17" s="19"/>
      <c r="J17" s="20"/>
      <c r="K17" s="20"/>
      <c r="L17" s="20"/>
      <c r="M17" s="21"/>
    </row>
    <row r="18" ht="14.25" spans="1:13">
      <c r="A18" s="5" t="s">
        <v>22</v>
      </c>
      <c r="B18" s="2" t="s">
        <v>15</v>
      </c>
      <c r="C18" s="3">
        <f t="shared" si="0"/>
        <v>0</v>
      </c>
      <c r="D18" s="6"/>
      <c r="E18" s="6"/>
      <c r="F18" s="6"/>
      <c r="G18" s="6"/>
      <c r="H18" s="6"/>
      <c r="I18" s="19"/>
      <c r="J18" s="20"/>
      <c r="K18" s="20"/>
      <c r="L18" s="20"/>
      <c r="M18" s="21"/>
    </row>
    <row r="19" ht="14.25" spans="1:13">
      <c r="A19" s="5" t="s">
        <v>25</v>
      </c>
      <c r="B19" s="2" t="s">
        <v>13</v>
      </c>
      <c r="C19" s="3">
        <f t="shared" si="0"/>
        <v>0</v>
      </c>
      <c r="D19" s="6"/>
      <c r="E19" s="6"/>
      <c r="F19" s="6"/>
      <c r="G19" s="6"/>
      <c r="H19" s="6"/>
      <c r="I19" s="19"/>
      <c r="J19" s="20"/>
      <c r="K19" s="20"/>
      <c r="L19" s="20"/>
      <c r="M19" s="21"/>
    </row>
    <row r="20" ht="14.25" spans="1:13">
      <c r="A20" s="5" t="s">
        <v>20</v>
      </c>
      <c r="B20" s="2" t="s">
        <v>21</v>
      </c>
      <c r="C20" s="3">
        <f t="shared" si="0"/>
        <v>0</v>
      </c>
      <c r="D20" s="6"/>
      <c r="E20" s="6"/>
      <c r="F20" s="6"/>
      <c r="G20" s="6"/>
      <c r="H20" s="6"/>
      <c r="I20" s="19"/>
      <c r="J20" s="20"/>
      <c r="K20" s="20"/>
      <c r="L20" s="20"/>
      <c r="M20" s="21"/>
    </row>
    <row r="21" ht="14.25" spans="1:13">
      <c r="A21" s="5" t="s">
        <v>22</v>
      </c>
      <c r="B21" s="2" t="s">
        <v>15</v>
      </c>
      <c r="C21" s="3">
        <f t="shared" si="0"/>
        <v>0</v>
      </c>
      <c r="D21" s="6"/>
      <c r="E21" s="6"/>
      <c r="F21" s="6"/>
      <c r="G21" s="6"/>
      <c r="H21" s="6"/>
      <c r="I21" s="19"/>
      <c r="J21" s="20"/>
      <c r="K21" s="20"/>
      <c r="L21" s="20"/>
      <c r="M21" s="21"/>
    </row>
    <row r="22" ht="14.25" spans="1:13">
      <c r="A22" s="5" t="s">
        <v>26</v>
      </c>
      <c r="B22" s="2" t="s">
        <v>13</v>
      </c>
      <c r="C22" s="3">
        <f t="shared" si="0"/>
        <v>0</v>
      </c>
      <c r="D22" s="6"/>
      <c r="E22" s="6"/>
      <c r="F22" s="6"/>
      <c r="G22" s="6"/>
      <c r="H22" s="6"/>
      <c r="I22" s="19"/>
      <c r="J22" s="20"/>
      <c r="K22" s="20"/>
      <c r="L22" s="20"/>
      <c r="M22" s="21"/>
    </row>
    <row r="23" ht="14.25" spans="1:13">
      <c r="A23" s="5" t="s">
        <v>20</v>
      </c>
      <c r="B23" s="2" t="s">
        <v>21</v>
      </c>
      <c r="C23" s="3">
        <f t="shared" si="0"/>
        <v>0</v>
      </c>
      <c r="D23" s="6"/>
      <c r="E23" s="6"/>
      <c r="F23" s="6"/>
      <c r="G23" s="6"/>
      <c r="H23" s="6"/>
      <c r="I23" s="19"/>
      <c r="J23" s="20"/>
      <c r="K23" s="20"/>
      <c r="L23" s="20"/>
      <c r="M23" s="21"/>
    </row>
    <row r="24" ht="14.25" spans="1:13">
      <c r="A24" s="5" t="s">
        <v>22</v>
      </c>
      <c r="B24" s="2" t="s">
        <v>15</v>
      </c>
      <c r="C24" s="3">
        <f t="shared" si="0"/>
        <v>0</v>
      </c>
      <c r="D24" s="6"/>
      <c r="E24" s="6"/>
      <c r="F24" s="6"/>
      <c r="G24" s="6"/>
      <c r="H24" s="6"/>
      <c r="I24" s="19"/>
      <c r="J24" s="20"/>
      <c r="K24" s="20"/>
      <c r="L24" s="20"/>
      <c r="M24" s="21"/>
    </row>
    <row r="25" ht="14.25" spans="1:13">
      <c r="A25" s="5" t="s">
        <v>27</v>
      </c>
      <c r="B25" s="2" t="s">
        <v>13</v>
      </c>
      <c r="C25" s="3">
        <f t="shared" si="0"/>
        <v>0</v>
      </c>
      <c r="D25" s="6"/>
      <c r="E25" s="6"/>
      <c r="F25" s="6"/>
      <c r="G25" s="6"/>
      <c r="H25" s="6"/>
      <c r="I25" s="19"/>
      <c r="J25" s="20"/>
      <c r="K25" s="20"/>
      <c r="L25" s="20"/>
      <c r="M25" s="21"/>
    </row>
    <row r="26" ht="14.25" spans="1:13">
      <c r="A26" s="5" t="s">
        <v>20</v>
      </c>
      <c r="B26" s="2" t="s">
        <v>21</v>
      </c>
      <c r="C26" s="3">
        <f t="shared" si="0"/>
        <v>0</v>
      </c>
      <c r="D26" s="6"/>
      <c r="E26" s="6"/>
      <c r="F26" s="6"/>
      <c r="G26" s="6"/>
      <c r="H26" s="6"/>
      <c r="I26" s="19"/>
      <c r="J26" s="20"/>
      <c r="K26" s="20"/>
      <c r="L26" s="20"/>
      <c r="M26" s="21"/>
    </row>
    <row r="27" ht="14.25" spans="1:13">
      <c r="A27" s="5" t="s">
        <v>22</v>
      </c>
      <c r="B27" s="2" t="s">
        <v>15</v>
      </c>
      <c r="C27" s="3">
        <f t="shared" si="0"/>
        <v>0</v>
      </c>
      <c r="D27" s="6"/>
      <c r="E27" s="6"/>
      <c r="F27" s="6"/>
      <c r="G27" s="6"/>
      <c r="H27" s="6"/>
      <c r="I27" s="19"/>
      <c r="J27" s="20"/>
      <c r="K27" s="20"/>
      <c r="L27" s="20"/>
      <c r="M27" s="21"/>
    </row>
    <row r="28" ht="14.25" spans="1:13">
      <c r="A28" s="5" t="s">
        <v>28</v>
      </c>
      <c r="B28" s="2" t="s">
        <v>13</v>
      </c>
      <c r="C28" s="3">
        <f t="shared" si="0"/>
        <v>1.38</v>
      </c>
      <c r="D28" s="6">
        <v>0.2</v>
      </c>
      <c r="E28" s="6">
        <v>0.2</v>
      </c>
      <c r="F28" s="6">
        <v>0.1</v>
      </c>
      <c r="G28" s="6">
        <v>0.25</v>
      </c>
      <c r="H28" s="6"/>
      <c r="I28" s="19"/>
      <c r="J28" s="20">
        <v>0.23</v>
      </c>
      <c r="K28" s="20">
        <v>0.2</v>
      </c>
      <c r="L28" s="20"/>
      <c r="M28" s="21">
        <v>0.2</v>
      </c>
    </row>
    <row r="29" ht="14.25" spans="1:13">
      <c r="A29" s="5" t="s">
        <v>20</v>
      </c>
      <c r="B29" s="2" t="s">
        <v>21</v>
      </c>
      <c r="C29" s="3">
        <f t="shared" si="0"/>
        <v>0</v>
      </c>
      <c r="D29" s="6"/>
      <c r="E29" s="6"/>
      <c r="F29" s="6"/>
      <c r="G29" s="6"/>
      <c r="H29" s="6"/>
      <c r="I29" s="19"/>
      <c r="J29" s="20"/>
      <c r="K29" s="20"/>
      <c r="L29" s="20"/>
      <c r="M29" s="21"/>
    </row>
    <row r="30" ht="14.25" spans="1:13">
      <c r="A30" s="5" t="s">
        <v>22</v>
      </c>
      <c r="B30" s="2" t="s">
        <v>15</v>
      </c>
      <c r="C30" s="3">
        <f t="shared" si="0"/>
        <v>16300</v>
      </c>
      <c r="D30" s="6">
        <v>2300</v>
      </c>
      <c r="E30" s="6">
        <v>2500</v>
      </c>
      <c r="F30" s="6">
        <v>1000</v>
      </c>
      <c r="G30" s="6">
        <v>2700</v>
      </c>
      <c r="H30" s="6"/>
      <c r="I30" s="19"/>
      <c r="J30" s="20">
        <v>2800</v>
      </c>
      <c r="K30" s="20">
        <v>2500</v>
      </c>
      <c r="L30" s="20"/>
      <c r="M30" s="21">
        <v>2500</v>
      </c>
    </row>
    <row r="31" ht="14.25" spans="1:13">
      <c r="A31" s="5" t="s">
        <v>29</v>
      </c>
      <c r="B31" s="2" t="s">
        <v>13</v>
      </c>
      <c r="C31" s="3">
        <f t="shared" si="0"/>
        <v>0</v>
      </c>
      <c r="D31" s="6"/>
      <c r="E31" s="6"/>
      <c r="F31" s="6"/>
      <c r="G31" s="6"/>
      <c r="H31" s="6"/>
      <c r="I31" s="19"/>
      <c r="J31" s="20"/>
      <c r="K31" s="20"/>
      <c r="L31" s="20"/>
      <c r="M31" s="21"/>
    </row>
    <row r="32" ht="14.25" spans="1:13">
      <c r="A32" s="5" t="s">
        <v>20</v>
      </c>
      <c r="B32" s="2" t="s">
        <v>30</v>
      </c>
      <c r="C32" s="3">
        <f t="shared" si="0"/>
        <v>0</v>
      </c>
      <c r="D32" s="6"/>
      <c r="E32" s="6"/>
      <c r="F32" s="6"/>
      <c r="G32" s="6"/>
      <c r="H32" s="6"/>
      <c r="I32" s="19"/>
      <c r="J32" s="20"/>
      <c r="K32" s="20"/>
      <c r="L32" s="20"/>
      <c r="M32" s="21"/>
    </row>
    <row r="33" ht="14.25" spans="1:13">
      <c r="A33" s="5" t="s">
        <v>22</v>
      </c>
      <c r="B33" s="2" t="s">
        <v>15</v>
      </c>
      <c r="C33" s="3">
        <f t="shared" si="0"/>
        <v>0</v>
      </c>
      <c r="D33" s="6"/>
      <c r="E33" s="6"/>
      <c r="F33" s="6"/>
      <c r="G33" s="6"/>
      <c r="H33" s="6"/>
      <c r="I33" s="19"/>
      <c r="J33" s="20"/>
      <c r="K33" s="20"/>
      <c r="L33" s="20"/>
      <c r="M33" s="21"/>
    </row>
    <row r="34" ht="14.25" spans="1:13">
      <c r="A34" s="5" t="s">
        <v>31</v>
      </c>
      <c r="B34" s="2" t="s">
        <v>13</v>
      </c>
      <c r="C34" s="3">
        <f t="shared" si="0"/>
        <v>0</v>
      </c>
      <c r="D34" s="6"/>
      <c r="E34" s="6"/>
      <c r="F34" s="6"/>
      <c r="G34" s="6"/>
      <c r="H34" s="6"/>
      <c r="I34" s="19"/>
      <c r="J34" s="20"/>
      <c r="K34" s="20"/>
      <c r="L34" s="20"/>
      <c r="M34" s="21"/>
    </row>
    <row r="35" ht="14.25" spans="1:13">
      <c r="A35" s="5" t="s">
        <v>20</v>
      </c>
      <c r="B35" s="2" t="s">
        <v>21</v>
      </c>
      <c r="C35" s="3">
        <f t="shared" si="0"/>
        <v>0</v>
      </c>
      <c r="D35" s="6"/>
      <c r="E35" s="6"/>
      <c r="F35" s="6"/>
      <c r="G35" s="6"/>
      <c r="H35" s="6"/>
      <c r="I35" s="19"/>
      <c r="J35" s="20"/>
      <c r="K35" s="20"/>
      <c r="L35" s="20"/>
      <c r="M35" s="21"/>
    </row>
    <row r="36" ht="14.25" spans="1:13">
      <c r="A36" s="5" t="s">
        <v>22</v>
      </c>
      <c r="B36" s="2" t="s">
        <v>15</v>
      </c>
      <c r="C36" s="3">
        <f t="shared" si="0"/>
        <v>0</v>
      </c>
      <c r="D36" s="6"/>
      <c r="E36" s="6"/>
      <c r="F36" s="6"/>
      <c r="G36" s="6"/>
      <c r="H36" s="6"/>
      <c r="I36" s="19"/>
      <c r="J36" s="20"/>
      <c r="K36" s="20"/>
      <c r="L36" s="20"/>
      <c r="M36" s="21"/>
    </row>
    <row r="37" ht="14.25" spans="1:13">
      <c r="A37" s="11" t="s">
        <v>32</v>
      </c>
      <c r="B37" s="2" t="s">
        <v>15</v>
      </c>
      <c r="C37" s="3">
        <f t="shared" si="0"/>
        <v>0</v>
      </c>
      <c r="D37" s="6"/>
      <c r="E37" s="6"/>
      <c r="F37" s="6"/>
      <c r="G37" s="6"/>
      <c r="H37" s="6"/>
      <c r="I37" s="19"/>
      <c r="J37" s="19"/>
      <c r="K37" s="19"/>
      <c r="L37" s="19"/>
      <c r="M37" s="26"/>
    </row>
    <row r="38" ht="14.25" spans="1:13">
      <c r="A38" s="1" t="s">
        <v>33</v>
      </c>
      <c r="B38" s="2" t="s">
        <v>15</v>
      </c>
      <c r="C38" s="3">
        <f t="shared" si="0"/>
        <v>0</v>
      </c>
      <c r="D38" s="6"/>
      <c r="E38" s="6"/>
      <c r="F38" s="6"/>
      <c r="G38" s="6"/>
      <c r="H38" s="6"/>
      <c r="I38" s="19"/>
      <c r="J38" s="20"/>
      <c r="K38" s="20"/>
      <c r="L38" s="20"/>
      <c r="M38" s="21"/>
    </row>
    <row r="39" ht="14.25" spans="1:13">
      <c r="A39" s="1" t="s">
        <v>34</v>
      </c>
      <c r="B39" s="2" t="s">
        <v>15</v>
      </c>
      <c r="C39" s="3">
        <f t="shared" si="0"/>
        <v>0</v>
      </c>
      <c r="D39" s="6"/>
      <c r="E39" s="6"/>
      <c r="F39" s="6"/>
      <c r="G39" s="6"/>
      <c r="H39" s="6"/>
      <c r="I39" s="19"/>
      <c r="J39" s="20"/>
      <c r="K39" s="20"/>
      <c r="L39" s="20"/>
      <c r="M39" s="21"/>
    </row>
    <row r="40" ht="14.25" spans="1:13">
      <c r="A40" s="1" t="s">
        <v>35</v>
      </c>
      <c r="B40" s="2" t="s">
        <v>15</v>
      </c>
      <c r="C40" s="3">
        <f t="shared" ref="C40:M40" si="2">C42+C44+C46</f>
        <v>6600</v>
      </c>
      <c r="D40" s="3">
        <f t="shared" si="2"/>
        <v>0</v>
      </c>
      <c r="E40" s="3">
        <f t="shared" si="2"/>
        <v>0</v>
      </c>
      <c r="F40" s="3">
        <f t="shared" si="2"/>
        <v>6000</v>
      </c>
      <c r="G40" s="3">
        <f t="shared" si="2"/>
        <v>0</v>
      </c>
      <c r="H40" s="3">
        <f t="shared" si="2"/>
        <v>0</v>
      </c>
      <c r="I40" s="22">
        <f t="shared" si="2"/>
        <v>0</v>
      </c>
      <c r="J40" s="22">
        <f t="shared" si="2"/>
        <v>0</v>
      </c>
      <c r="K40" s="22">
        <f t="shared" si="2"/>
        <v>0</v>
      </c>
      <c r="L40" s="22">
        <f t="shared" si="2"/>
        <v>0</v>
      </c>
      <c r="M40" s="23">
        <f t="shared" si="2"/>
        <v>600</v>
      </c>
    </row>
    <row r="41" ht="14.25" spans="1:13">
      <c r="A41" s="5" t="s">
        <v>36</v>
      </c>
      <c r="B41" s="2" t="s">
        <v>37</v>
      </c>
      <c r="C41" s="3">
        <f t="shared" ref="C41:C47" si="3">SUM(D41:M41)</f>
        <v>0</v>
      </c>
      <c r="D41" s="6"/>
      <c r="E41" s="6"/>
      <c r="F41" s="6"/>
      <c r="G41" s="6"/>
      <c r="H41" s="6"/>
      <c r="I41" s="19"/>
      <c r="J41" s="20"/>
      <c r="K41" s="20"/>
      <c r="L41" s="20"/>
      <c r="M41" s="21"/>
    </row>
    <row r="42" ht="14.25" spans="1:13">
      <c r="A42" s="5" t="s">
        <v>38</v>
      </c>
      <c r="B42" s="2" t="s">
        <v>15</v>
      </c>
      <c r="C42" s="3">
        <f t="shared" si="3"/>
        <v>0</v>
      </c>
      <c r="D42" s="6"/>
      <c r="E42" s="6"/>
      <c r="F42" s="6"/>
      <c r="G42" s="6"/>
      <c r="H42" s="6"/>
      <c r="I42" s="19"/>
      <c r="J42" s="20"/>
      <c r="K42" s="20"/>
      <c r="L42" s="20"/>
      <c r="M42" s="21"/>
    </row>
    <row r="43" ht="14.25" spans="1:13">
      <c r="A43" s="5" t="s">
        <v>39</v>
      </c>
      <c r="B43" s="2" t="s">
        <v>15</v>
      </c>
      <c r="C43" s="3">
        <f t="shared" si="3"/>
        <v>0</v>
      </c>
      <c r="D43" s="6"/>
      <c r="E43" s="6"/>
      <c r="F43" s="6"/>
      <c r="G43" s="6"/>
      <c r="H43" s="6"/>
      <c r="I43" s="19"/>
      <c r="J43" s="20"/>
      <c r="K43" s="20"/>
      <c r="L43" s="20"/>
      <c r="M43" s="21"/>
    </row>
    <row r="44" ht="14.25" spans="1:13">
      <c r="A44" s="5" t="s">
        <v>40</v>
      </c>
      <c r="B44" s="2" t="s">
        <v>15</v>
      </c>
      <c r="C44" s="3">
        <f t="shared" si="3"/>
        <v>6600</v>
      </c>
      <c r="D44" s="6"/>
      <c r="E44" s="6"/>
      <c r="F44" s="6">
        <v>6000</v>
      </c>
      <c r="G44" s="6"/>
      <c r="H44" s="6"/>
      <c r="I44" s="19"/>
      <c r="J44" s="20"/>
      <c r="K44" s="20"/>
      <c r="L44" s="20"/>
      <c r="M44" s="21">
        <v>600</v>
      </c>
    </row>
    <row r="45" ht="14.25" spans="1:13">
      <c r="A45" s="5" t="s">
        <v>41</v>
      </c>
      <c r="B45" s="2" t="s">
        <v>15</v>
      </c>
      <c r="C45" s="3">
        <f t="shared" si="3"/>
        <v>0</v>
      </c>
      <c r="D45" s="6"/>
      <c r="E45" s="6"/>
      <c r="F45" s="6"/>
      <c r="G45" s="6"/>
      <c r="H45" s="6"/>
      <c r="I45" s="19"/>
      <c r="J45" s="20"/>
      <c r="K45" s="20"/>
      <c r="L45" s="20"/>
      <c r="M45" s="21"/>
    </row>
    <row r="46" ht="14.25" spans="1:13">
      <c r="A46" s="5" t="s">
        <v>42</v>
      </c>
      <c r="B46" s="2" t="s">
        <v>15</v>
      </c>
      <c r="C46" s="3">
        <f t="shared" si="3"/>
        <v>0</v>
      </c>
      <c r="D46" s="6"/>
      <c r="E46" s="6"/>
      <c r="F46" s="6"/>
      <c r="G46" s="6"/>
      <c r="H46" s="6"/>
      <c r="I46" s="19"/>
      <c r="J46" s="20"/>
      <c r="K46" s="20"/>
      <c r="L46" s="20"/>
      <c r="M46" s="21"/>
    </row>
    <row r="47" ht="14.25" spans="1:13">
      <c r="A47" s="5" t="s">
        <v>41</v>
      </c>
      <c r="B47" s="2" t="s">
        <v>15</v>
      </c>
      <c r="C47" s="3">
        <f t="shared" si="3"/>
        <v>0</v>
      </c>
      <c r="D47" s="6"/>
      <c r="E47" s="6"/>
      <c r="F47" s="6"/>
      <c r="G47" s="6"/>
      <c r="H47" s="6"/>
      <c r="I47" s="19"/>
      <c r="J47" s="20"/>
      <c r="K47" s="20"/>
      <c r="L47" s="20"/>
      <c r="M47" s="21"/>
    </row>
    <row r="48" ht="14.25" spans="1:13">
      <c r="A48" s="1" t="s">
        <v>43</v>
      </c>
      <c r="B48" s="2" t="s">
        <v>15</v>
      </c>
      <c r="C48" s="3">
        <f t="shared" ref="C48:M48" si="4">C43+C45+C47</f>
        <v>0</v>
      </c>
      <c r="D48" s="3">
        <f t="shared" si="4"/>
        <v>0</v>
      </c>
      <c r="E48" s="3">
        <f t="shared" si="4"/>
        <v>0</v>
      </c>
      <c r="F48" s="3">
        <f t="shared" si="4"/>
        <v>0</v>
      </c>
      <c r="G48" s="3">
        <f t="shared" si="4"/>
        <v>0</v>
      </c>
      <c r="H48" s="3">
        <f t="shared" si="4"/>
        <v>0</v>
      </c>
      <c r="I48" s="22">
        <f t="shared" si="4"/>
        <v>0</v>
      </c>
      <c r="J48" s="22">
        <f t="shared" si="4"/>
        <v>0</v>
      </c>
      <c r="K48" s="22">
        <f t="shared" si="4"/>
        <v>0</v>
      </c>
      <c r="L48" s="22">
        <f t="shared" si="4"/>
        <v>0</v>
      </c>
      <c r="M48" s="23">
        <f t="shared" si="4"/>
        <v>0</v>
      </c>
    </row>
    <row r="49" ht="14.25" spans="1:13">
      <c r="A49" s="1" t="s">
        <v>44</v>
      </c>
      <c r="B49" s="2" t="s">
        <v>15</v>
      </c>
      <c r="C49" s="3">
        <f t="shared" ref="C49:C59" si="5">SUM(D49:M49)</f>
        <v>0</v>
      </c>
      <c r="D49" s="6"/>
      <c r="E49" s="6"/>
      <c r="F49" s="6"/>
      <c r="G49" s="6"/>
      <c r="H49" s="6"/>
      <c r="I49" s="19"/>
      <c r="J49" s="20"/>
      <c r="K49" s="20"/>
      <c r="L49" s="20"/>
      <c r="M49" s="21"/>
    </row>
    <row r="50" ht="14.25" spans="1:13">
      <c r="A50" s="1" t="s">
        <v>45</v>
      </c>
      <c r="B50" s="2" t="s">
        <v>15</v>
      </c>
      <c r="C50" s="3">
        <f t="shared" si="5"/>
        <v>0</v>
      </c>
      <c r="D50" s="6"/>
      <c r="E50" s="6"/>
      <c r="F50" s="6"/>
      <c r="G50" s="6"/>
      <c r="H50" s="6"/>
      <c r="I50" s="19"/>
      <c r="J50" s="20"/>
      <c r="K50" s="20"/>
      <c r="L50" s="20"/>
      <c r="M50" s="21"/>
    </row>
    <row r="51" ht="14.25" spans="1:13">
      <c r="A51" s="1" t="s">
        <v>46</v>
      </c>
      <c r="B51" s="2" t="s">
        <v>15</v>
      </c>
      <c r="C51" s="3">
        <f t="shared" si="5"/>
        <v>0</v>
      </c>
      <c r="D51" s="6"/>
      <c r="E51" s="6"/>
      <c r="F51" s="6"/>
      <c r="G51" s="6"/>
      <c r="H51" s="6"/>
      <c r="I51" s="19"/>
      <c r="J51" s="20"/>
      <c r="K51" s="20"/>
      <c r="L51" s="20"/>
      <c r="M51" s="21"/>
    </row>
    <row r="52" ht="14.25" spans="1:13">
      <c r="A52" s="1" t="s">
        <v>47</v>
      </c>
      <c r="B52" s="2" t="s">
        <v>15</v>
      </c>
      <c r="C52" s="3">
        <f t="shared" si="5"/>
        <v>0</v>
      </c>
      <c r="D52" s="6"/>
      <c r="E52" s="6"/>
      <c r="F52" s="6"/>
      <c r="G52" s="6"/>
      <c r="H52" s="6"/>
      <c r="I52" s="19"/>
      <c r="J52" s="20"/>
      <c r="K52" s="20"/>
      <c r="L52" s="20"/>
      <c r="M52" s="21"/>
    </row>
    <row r="53" ht="14.25" spans="1:13">
      <c r="A53" s="1" t="s">
        <v>48</v>
      </c>
      <c r="B53" s="2" t="s">
        <v>15</v>
      </c>
      <c r="C53" s="3">
        <f t="shared" si="5"/>
        <v>5063</v>
      </c>
      <c r="D53" s="6">
        <v>502</v>
      </c>
      <c r="E53" s="6">
        <v>502</v>
      </c>
      <c r="F53" s="6">
        <v>589</v>
      </c>
      <c r="G53" s="6">
        <v>723</v>
      </c>
      <c r="H53" s="6">
        <v>436</v>
      </c>
      <c r="I53" s="19">
        <v>430</v>
      </c>
      <c r="J53" s="20">
        <v>443</v>
      </c>
      <c r="K53" s="20">
        <v>577</v>
      </c>
      <c r="L53" s="20">
        <v>403</v>
      </c>
      <c r="M53" s="21">
        <v>458</v>
      </c>
    </row>
    <row r="54" ht="14.25" spans="1:13">
      <c r="A54" s="1" t="s">
        <v>49</v>
      </c>
      <c r="B54" s="2" t="s">
        <v>15</v>
      </c>
      <c r="C54" s="3">
        <f t="shared" si="5"/>
        <v>0</v>
      </c>
      <c r="D54" s="6"/>
      <c r="E54" s="6"/>
      <c r="F54" s="6"/>
      <c r="G54" s="6"/>
      <c r="H54" s="6"/>
      <c r="I54" s="19"/>
      <c r="J54" s="20"/>
      <c r="K54" s="20"/>
      <c r="L54" s="20"/>
      <c r="M54" s="21"/>
    </row>
    <row r="55" ht="14.25" spans="1:13">
      <c r="A55" s="1" t="s">
        <v>50</v>
      </c>
      <c r="B55" s="2" t="s">
        <v>15</v>
      </c>
      <c r="C55" s="3">
        <f t="shared" si="5"/>
        <v>0</v>
      </c>
      <c r="D55" s="6"/>
      <c r="E55" s="6"/>
      <c r="F55" s="6"/>
      <c r="G55" s="6"/>
      <c r="H55" s="6"/>
      <c r="I55" s="19"/>
      <c r="J55" s="20"/>
      <c r="K55" s="20"/>
      <c r="L55" s="20"/>
      <c r="M55" s="21"/>
    </row>
    <row r="56" ht="14.25" spans="1:13">
      <c r="A56" s="1" t="s">
        <v>51</v>
      </c>
      <c r="B56" s="2" t="s">
        <v>15</v>
      </c>
      <c r="C56" s="3">
        <f t="shared" si="5"/>
        <v>0</v>
      </c>
      <c r="D56" s="6"/>
      <c r="E56" s="6"/>
      <c r="F56" s="6"/>
      <c r="G56" s="6"/>
      <c r="H56" s="6"/>
      <c r="I56" s="19"/>
      <c r="J56" s="20"/>
      <c r="K56" s="20"/>
      <c r="L56" s="20"/>
      <c r="M56" s="21"/>
    </row>
    <row r="57" ht="14.25" spans="1:13">
      <c r="A57" s="1" t="s">
        <v>52</v>
      </c>
      <c r="B57" s="2" t="s">
        <v>15</v>
      </c>
      <c r="C57" s="3">
        <f t="shared" si="5"/>
        <v>0</v>
      </c>
      <c r="D57" s="6"/>
      <c r="E57" s="6"/>
      <c r="F57" s="6"/>
      <c r="G57" s="6"/>
      <c r="H57" s="6"/>
      <c r="I57" s="19"/>
      <c r="J57" s="20"/>
      <c r="K57" s="20"/>
      <c r="L57" s="20"/>
      <c r="M57" s="21"/>
    </row>
    <row r="58" ht="14.25" spans="1:13">
      <c r="A58" s="12" t="s">
        <v>53</v>
      </c>
      <c r="B58" s="2" t="s">
        <v>15</v>
      </c>
      <c r="C58" s="3">
        <f t="shared" si="5"/>
        <v>199763</v>
      </c>
      <c r="D58" s="13">
        <f t="shared" ref="D58:M58" si="6">D6+D7+D9+D38+D40+D49+D51++D53+D54+D56</f>
        <v>28002</v>
      </c>
      <c r="E58" s="13">
        <f t="shared" si="6"/>
        <v>30002</v>
      </c>
      <c r="F58" s="13">
        <f t="shared" si="6"/>
        <v>20189</v>
      </c>
      <c r="G58" s="13">
        <f t="shared" si="6"/>
        <v>30423</v>
      </c>
      <c r="H58" s="13">
        <f t="shared" si="6"/>
        <v>10436</v>
      </c>
      <c r="I58" s="27">
        <f t="shared" si="6"/>
        <v>25430</v>
      </c>
      <c r="J58" s="27">
        <f t="shared" si="6"/>
        <v>7743</v>
      </c>
      <c r="K58" s="27">
        <f t="shared" si="6"/>
        <v>7577</v>
      </c>
      <c r="L58" s="27">
        <f t="shared" si="6"/>
        <v>32403</v>
      </c>
      <c r="M58" s="28">
        <f t="shared" si="6"/>
        <v>7558</v>
      </c>
    </row>
    <row r="59" spans="1:13">
      <c r="A59" s="1" t="s">
        <v>54</v>
      </c>
      <c r="B59" s="2" t="s">
        <v>15</v>
      </c>
      <c r="C59" s="3">
        <f t="shared" si="5"/>
        <v>0</v>
      </c>
      <c r="D59" s="13">
        <f t="shared" ref="D59:M59" si="7">D37+D39+D48+D50+D52+D55+D57</f>
        <v>0</v>
      </c>
      <c r="E59" s="13">
        <f t="shared" si="7"/>
        <v>0</v>
      </c>
      <c r="F59" s="13">
        <f t="shared" si="7"/>
        <v>0</v>
      </c>
      <c r="G59" s="13">
        <f t="shared" si="7"/>
        <v>0</v>
      </c>
      <c r="H59" s="13">
        <f t="shared" si="7"/>
        <v>0</v>
      </c>
      <c r="I59" s="13">
        <f t="shared" si="7"/>
        <v>0</v>
      </c>
      <c r="J59" s="13">
        <f t="shared" si="7"/>
        <v>0</v>
      </c>
      <c r="K59" s="13">
        <f t="shared" si="7"/>
        <v>0</v>
      </c>
      <c r="L59" s="13">
        <f t="shared" si="7"/>
        <v>0</v>
      </c>
      <c r="M59" s="29">
        <f t="shared" si="7"/>
        <v>0</v>
      </c>
    </row>
    <row r="60" ht="15" spans="1:13">
      <c r="A60" s="14" t="s">
        <v>55</v>
      </c>
      <c r="B60" s="15" t="s">
        <v>15</v>
      </c>
      <c r="C60" s="16">
        <f t="shared" ref="C60:M60" si="8">IFERROR((C58-C59)/C4,"")</f>
        <v>6443.96774193548</v>
      </c>
      <c r="D60" s="16">
        <f t="shared" si="8"/>
        <v>4667</v>
      </c>
      <c r="E60" s="16">
        <f t="shared" si="8"/>
        <v>15001</v>
      </c>
      <c r="F60" s="16">
        <f t="shared" si="8"/>
        <v>10094.5</v>
      </c>
      <c r="G60" s="16">
        <f t="shared" si="8"/>
        <v>5070.5</v>
      </c>
      <c r="H60" s="16">
        <f t="shared" si="8"/>
        <v>10436</v>
      </c>
      <c r="I60" s="30">
        <f t="shared" si="8"/>
        <v>12715</v>
      </c>
      <c r="J60" s="30">
        <f t="shared" si="8"/>
        <v>2581</v>
      </c>
      <c r="K60" s="30">
        <f t="shared" si="8"/>
        <v>3788.5</v>
      </c>
      <c r="L60" s="30">
        <f t="shared" si="8"/>
        <v>6480.6</v>
      </c>
      <c r="M60" s="31">
        <f t="shared" si="8"/>
        <v>3779</v>
      </c>
    </row>
  </sheetData>
  <conditionalFormatting sqref="D4:M4">
    <cfRule type="expression" dxfId="0" priority="1">
      <formula>"if(D5&lt;&gt;"",d6="")"</formula>
    </cfRule>
  </conditionalFormatting>
  <dataValidations count="2">
    <dataValidation type="custom" allowBlank="1" showInputMessage="1" showErrorMessage="1" sqref="D9:M9 D40:M40 D48:M48 D58:M58 D60:M60 C4:C59">
      <formula1>"xzd42504401gerdb104"</formula1>
    </dataValidation>
    <dataValidation type="custom" allowBlank="1" showInputMessage="1" showErrorMessage="1" sqref="D59:M59">
      <formula1>"zxds452154432"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  Fairy</cp:lastModifiedBy>
  <dcterms:created xsi:type="dcterms:W3CDTF">2022-08-17T02:55:58Z</dcterms:created>
  <dcterms:modified xsi:type="dcterms:W3CDTF">2022-08-17T02:59:30Z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B05DC4B6897F4BE9932E92F38E66508E</vt:lpwstr>
  </property>
  <property fmtid="{D5CDD505-2E9C-101B-9397-08002B2CF9AE}" pid="3" name="KSOProductBuildVer">
    <vt:lpwstr>2052-11.1.0.12302</vt:lpwstr>
  </property>
</Properties>
</file>