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1840" windowHeight="12540" tabRatio="612" activeTab="1"/>
  </bookViews>
  <sheets>
    <sheet name="封面" sheetId="14" r:id="rId1"/>
    <sheet name="乡卡" sheetId="1" r:id="rId2"/>
    <sheet name="xzd" sheetId="19" r:id="rId3"/>
  </sheets>
  <externalReferences>
    <externalReference r:id="rId4"/>
    <externalReference r:id="rId5"/>
    <externalReference r:id="rId6"/>
    <externalReference r:id="rId7"/>
  </externalReferences>
  <definedNames>
    <definedName name="_nst1">封面!$K$118:$AG$118</definedName>
    <definedName name="_nst10">封面!$H$120:$H$187</definedName>
    <definedName name="_nst2">封面!#REF!</definedName>
    <definedName name="_nst20">封面!#REF!</definedName>
    <definedName name="dmdw">封面!$M$60:$N$82</definedName>
    <definedName name="ncysg">封面!#REF!</definedName>
    <definedName name="ncysg0">封面!#REF!</definedName>
    <definedName name="ncysg0f">封面!#REF!</definedName>
    <definedName name="ncysgf">封面!#REF!</definedName>
    <definedName name="ngmyz">封面!#REF!</definedName>
    <definedName name="ngmyz0">封面!#REF!</definedName>
    <definedName name="ngmyz0f">封面!#REF!</definedName>
    <definedName name="ngmyzf">封面!#REF!</definedName>
    <definedName name="njjzw">封面!#REF!</definedName>
    <definedName name="njjzw0">封面!#REF!</definedName>
    <definedName name="njjzw0f">封面!#REF!</definedName>
    <definedName name="njjzwf">封面!#REF!</definedName>
    <definedName name="nldl">封面!#REF!</definedName>
    <definedName name="nldl0">封面!#REF!</definedName>
    <definedName name="nldl0f">封面!#REF!</definedName>
    <definedName name="nldlf">封面!#REF!</definedName>
    <definedName name="nlssc">封面!#REF!</definedName>
    <definedName name="nlssc0">封面!#REF!</definedName>
    <definedName name="nlssc0f">封面!#REF!</definedName>
    <definedName name="nlsscf">封面!#REF!</definedName>
    <definedName name="nlysc">封面!#REF!</definedName>
    <definedName name="nlysc0">封面!#REF!</definedName>
    <definedName name="nlysc0f">封面!#REF!</definedName>
    <definedName name="nlyscf">封面!#REF!</definedName>
    <definedName name="nlzw">封面!#REF!</definedName>
    <definedName name="nlzw0">封面!#REF!</definedName>
    <definedName name="nlzw0f">封面!#REF!</definedName>
    <definedName name="nlzwf">封面!#REF!</definedName>
    <definedName name="nqdb">封面!#REF!</definedName>
    <definedName name="nqdb0">封面!#REF!</definedName>
    <definedName name="nqtsc">封面!#REF!</definedName>
    <definedName name="nqtsc0">封面!#REF!</definedName>
    <definedName name="nqtsc0f">封面!#REF!</definedName>
    <definedName name="nqtscf">封面!#REF!</definedName>
    <definedName name="nssny">封面!#REF!</definedName>
    <definedName name="nssny0">封面!#REF!</definedName>
    <definedName name="nssny0f">封面!#REF!</definedName>
    <definedName name="nssnyf">封面!#REF!</definedName>
    <definedName name="nst10f">封面!$AI$121:$AI$180</definedName>
    <definedName name="nst1f">封面!$AL$118:$BG$118</definedName>
    <definedName name="nst20f">封面!#REF!</definedName>
    <definedName name="nst2f">封面!#REF!</definedName>
    <definedName name="nyysc">封面!#REF!</definedName>
    <definedName name="nyysc0">封面!#REF!</definedName>
    <definedName name="nyysc0f">封面!#REF!</definedName>
    <definedName name="nyyscf">封面!#REF!</definedName>
    <definedName name="nzcz0f">封面!#REF!</definedName>
    <definedName name="nzczfc">封面!#REF!</definedName>
    <definedName name="nzczfx">封面!#REF!</definedName>
    <definedName name="nzysc">封面!#REF!</definedName>
    <definedName name="nzysc0">封面!#REF!</definedName>
    <definedName name="nzysc0f">封面!#REF!</definedName>
    <definedName name="nzyscf">封面!#REF!</definedName>
    <definedName name="_xlnm.Print_Area" localSheetId="0">封面!$A$1:$E$25</definedName>
    <definedName name="_xlnm.Print_Area" localSheetId="1">乡卡!$A$1:$H$51</definedName>
    <definedName name="_xlnm.Print_Titles" localSheetId="1">乡卡!$A:$C,乡卡!$1:$4</definedName>
    <definedName name="szcm">封面!$N$60:$BB$82</definedName>
    <definedName name="tbtw" localSheetId="2">[1]Sheet!$BF$90:$CS$112</definedName>
    <definedName name="tbtw">[2]秋收作物产量!$AZ$45:$CM$64</definedName>
    <definedName name="xcm">[3]全年农林牧渔产品产量产值!$BX$85:$DK$106</definedName>
    <definedName name="xcxs">封面!$N$83:$BB$105</definedName>
    <definedName name="村级名称">OFFSET([4]名称应用!$B$2,MATCH([4]主页目录!$C1,乡级名称,0),1,,COUNTA(OFFSET([4]名称应用!$C$2:$IV$2,MATCH([4]主页目录!$C1,乡级名称,0),)))</definedName>
    <definedName name="明细科目">OFFSET([4]名称应用!$B$2,MATCH([4]主页目录!$C1,总账科目,0),1,,COUNTA(OFFSET([4]名称应用!$C$2:$IV$2,MATCH([4]主页目录!$C1,总账科目,0),)))</definedName>
    <definedName name="乡级名称">[4]名称应用!$B$3:$B$23</definedName>
  </definedNames>
  <calcPr calcId="144525"/>
</workbook>
</file>

<file path=xl/calcChain.xml><?xml version="1.0" encoding="utf-8"?>
<calcChain xmlns="http://schemas.openxmlformats.org/spreadsheetml/2006/main">
  <c r="ED579" i="19" l="1"/>
  <c r="EC579" i="19"/>
  <c r="ED578" i="19"/>
  <c r="EC578" i="19"/>
  <c r="ED577" i="19"/>
  <c r="EC577" i="19"/>
  <c r="ED576" i="19"/>
  <c r="EC576" i="19"/>
  <c r="ED575" i="19"/>
  <c r="EC575" i="19"/>
  <c r="ED574" i="19"/>
  <c r="EC574" i="19"/>
  <c r="ED573" i="19"/>
  <c r="EC573" i="19"/>
  <c r="ED572" i="19"/>
  <c r="EC572" i="19"/>
  <c r="ED571" i="19"/>
  <c r="EC571" i="19"/>
  <c r="ED570" i="19"/>
  <c r="EC570" i="19"/>
  <c r="ED569" i="19"/>
  <c r="EC569" i="19"/>
  <c r="ED568" i="19"/>
  <c r="EC568" i="19"/>
  <c r="ED567" i="19"/>
  <c r="EC567" i="19"/>
  <c r="ED566" i="19"/>
  <c r="EC566" i="19"/>
  <c r="ED565" i="19"/>
  <c r="EC565" i="19"/>
  <c r="ED564" i="19"/>
  <c r="EC564" i="19"/>
  <c r="ED563" i="19"/>
  <c r="EC563" i="19"/>
  <c r="ED562" i="19"/>
  <c r="EC562" i="19"/>
  <c r="ED561" i="19"/>
  <c r="EC561" i="19"/>
  <c r="ED560" i="19"/>
  <c r="EC560" i="19"/>
  <c r="ED559" i="19"/>
  <c r="EC559" i="19"/>
  <c r="ED558" i="19"/>
  <c r="EC558" i="19"/>
  <c r="ED557" i="19"/>
  <c r="EC557" i="19"/>
  <c r="ED556" i="19"/>
  <c r="EC556" i="19"/>
  <c r="ED555" i="19"/>
  <c r="EC555" i="19"/>
  <c r="ED554" i="19"/>
  <c r="EC554" i="19"/>
  <c r="ED553" i="19"/>
  <c r="EC553" i="19"/>
  <c r="ED552" i="19"/>
  <c r="EC552" i="19"/>
  <c r="ED551" i="19"/>
  <c r="EC551" i="19"/>
  <c r="ED550" i="19"/>
  <c r="EC550" i="19"/>
  <c r="ED549" i="19"/>
  <c r="EC549" i="19"/>
  <c r="ED548" i="19"/>
  <c r="EC548" i="19"/>
  <c r="ED547" i="19"/>
  <c r="EC547" i="19"/>
  <c r="ED546" i="19"/>
  <c r="EC546" i="19"/>
  <c r="ED545" i="19"/>
  <c r="EC545" i="19"/>
  <c r="ED544" i="19"/>
  <c r="EC544" i="19"/>
  <c r="ED543" i="19"/>
  <c r="EC543" i="19"/>
  <c r="ED542" i="19"/>
  <c r="EC542" i="19"/>
  <c r="ED541" i="19"/>
  <c r="EC541" i="19"/>
  <c r="ED540" i="19"/>
  <c r="EC540" i="19"/>
  <c r="ED539" i="19"/>
  <c r="EC539" i="19"/>
  <c r="ED538" i="19"/>
  <c r="EC538" i="19"/>
  <c r="ED537" i="19"/>
  <c r="EC537" i="19"/>
  <c r="ED536" i="19"/>
  <c r="EC536" i="19"/>
  <c r="ED535" i="19"/>
  <c r="EC535" i="19"/>
  <c r="ED534" i="19"/>
  <c r="EC534" i="19"/>
  <c r="ED533" i="19"/>
  <c r="EC533" i="19"/>
  <c r="ED532" i="19"/>
  <c r="EC532" i="19"/>
  <c r="ED531" i="19"/>
  <c r="EC531" i="19"/>
  <c r="ED530" i="19"/>
  <c r="EC530" i="19"/>
  <c r="ED529" i="19"/>
  <c r="EC529" i="19"/>
  <c r="ED528" i="19"/>
  <c r="EC528" i="19"/>
  <c r="ED527" i="19"/>
  <c r="EC527" i="19"/>
  <c r="ED526" i="19"/>
  <c r="EC526" i="19"/>
  <c r="ED525" i="19"/>
  <c r="EC525" i="19"/>
  <c r="ED524" i="19"/>
  <c r="EC524" i="19"/>
  <c r="ED523" i="19"/>
  <c r="EC523" i="19"/>
  <c r="ED522" i="19"/>
  <c r="EC522" i="19"/>
  <c r="ED521" i="19"/>
  <c r="EC521" i="19"/>
  <c r="ED520" i="19"/>
  <c r="EC520" i="19"/>
  <c r="ED519" i="19"/>
  <c r="EC519" i="19"/>
  <c r="ED518" i="19"/>
  <c r="EC518" i="19"/>
  <c r="ED517" i="19"/>
  <c r="EC517" i="19"/>
  <c r="ED516" i="19"/>
  <c r="EC516" i="19"/>
  <c r="ED515" i="19"/>
  <c r="EC515" i="19"/>
  <c r="ED514" i="19"/>
  <c r="EC514" i="19"/>
  <c r="ED513" i="19"/>
  <c r="EC513" i="19"/>
  <c r="ED512" i="19"/>
  <c r="EC512" i="19"/>
  <c r="ED511" i="19"/>
  <c r="EC511" i="19"/>
  <c r="ED510" i="19"/>
  <c r="EC510" i="19"/>
  <c r="ED509" i="19"/>
  <c r="EC509" i="19"/>
  <c r="ED508" i="19"/>
  <c r="EC508" i="19"/>
  <c r="ED507" i="19"/>
  <c r="EC507" i="19"/>
  <c r="ED506" i="19"/>
  <c r="EC506" i="19"/>
  <c r="ED505" i="19"/>
  <c r="EC505" i="19"/>
  <c r="ED504" i="19"/>
  <c r="EC504" i="19"/>
  <c r="ED503" i="19"/>
  <c r="EC503" i="19"/>
  <c r="ED502" i="19"/>
  <c r="EC502" i="19"/>
  <c r="ED501" i="19"/>
  <c r="EC501" i="19"/>
  <c r="ED500" i="19"/>
  <c r="EC500" i="19"/>
  <c r="ED499" i="19"/>
  <c r="EC499" i="19"/>
  <c r="ED498" i="19"/>
  <c r="EC498" i="19"/>
  <c r="ED497" i="19"/>
  <c r="EC497" i="19"/>
  <c r="ED496" i="19"/>
  <c r="EC496" i="19"/>
  <c r="ED495" i="19"/>
  <c r="EC495" i="19"/>
  <c r="ED494" i="19"/>
  <c r="EC494" i="19"/>
  <c r="ED493" i="19"/>
  <c r="EC493" i="19"/>
  <c r="ED492" i="19"/>
  <c r="EC492" i="19"/>
  <c r="ED491" i="19"/>
  <c r="EC491" i="19"/>
  <c r="ED490" i="19"/>
  <c r="EC490" i="19"/>
  <c r="ED489" i="19"/>
  <c r="EC489" i="19"/>
  <c r="ED488" i="19"/>
  <c r="EC488" i="19"/>
  <c r="ED487" i="19"/>
  <c r="EC487" i="19"/>
  <c r="ED486" i="19"/>
  <c r="EC486" i="19"/>
  <c r="ED485" i="19"/>
  <c r="EC485" i="19"/>
  <c r="ED484" i="19"/>
  <c r="EC484" i="19"/>
  <c r="ED483" i="19"/>
  <c r="EC483" i="19"/>
  <c r="ED482" i="19"/>
  <c r="EC482" i="19"/>
  <c r="ED481" i="19"/>
  <c r="EC481" i="19"/>
  <c r="ED480" i="19"/>
  <c r="EC480" i="19"/>
  <c r="ED479" i="19"/>
  <c r="EC479" i="19"/>
  <c r="ED478" i="19"/>
  <c r="EC478" i="19"/>
  <c r="ED477" i="19"/>
  <c r="EC477" i="19"/>
  <c r="ED476" i="19"/>
  <c r="EC476" i="19"/>
  <c r="ED475" i="19"/>
  <c r="EC475" i="19"/>
  <c r="ED474" i="19"/>
  <c r="EC474" i="19"/>
  <c r="ED473" i="19"/>
  <c r="EC473" i="19"/>
  <c r="ED472" i="19"/>
  <c r="EC472" i="19"/>
  <c r="ED471" i="19"/>
  <c r="EC471" i="19"/>
  <c r="ED470" i="19"/>
  <c r="EC470" i="19"/>
  <c r="ED469" i="19"/>
  <c r="EC469" i="19"/>
  <c r="ED468" i="19"/>
  <c r="EC468" i="19"/>
  <c r="ED467" i="19"/>
  <c r="EC467" i="19"/>
  <c r="ED466" i="19"/>
  <c r="EC466" i="19"/>
  <c r="ED465" i="19"/>
  <c r="EC465" i="19"/>
  <c r="ED464" i="19"/>
  <c r="EC464" i="19"/>
  <c r="ED463" i="19"/>
  <c r="EC463" i="19"/>
  <c r="ED462" i="19"/>
  <c r="EC462" i="19"/>
  <c r="ED461" i="19"/>
  <c r="EC461" i="19"/>
  <c r="ED460" i="19"/>
  <c r="EC460" i="19"/>
  <c r="ED459" i="19"/>
  <c r="EC459" i="19"/>
  <c r="ED458" i="19"/>
  <c r="EC458" i="19"/>
  <c r="ED457" i="19"/>
  <c r="EC457" i="19"/>
  <c r="ED456" i="19"/>
  <c r="EC456" i="19"/>
  <c r="ED455" i="19"/>
  <c r="EC455" i="19"/>
  <c r="ED454" i="19"/>
  <c r="EC454" i="19"/>
  <c r="ED453" i="19"/>
  <c r="EC453" i="19"/>
  <c r="ED452" i="19"/>
  <c r="EC452" i="19"/>
  <c r="ED451" i="19"/>
  <c r="EC451" i="19"/>
  <c r="ED450" i="19"/>
  <c r="EC450" i="19"/>
  <c r="ED449" i="19"/>
  <c r="EC449" i="19"/>
  <c r="ED448" i="19"/>
  <c r="EC448" i="19"/>
  <c r="ED447" i="19"/>
  <c r="EC447" i="19"/>
  <c r="ED446" i="19"/>
  <c r="EC446" i="19"/>
  <c r="ED445" i="19"/>
  <c r="EC445" i="19"/>
  <c r="ED444" i="19"/>
  <c r="EC444" i="19"/>
  <c r="ED443" i="19"/>
  <c r="EC443" i="19"/>
  <c r="ED442" i="19"/>
  <c r="EC442" i="19"/>
  <c r="ED441" i="19"/>
  <c r="EC441" i="19"/>
  <c r="ED440" i="19"/>
  <c r="EC440" i="19"/>
  <c r="ED439" i="19"/>
  <c r="EC439" i="19"/>
  <c r="ED438" i="19"/>
  <c r="EC438" i="19"/>
  <c r="ED437" i="19"/>
  <c r="EC437" i="19"/>
  <c r="ED436" i="19"/>
  <c r="EC436" i="19"/>
  <c r="ED435" i="19"/>
  <c r="EC435" i="19"/>
  <c r="ED434" i="19"/>
  <c r="EC434" i="19"/>
  <c r="ED433" i="19"/>
  <c r="EC433" i="19"/>
  <c r="ED432" i="19"/>
  <c r="EC432" i="19"/>
  <c r="ED431" i="19"/>
  <c r="EC431" i="19"/>
  <c r="ED430" i="19"/>
  <c r="EC430" i="19"/>
  <c r="ED429" i="19"/>
  <c r="EC429" i="19"/>
  <c r="ED428" i="19"/>
  <c r="EC428" i="19"/>
  <c r="ED427" i="19"/>
  <c r="EC427" i="19"/>
  <c r="ED426" i="19"/>
  <c r="EC426" i="19"/>
  <c r="ED425" i="19"/>
  <c r="EC425" i="19"/>
  <c r="ED424" i="19"/>
  <c r="EC424" i="19"/>
  <c r="ED423" i="19"/>
  <c r="EC423" i="19"/>
  <c r="ED422" i="19"/>
  <c r="EC422" i="19"/>
  <c r="ED421" i="19"/>
  <c r="EC421" i="19"/>
  <c r="ED420" i="19"/>
  <c r="EC420" i="19"/>
  <c r="ED419" i="19"/>
  <c r="EC419" i="19"/>
  <c r="ED418" i="19"/>
  <c r="EC418" i="19"/>
  <c r="ED417" i="19"/>
  <c r="EC417" i="19"/>
  <c r="ED416" i="19"/>
  <c r="EC416" i="19"/>
  <c r="ED415" i="19"/>
  <c r="EC415" i="19"/>
  <c r="ED414" i="19"/>
  <c r="EC414" i="19"/>
  <c r="ED413" i="19"/>
  <c r="EC413" i="19"/>
  <c r="ED412" i="19"/>
  <c r="EC412" i="19"/>
  <c r="ED411" i="19"/>
  <c r="EC411" i="19"/>
  <c r="ED410" i="19"/>
  <c r="EC410" i="19"/>
  <c r="ED409" i="19"/>
  <c r="EC409" i="19"/>
  <c r="ED408" i="19"/>
  <c r="EC408" i="19"/>
  <c r="ED407" i="19"/>
  <c r="EC407" i="19"/>
  <c r="ED406" i="19"/>
  <c r="EC406" i="19"/>
  <c r="ED405" i="19"/>
  <c r="EC405" i="19"/>
  <c r="ED404" i="19"/>
  <c r="EC404" i="19"/>
  <c r="ED403" i="19"/>
  <c r="EC403" i="19"/>
  <c r="ED402" i="19"/>
  <c r="EC402" i="19"/>
  <c r="ED401" i="19"/>
  <c r="EC401" i="19"/>
  <c r="ED400" i="19"/>
  <c r="EC400" i="19"/>
  <c r="ED399" i="19"/>
  <c r="EC399" i="19"/>
  <c r="ED398" i="19"/>
  <c r="EC398" i="19"/>
  <c r="ED397" i="19"/>
  <c r="EC397" i="19"/>
  <c r="ED396" i="19"/>
  <c r="EC396" i="19"/>
  <c r="ED395" i="19"/>
  <c r="EC395" i="19"/>
  <c r="ED394" i="19"/>
  <c r="EC394" i="19"/>
  <c r="ED393" i="19"/>
  <c r="EC393" i="19"/>
  <c r="ED392" i="19"/>
  <c r="EC392" i="19"/>
  <c r="ED391" i="19"/>
  <c r="EC391" i="19"/>
  <c r="ED390" i="19"/>
  <c r="EC390" i="19"/>
  <c r="ED389" i="19"/>
  <c r="EC389" i="19"/>
  <c r="ED388" i="19"/>
  <c r="EC388" i="19"/>
  <c r="ED387" i="19"/>
  <c r="EC387" i="19"/>
  <c r="ED386" i="19"/>
  <c r="EC386" i="19"/>
  <c r="ED385" i="19"/>
  <c r="EC385" i="19"/>
  <c r="ED384" i="19"/>
  <c r="EC384" i="19"/>
  <c r="ED383" i="19"/>
  <c r="EC383" i="19"/>
  <c r="ED382" i="19"/>
  <c r="EC382" i="19"/>
  <c r="ED381" i="19"/>
  <c r="EC381" i="19"/>
  <c r="ED380" i="19"/>
  <c r="EC380" i="19"/>
  <c r="ED379" i="19"/>
  <c r="EC379" i="19"/>
  <c r="ED378" i="19"/>
  <c r="EC378" i="19"/>
  <c r="ED377" i="19"/>
  <c r="EC377" i="19"/>
  <c r="ED376" i="19"/>
  <c r="EC376" i="19"/>
  <c r="ED375" i="19"/>
  <c r="EC375" i="19"/>
  <c r="ED374" i="19"/>
  <c r="EC374" i="19"/>
  <c r="ED373" i="19"/>
  <c r="EC373" i="19"/>
  <c r="ED372" i="19"/>
  <c r="EC372" i="19"/>
  <c r="ED371" i="19"/>
  <c r="EC371" i="19"/>
  <c r="ED370" i="19"/>
  <c r="EC370" i="19"/>
  <c r="ED369" i="19"/>
  <c r="EC369" i="19"/>
  <c r="ED368" i="19"/>
  <c r="EC368" i="19"/>
  <c r="ED367" i="19"/>
  <c r="EC367" i="19"/>
  <c r="ED366" i="19"/>
  <c r="EC366" i="19"/>
  <c r="ED365" i="19"/>
  <c r="EC365" i="19"/>
  <c r="ED364" i="19"/>
  <c r="EC364" i="19"/>
  <c r="ED363" i="19"/>
  <c r="EC363" i="19"/>
  <c r="ED362" i="19"/>
  <c r="EC362" i="19"/>
  <c r="ED361" i="19"/>
  <c r="EC361" i="19"/>
  <c r="ED360" i="19"/>
  <c r="EC360" i="19"/>
  <c r="ED359" i="19"/>
  <c r="EC359" i="19"/>
  <c r="ED358" i="19"/>
  <c r="EC358" i="19"/>
  <c r="ED357" i="19"/>
  <c r="EC357" i="19"/>
  <c r="ED356" i="19"/>
  <c r="EC356" i="19"/>
  <c r="ED355" i="19"/>
  <c r="EC355" i="19"/>
  <c r="ED354" i="19"/>
  <c r="EC354" i="19"/>
  <c r="ED353" i="19"/>
  <c r="EC353" i="19"/>
  <c r="ED352" i="19"/>
  <c r="EC352" i="19"/>
  <c r="ED351" i="19"/>
  <c r="EC351" i="19"/>
  <c r="ED350" i="19"/>
  <c r="EC350" i="19"/>
  <c r="ED349" i="19"/>
  <c r="EC349" i="19"/>
  <c r="ED348" i="19"/>
  <c r="EC348" i="19"/>
  <c r="ED347" i="19"/>
  <c r="EC347" i="19"/>
  <c r="ED346" i="19"/>
  <c r="EC346" i="19"/>
  <c r="ED345" i="19"/>
  <c r="EC345" i="19"/>
  <c r="ED344" i="19"/>
  <c r="EC344" i="19"/>
  <c r="ED343" i="19"/>
  <c r="EC343" i="19"/>
  <c r="ED342" i="19"/>
  <c r="EC342" i="19"/>
  <c r="ED341" i="19"/>
  <c r="EC341" i="19"/>
  <c r="ED340" i="19"/>
  <c r="EC340" i="19"/>
  <c r="ED339" i="19"/>
  <c r="EC339" i="19"/>
  <c r="ED338" i="19"/>
  <c r="EC338" i="19"/>
  <c r="ED337" i="19"/>
  <c r="EC337" i="19"/>
  <c r="ED336" i="19"/>
  <c r="EC336" i="19"/>
  <c r="ED335" i="19"/>
  <c r="EC335" i="19"/>
  <c r="ED334" i="19"/>
  <c r="EC334" i="19"/>
  <c r="ED333" i="19"/>
  <c r="EC333" i="19"/>
  <c r="ED332" i="19"/>
  <c r="EC332" i="19"/>
  <c r="ED331" i="19"/>
  <c r="EC331" i="19"/>
  <c r="ED330" i="19"/>
  <c r="EC330" i="19"/>
  <c r="ED329" i="19"/>
  <c r="EC329" i="19"/>
  <c r="ED328" i="19"/>
  <c r="EC328" i="19"/>
  <c r="ED327" i="19"/>
  <c r="EC327" i="19"/>
  <c r="ED326" i="19"/>
  <c r="EC326" i="19"/>
  <c r="ED325" i="19"/>
  <c r="EC325" i="19"/>
  <c r="ED324" i="19"/>
  <c r="EC324" i="19"/>
  <c r="ED323" i="19"/>
  <c r="EC323" i="19"/>
  <c r="ED322" i="19"/>
  <c r="EC322" i="19"/>
  <c r="ED321" i="19"/>
  <c r="EC321" i="19"/>
  <c r="ED320" i="19"/>
  <c r="EC320" i="19"/>
  <c r="ED319" i="19"/>
  <c r="EC319" i="19"/>
  <c r="ED318" i="19"/>
  <c r="EC318" i="19"/>
  <c r="ED317" i="19"/>
  <c r="EC317" i="19"/>
  <c r="ED316" i="19"/>
  <c r="EC316" i="19"/>
  <c r="ED315" i="19"/>
  <c r="EC315" i="19"/>
  <c r="ED314" i="19"/>
  <c r="EC314" i="19"/>
  <c r="ED313" i="19"/>
  <c r="EC313" i="19"/>
  <c r="ED312" i="19"/>
  <c r="EC312" i="19"/>
  <c r="ED311" i="19"/>
  <c r="EC311" i="19"/>
  <c r="ED310" i="19"/>
  <c r="EC310" i="19"/>
  <c r="ED309" i="19"/>
  <c r="EC309" i="19"/>
  <c r="ED308" i="19"/>
  <c r="EC308" i="19"/>
  <c r="ED307" i="19"/>
  <c r="EC307" i="19"/>
  <c r="ED306" i="19"/>
  <c r="EC306" i="19"/>
  <c r="ED305" i="19"/>
  <c r="EC305" i="19"/>
  <c r="ED304" i="19"/>
  <c r="EC304" i="19"/>
  <c r="ED303" i="19"/>
  <c r="EC303" i="19"/>
  <c r="ED302" i="19"/>
  <c r="EC302" i="19"/>
  <c r="ED301" i="19"/>
  <c r="EC301" i="19"/>
  <c r="ED300" i="19"/>
  <c r="EC300" i="19"/>
  <c r="ED299" i="19"/>
  <c r="EC299" i="19"/>
  <c r="ED298" i="19"/>
  <c r="EC298" i="19"/>
  <c r="ED297" i="19"/>
  <c r="EC297" i="19"/>
  <c r="ED296" i="19"/>
  <c r="EC296" i="19"/>
  <c r="ED295" i="19"/>
  <c r="EC295" i="19"/>
  <c r="ED294" i="19"/>
  <c r="EC294" i="19"/>
  <c r="ED293" i="19"/>
  <c r="EC293" i="19"/>
  <c r="ED292" i="19"/>
  <c r="EC292" i="19"/>
  <c r="ED291" i="19"/>
  <c r="EC291" i="19"/>
  <c r="ED290" i="19"/>
  <c r="EC290" i="19"/>
  <c r="ED289" i="19"/>
  <c r="EC289" i="19"/>
  <c r="ED288" i="19"/>
  <c r="EC288" i="19"/>
  <c r="ED287" i="19"/>
  <c r="EC287" i="19"/>
  <c r="ED286" i="19"/>
  <c r="EC286" i="19"/>
  <c r="ED285" i="19"/>
  <c r="EC285" i="19"/>
  <c r="ED284" i="19"/>
  <c r="EC284" i="19"/>
  <c r="ED283" i="19"/>
  <c r="EC283" i="19"/>
  <c r="ED282" i="19"/>
  <c r="EC282" i="19"/>
  <c r="ED281" i="19"/>
  <c r="EC281" i="19"/>
  <c r="ED280" i="19"/>
  <c r="EC280" i="19"/>
  <c r="ED279" i="19"/>
  <c r="EC279" i="19"/>
  <c r="ED278" i="19"/>
  <c r="EC278" i="19"/>
  <c r="ED277" i="19"/>
  <c r="EC277" i="19"/>
  <c r="ED276" i="19"/>
  <c r="EC276" i="19"/>
  <c r="ED275" i="19"/>
  <c r="EC275" i="19"/>
  <c r="ED274" i="19"/>
  <c r="EC274" i="19"/>
  <c r="ED273" i="19"/>
  <c r="EC273" i="19"/>
  <c r="ED272" i="19"/>
  <c r="EC272" i="19"/>
  <c r="ED271" i="19"/>
  <c r="EC271" i="19"/>
  <c r="ED270" i="19"/>
  <c r="EC270" i="19"/>
  <c r="ED269" i="19"/>
  <c r="EC269" i="19"/>
  <c r="ED268" i="19"/>
  <c r="EC268" i="19"/>
  <c r="ED267" i="19"/>
  <c r="EC267" i="19"/>
  <c r="ED266" i="19"/>
  <c r="EC266" i="19"/>
  <c r="ED265" i="19"/>
  <c r="EC265" i="19"/>
  <c r="ED264" i="19"/>
  <c r="EC264" i="19"/>
  <c r="ED263" i="19"/>
  <c r="EC263" i="19"/>
  <c r="ED262" i="19"/>
  <c r="EC262" i="19"/>
  <c r="ED261" i="19"/>
  <c r="EC261" i="19"/>
  <c r="ED260" i="19"/>
  <c r="EC260" i="19"/>
  <c r="ED259" i="19"/>
  <c r="EC259" i="19"/>
  <c r="ED258" i="19"/>
  <c r="EC258" i="19"/>
  <c r="ED257" i="19"/>
  <c r="EC257" i="19"/>
  <c r="ED256" i="19"/>
  <c r="EC256" i="19"/>
  <c r="ED255" i="19"/>
  <c r="EC255" i="19"/>
  <c r="ED254" i="19"/>
  <c r="EC254" i="19"/>
  <c r="ED253" i="19"/>
  <c r="EC253" i="19"/>
  <c r="ED252" i="19"/>
  <c r="EC252" i="19"/>
  <c r="ED251" i="19"/>
  <c r="EC251" i="19"/>
  <c r="ED250" i="19"/>
  <c r="EC250" i="19"/>
  <c r="ED249" i="19"/>
  <c r="EC249" i="19"/>
  <c r="ED248" i="19"/>
  <c r="EC248" i="19"/>
  <c r="ED247" i="19"/>
  <c r="EC247" i="19"/>
  <c r="ED246" i="19"/>
  <c r="EC246" i="19"/>
  <c r="ED245" i="19"/>
  <c r="EC245" i="19"/>
  <c r="ED244" i="19"/>
  <c r="EC244" i="19"/>
  <c r="ED243" i="19"/>
  <c r="EC243" i="19"/>
  <c r="ED242" i="19"/>
  <c r="EC242" i="19"/>
  <c r="ED241" i="19"/>
  <c r="EC241" i="19"/>
  <c r="ED240" i="19"/>
  <c r="EC240" i="19"/>
  <c r="ED239" i="19"/>
  <c r="EC239" i="19"/>
  <c r="ED238" i="19"/>
  <c r="EC238" i="19"/>
  <c r="ED237" i="19"/>
  <c r="EC237" i="19"/>
  <c r="ED236" i="19"/>
  <c r="EC236" i="19"/>
  <c r="ED235" i="19"/>
  <c r="EC235" i="19"/>
  <c r="ED234" i="19"/>
  <c r="EC234" i="19"/>
  <c r="ED233" i="19"/>
  <c r="EC233" i="19"/>
  <c r="ED232" i="19"/>
  <c r="EC232" i="19"/>
  <c r="ED231" i="19"/>
  <c r="EC231" i="19"/>
  <c r="ED230" i="19"/>
  <c r="EC230" i="19"/>
  <c r="ED229" i="19"/>
  <c r="EC229" i="19"/>
  <c r="ED228" i="19"/>
  <c r="EC228" i="19"/>
  <c r="ED227" i="19"/>
  <c r="EC227" i="19"/>
  <c r="ED226" i="19"/>
  <c r="EC226" i="19"/>
  <c r="ED225" i="19"/>
  <c r="EC225" i="19"/>
  <c r="ED224" i="19"/>
  <c r="EC224" i="19"/>
  <c r="ED223" i="19"/>
  <c r="EC223" i="19"/>
  <c r="ED222" i="19"/>
  <c r="EC222" i="19"/>
  <c r="ED221" i="19"/>
  <c r="EC221" i="19"/>
  <c r="ED220" i="19"/>
  <c r="EC220" i="19"/>
  <c r="ED219" i="19"/>
  <c r="EC219" i="19"/>
  <c r="ED218" i="19"/>
  <c r="EC218" i="19"/>
  <c r="ED217" i="19"/>
  <c r="EC217" i="19"/>
  <c r="ED216" i="19"/>
  <c r="EC216" i="19"/>
  <c r="ED215" i="19"/>
  <c r="EC215" i="19"/>
  <c r="ED214" i="19"/>
  <c r="EC214" i="19"/>
  <c r="ED213" i="19"/>
  <c r="EC213" i="19"/>
  <c r="ED212" i="19"/>
  <c r="EC212" i="19"/>
  <c r="ED211" i="19"/>
  <c r="EC211" i="19"/>
  <c r="ED210" i="19"/>
  <c r="EC210" i="19"/>
  <c r="ED209" i="19"/>
  <c r="EC209" i="19"/>
  <c r="ED208" i="19"/>
  <c r="EC208" i="19"/>
  <c r="ED207" i="19"/>
  <c r="EC207" i="19"/>
  <c r="ED206" i="19"/>
  <c r="EC206" i="19"/>
  <c r="ED205" i="19"/>
  <c r="EC205" i="19"/>
  <c r="ED204" i="19"/>
  <c r="EC204" i="19"/>
  <c r="ED203" i="19"/>
  <c r="EC203" i="19"/>
  <c r="ED202" i="19"/>
  <c r="EC202" i="19"/>
  <c r="ED201" i="19"/>
  <c r="EC201" i="19"/>
  <c r="ED200" i="19"/>
  <c r="EC200" i="19"/>
  <c r="ED199" i="19"/>
  <c r="EC199" i="19"/>
  <c r="ED198" i="19"/>
  <c r="EC198" i="19"/>
  <c r="ED197" i="19"/>
  <c r="EC197" i="19"/>
  <c r="ED196" i="19"/>
  <c r="EC196" i="19"/>
  <c r="ED195" i="19"/>
  <c r="EC195" i="19"/>
  <c r="ED194" i="19"/>
  <c r="EC194" i="19"/>
  <c r="ED193" i="19"/>
  <c r="EC193" i="19"/>
  <c r="ED192" i="19"/>
  <c r="EC192" i="19"/>
  <c r="ED191" i="19"/>
  <c r="EC191" i="19"/>
  <c r="ED190" i="19"/>
  <c r="EC190" i="19"/>
  <c r="ED189" i="19"/>
  <c r="EC189" i="19"/>
  <c r="ED188" i="19"/>
  <c r="EC188" i="19"/>
  <c r="ED187" i="19"/>
  <c r="EC187" i="19"/>
  <c r="ED186" i="19"/>
  <c r="EC186" i="19"/>
  <c r="ED185" i="19"/>
  <c r="EC185" i="19"/>
  <c r="ED184" i="19"/>
  <c r="EC184" i="19"/>
  <c r="ED183" i="19"/>
  <c r="EC183" i="19"/>
  <c r="ED182" i="19"/>
  <c r="EC182" i="19"/>
  <c r="ED181" i="19"/>
  <c r="EC181" i="19"/>
  <c r="ED180" i="19"/>
  <c r="EC180" i="19"/>
  <c r="ED179" i="19"/>
  <c r="EC179" i="19"/>
  <c r="ED178" i="19"/>
  <c r="EC178" i="19"/>
  <c r="ED177" i="19"/>
  <c r="EC177" i="19"/>
  <c r="ED176" i="19"/>
  <c r="EC176" i="19"/>
  <c r="ED175" i="19"/>
  <c r="EC175" i="19"/>
  <c r="ED174" i="19"/>
  <c r="EC174" i="19"/>
  <c r="ED173" i="19"/>
  <c r="EC173" i="19"/>
  <c r="ED172" i="19"/>
  <c r="EC172" i="19"/>
  <c r="ED171" i="19"/>
  <c r="EC171" i="19"/>
  <c r="ED170" i="19"/>
  <c r="EC170" i="19"/>
  <c r="ED169" i="19"/>
  <c r="EC169" i="19"/>
  <c r="ED168" i="19"/>
  <c r="EC168" i="19"/>
  <c r="ED167" i="19"/>
  <c r="EC167" i="19"/>
  <c r="ED166" i="19"/>
  <c r="EC166" i="19"/>
  <c r="ED165" i="19"/>
  <c r="EC165" i="19"/>
  <c r="ED164" i="19"/>
  <c r="EC164" i="19"/>
  <c r="ED163" i="19"/>
  <c r="EC163" i="19"/>
  <c r="ED162" i="19"/>
  <c r="EC162" i="19"/>
  <c r="ED161" i="19"/>
  <c r="EC161" i="19"/>
  <c r="ED160" i="19"/>
  <c r="EC160" i="19"/>
  <c r="GZ159" i="19"/>
  <c r="GY159" i="19"/>
  <c r="GX159" i="19"/>
  <c r="GW159" i="19"/>
  <c r="GV159" i="19"/>
  <c r="GU159" i="19"/>
  <c r="GT159" i="19"/>
  <c r="GS159" i="19"/>
  <c r="GR159" i="19"/>
  <c r="GQ159" i="19"/>
  <c r="GP159" i="19"/>
  <c r="GO159" i="19"/>
  <c r="GN159" i="19"/>
  <c r="GM159" i="19"/>
  <c r="GL159" i="19"/>
  <c r="GK159" i="19"/>
  <c r="GJ159" i="19"/>
  <c r="GI159" i="19"/>
  <c r="GH159" i="19"/>
  <c r="GG159" i="19"/>
  <c r="GF159" i="19"/>
  <c r="GE159" i="19"/>
  <c r="GD159" i="19"/>
  <c r="GC159" i="19"/>
  <c r="GB159" i="19"/>
  <c r="GA159" i="19"/>
  <c r="FZ159" i="19"/>
  <c r="FY159" i="19"/>
  <c r="FX159" i="19"/>
  <c r="FW159" i="19"/>
  <c r="FV159" i="19"/>
  <c r="FU159" i="19"/>
  <c r="FT159" i="19"/>
  <c r="FS159" i="19"/>
  <c r="FR159" i="19"/>
  <c r="FQ159" i="19"/>
  <c r="FP159" i="19"/>
  <c r="FO159" i="19"/>
  <c r="FN159" i="19"/>
  <c r="FM159" i="19"/>
  <c r="FL159" i="19"/>
  <c r="FK159" i="19"/>
  <c r="FJ159" i="19"/>
  <c r="FI159" i="19"/>
  <c r="FH159" i="19"/>
  <c r="FG159" i="19"/>
  <c r="FF159" i="19"/>
  <c r="FE159" i="19"/>
  <c r="FD159" i="19"/>
  <c r="FC159" i="19"/>
  <c r="FB159" i="19"/>
  <c r="FA159" i="19"/>
  <c r="EZ159" i="19"/>
  <c r="EY159" i="19"/>
  <c r="EX159" i="19"/>
  <c r="EW159" i="19"/>
  <c r="EV159" i="19"/>
  <c r="EU159" i="19"/>
  <c r="ET159" i="19"/>
  <c r="ES159" i="19"/>
  <c r="ER159" i="19"/>
  <c r="EQ159" i="19"/>
  <c r="EP159" i="19"/>
  <c r="EO159" i="19"/>
  <c r="EN159" i="19"/>
  <c r="EM159" i="19"/>
  <c r="EL159" i="19"/>
  <c r="EK159" i="19"/>
  <c r="EJ159" i="19"/>
  <c r="EI159" i="19"/>
  <c r="EH159" i="19"/>
  <c r="EG159" i="19"/>
  <c r="EF159" i="19"/>
  <c r="EE159" i="19"/>
  <c r="ED159" i="19"/>
  <c r="EC159" i="19"/>
  <c r="DX159" i="19"/>
  <c r="DW159" i="19"/>
  <c r="DV159" i="19"/>
  <c r="DU159" i="19"/>
  <c r="DT159" i="19"/>
  <c r="DR159" i="19"/>
  <c r="DQ159" i="19"/>
  <c r="DP159" i="19"/>
  <c r="DO159" i="19"/>
  <c r="DN159" i="19"/>
  <c r="DM159" i="19"/>
  <c r="DL159" i="19"/>
  <c r="DK159" i="19"/>
  <c r="DJ159" i="19"/>
  <c r="DI159" i="19"/>
  <c r="DH159" i="19"/>
  <c r="DG159" i="19"/>
  <c r="DF159" i="19"/>
  <c r="DE159" i="19"/>
  <c r="DD159" i="19"/>
  <c r="DC159" i="19"/>
  <c r="DB159" i="19"/>
  <c r="DA159" i="19"/>
  <c r="CZ159" i="19"/>
  <c r="CY159" i="19"/>
  <c r="CX159" i="19"/>
  <c r="F75" i="1"/>
  <c r="F74" i="1"/>
  <c r="F73" i="1"/>
  <c r="E73" i="1"/>
  <c r="G73" i="1" s="1"/>
  <c r="H73" i="1" s="1"/>
  <c r="D73" i="1"/>
  <c r="G72" i="1"/>
  <c r="H72" i="1" s="1"/>
  <c r="F72" i="1"/>
  <c r="E72" i="1"/>
  <c r="D72" i="1"/>
  <c r="G71" i="1"/>
  <c r="H71" i="1" s="1"/>
  <c r="F71" i="1"/>
  <c r="E71" i="1"/>
  <c r="D71" i="1"/>
  <c r="F70" i="1"/>
  <c r="E70" i="1"/>
  <c r="G70" i="1" s="1"/>
  <c r="H70" i="1" s="1"/>
  <c r="D70" i="1"/>
  <c r="H69" i="1"/>
  <c r="G68" i="1"/>
  <c r="H68" i="1" s="1"/>
  <c r="F68" i="1"/>
  <c r="E68" i="1"/>
  <c r="D68" i="1"/>
  <c r="F67" i="1"/>
  <c r="E67" i="1"/>
  <c r="G67" i="1" s="1"/>
  <c r="H67" i="1" s="1"/>
  <c r="D67" i="1"/>
  <c r="F66" i="1"/>
  <c r="E66" i="1"/>
  <c r="G66" i="1" s="1"/>
  <c r="H66" i="1" s="1"/>
  <c r="D66" i="1"/>
  <c r="F65" i="1"/>
  <c r="D65" i="1"/>
  <c r="G64" i="1"/>
  <c r="H64" i="1" s="1"/>
  <c r="F64" i="1"/>
  <c r="E64" i="1"/>
  <c r="D64" i="1"/>
  <c r="F63" i="1"/>
  <c r="E63" i="1"/>
  <c r="G63" i="1" s="1"/>
  <c r="H63" i="1" s="1"/>
  <c r="D63" i="1"/>
  <c r="H62" i="1"/>
  <c r="G61" i="1"/>
  <c r="H61" i="1" s="1"/>
  <c r="F61" i="1"/>
  <c r="E61" i="1"/>
  <c r="D61" i="1"/>
  <c r="F60" i="1"/>
  <c r="E60" i="1"/>
  <c r="G60" i="1" s="1"/>
  <c r="H60" i="1" s="1"/>
  <c r="D60" i="1"/>
  <c r="F59" i="1"/>
  <c r="E59" i="1"/>
  <c r="G59" i="1" s="1"/>
  <c r="H59" i="1" s="1"/>
  <c r="D59" i="1"/>
  <c r="F58" i="1"/>
  <c r="E58" i="1"/>
  <c r="G58" i="1" s="1"/>
  <c r="H58" i="1" s="1"/>
  <c r="D58" i="1"/>
  <c r="G57" i="1"/>
  <c r="H57" i="1" s="1"/>
  <c r="F57" i="1"/>
  <c r="E57" i="1"/>
  <c r="D57" i="1"/>
  <c r="G56" i="1"/>
  <c r="H56" i="1" s="1"/>
  <c r="F56" i="1"/>
  <c r="E56" i="1"/>
  <c r="D56" i="1"/>
  <c r="F55" i="1"/>
  <c r="E55" i="1"/>
  <c r="G55" i="1" s="1"/>
  <c r="H55" i="1" s="1"/>
  <c r="D55" i="1"/>
  <c r="F54" i="1"/>
  <c r="G54" i="1"/>
  <c r="H54" i="1" s="1"/>
  <c r="D54" i="1"/>
  <c r="G53" i="1"/>
  <c r="H53" i="1" s="1"/>
  <c r="F53" i="1"/>
  <c r="D53" i="1"/>
  <c r="G52" i="1"/>
  <c r="H52" i="1" s="1"/>
  <c r="F52" i="1"/>
  <c r="E52" i="1"/>
  <c r="D52" i="1"/>
  <c r="F51" i="1"/>
  <c r="E51" i="1"/>
  <c r="G51" i="1" s="1"/>
  <c r="H51" i="1" s="1"/>
  <c r="D51" i="1"/>
  <c r="E50" i="1"/>
  <c r="G50" i="1" s="1"/>
  <c r="H50" i="1" s="1"/>
  <c r="D50" i="1"/>
  <c r="F49" i="1"/>
  <c r="E49" i="1"/>
  <c r="G49" i="1" s="1"/>
  <c r="H49" i="1" s="1"/>
  <c r="D49" i="1"/>
  <c r="F48" i="1"/>
  <c r="D48" i="1"/>
  <c r="F47" i="1"/>
  <c r="D47" i="1"/>
  <c r="G46" i="1"/>
  <c r="H46" i="1" s="1"/>
  <c r="F46" i="1"/>
  <c r="E46" i="1"/>
  <c r="D46" i="1"/>
  <c r="F45" i="1"/>
  <c r="E45" i="1"/>
  <c r="G45" i="1" s="1"/>
  <c r="H45" i="1" s="1"/>
  <c r="D45" i="1"/>
  <c r="F44" i="1"/>
  <c r="E44" i="1"/>
  <c r="G44" i="1" s="1"/>
  <c r="H44" i="1" s="1"/>
  <c r="D44" i="1"/>
  <c r="F43" i="1"/>
  <c r="E43" i="1"/>
  <c r="G43" i="1" s="1"/>
  <c r="H43" i="1" s="1"/>
  <c r="D43" i="1"/>
  <c r="G42" i="1"/>
  <c r="H42" i="1" s="1"/>
  <c r="F42" i="1"/>
  <c r="E42" i="1"/>
  <c r="D42" i="1"/>
  <c r="G41" i="1"/>
  <c r="H41" i="1" s="1"/>
  <c r="F41" i="1"/>
  <c r="E41" i="1"/>
  <c r="D41" i="1"/>
  <c r="F40" i="1"/>
  <c r="E40" i="1"/>
  <c r="G40" i="1" s="1"/>
  <c r="H40" i="1" s="1"/>
  <c r="D40" i="1"/>
  <c r="E39" i="1"/>
  <c r="G39" i="1" s="1"/>
  <c r="H39" i="1" s="1"/>
  <c r="D39" i="1"/>
  <c r="F38" i="1"/>
  <c r="E38" i="1"/>
  <c r="G38" i="1" s="1"/>
  <c r="H38" i="1" s="1"/>
  <c r="D38" i="1"/>
  <c r="G37" i="1"/>
  <c r="H37" i="1" s="1"/>
  <c r="F37" i="1"/>
  <c r="E37" i="1"/>
  <c r="D37" i="1"/>
  <c r="F36" i="1"/>
  <c r="D36" i="1"/>
  <c r="F35" i="1"/>
  <c r="D35" i="1"/>
  <c r="G34" i="1"/>
  <c r="H34" i="1" s="1"/>
  <c r="F34" i="1"/>
  <c r="E34" i="1"/>
  <c r="D34" i="1"/>
  <c r="F33" i="1"/>
  <c r="E33" i="1"/>
  <c r="G33" i="1" s="1"/>
  <c r="H33" i="1" s="1"/>
  <c r="D33" i="1"/>
  <c r="F32" i="1"/>
  <c r="E32" i="1"/>
  <c r="G32" i="1" s="1"/>
  <c r="H32" i="1" s="1"/>
  <c r="D32" i="1"/>
  <c r="G31" i="1"/>
  <c r="H31" i="1" s="1"/>
  <c r="F31" i="1"/>
  <c r="E31" i="1"/>
  <c r="D31" i="1"/>
  <c r="F30" i="1"/>
  <c r="D30" i="1"/>
  <c r="F29" i="1"/>
  <c r="D29" i="1"/>
  <c r="F28" i="1"/>
  <c r="D28" i="1"/>
  <c r="F27" i="1"/>
  <c r="E27" i="1"/>
  <c r="G27" i="1" s="1"/>
  <c r="H27" i="1" s="1"/>
  <c r="D27" i="1"/>
  <c r="G26" i="1"/>
  <c r="H26" i="1" s="1"/>
  <c r="F26" i="1"/>
  <c r="E26" i="1"/>
  <c r="D26" i="1"/>
  <c r="G25" i="1"/>
  <c r="H25" i="1" s="1"/>
  <c r="F25" i="1"/>
  <c r="E25" i="1"/>
  <c r="D25" i="1"/>
  <c r="F24" i="1"/>
  <c r="E24" i="1"/>
  <c r="G24" i="1" s="1"/>
  <c r="H24" i="1" s="1"/>
  <c r="D24" i="1"/>
  <c r="F23" i="1"/>
  <c r="E23" i="1"/>
  <c r="G23" i="1" s="1"/>
  <c r="H23" i="1" s="1"/>
  <c r="D23" i="1"/>
  <c r="E22" i="1"/>
  <c r="G22" i="1" s="1"/>
  <c r="H22" i="1" s="1"/>
  <c r="D22" i="1"/>
  <c r="G21" i="1"/>
  <c r="H21" i="1" s="1"/>
  <c r="F21" i="1"/>
  <c r="E21" i="1"/>
  <c r="D21" i="1"/>
  <c r="G20" i="1"/>
  <c r="H20" i="1" s="1"/>
  <c r="F20" i="1"/>
  <c r="E20" i="1"/>
  <c r="D20" i="1"/>
  <c r="F19" i="1"/>
  <c r="E19" i="1"/>
  <c r="G19" i="1" s="1"/>
  <c r="H19" i="1" s="1"/>
  <c r="D19" i="1"/>
  <c r="F18" i="1"/>
  <c r="E18" i="1"/>
  <c r="G18" i="1" s="1"/>
  <c r="H18" i="1" s="1"/>
  <c r="D18" i="1"/>
  <c r="G17" i="1"/>
  <c r="H17" i="1" s="1"/>
  <c r="F17" i="1"/>
  <c r="E17" i="1"/>
  <c r="D17" i="1"/>
  <c r="G16" i="1"/>
  <c r="H16" i="1" s="1"/>
  <c r="F16" i="1"/>
  <c r="E16" i="1"/>
  <c r="D16" i="1"/>
  <c r="F15" i="1"/>
  <c r="E15" i="1"/>
  <c r="G15" i="1" s="1"/>
  <c r="H15" i="1" s="1"/>
  <c r="D15" i="1"/>
  <c r="F14" i="1"/>
  <c r="E14" i="1"/>
  <c r="G14" i="1" s="1"/>
  <c r="H14" i="1" s="1"/>
  <c r="D14" i="1"/>
  <c r="G13" i="1"/>
  <c r="H13" i="1" s="1"/>
  <c r="F13" i="1"/>
  <c r="E13" i="1"/>
  <c r="D13" i="1"/>
  <c r="F12" i="1"/>
  <c r="E12" i="1"/>
  <c r="G12" i="1" s="1"/>
  <c r="H12" i="1" s="1"/>
  <c r="D12" i="1"/>
  <c r="H11" i="1"/>
  <c r="F11" i="1"/>
  <c r="E11" i="1"/>
  <c r="G11" i="1" s="1"/>
  <c r="D11" i="1"/>
  <c r="F10" i="1"/>
  <c r="E10" i="1"/>
  <c r="G10" i="1" s="1"/>
  <c r="H10" i="1" s="1"/>
  <c r="D10" i="1"/>
  <c r="G9" i="1"/>
  <c r="H9" i="1" s="1"/>
  <c r="F9" i="1"/>
  <c r="E9" i="1"/>
  <c r="D9" i="1"/>
  <c r="G8" i="1"/>
  <c r="H8" i="1" s="1"/>
  <c r="F8" i="1"/>
  <c r="E8" i="1"/>
  <c r="D8" i="1"/>
  <c r="H7" i="1"/>
  <c r="F7" i="1"/>
  <c r="E7" i="1"/>
  <c r="G7" i="1" s="1"/>
  <c r="D7" i="1"/>
  <c r="F6" i="1"/>
  <c r="E6" i="1"/>
  <c r="G6" i="1" s="1"/>
  <c r="H6" i="1" s="1"/>
  <c r="D6"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A3" i="1"/>
  <c r="C2" i="1"/>
  <c r="A1" i="1"/>
  <c r="AM187" i="14"/>
  <c r="L187" i="14"/>
  <c r="AM186" i="14"/>
  <c r="L186" i="14"/>
  <c r="AM185" i="14"/>
  <c r="L185" i="14"/>
  <c r="AM184" i="14"/>
  <c r="L184" i="14"/>
  <c r="AM183" i="14"/>
  <c r="L183" i="14"/>
  <c r="AM182" i="14"/>
  <c r="L182" i="14"/>
  <c r="AM181" i="14"/>
  <c r="L181" i="14"/>
  <c r="AM180" i="14"/>
  <c r="L180" i="14"/>
  <c r="AM179" i="14"/>
  <c r="L179" i="14"/>
  <c r="AM178" i="14"/>
  <c r="L178" i="14"/>
  <c r="AM177" i="14"/>
  <c r="L177" i="14"/>
  <c r="AM176" i="14"/>
  <c r="L176" i="14"/>
  <c r="AM175" i="14"/>
  <c r="L175" i="14"/>
  <c r="AM174" i="14"/>
  <c r="L174" i="14"/>
  <c r="AM173" i="14"/>
  <c r="L173" i="14"/>
  <c r="AM172" i="14"/>
  <c r="L172" i="14"/>
  <c r="AM171" i="14"/>
  <c r="L171" i="14"/>
  <c r="AM170" i="14"/>
  <c r="L170" i="14"/>
  <c r="AM169" i="14"/>
  <c r="L169" i="14"/>
  <c r="AM168" i="14"/>
  <c r="L168" i="14"/>
  <c r="AM167" i="14"/>
  <c r="L167" i="14"/>
  <c r="AM166" i="14"/>
  <c r="L166" i="14"/>
  <c r="AM165" i="14"/>
  <c r="L165" i="14"/>
  <c r="AM164" i="14"/>
  <c r="L164" i="14"/>
  <c r="AM163" i="14"/>
  <c r="L163" i="14"/>
  <c r="AM162" i="14"/>
  <c r="L162" i="14"/>
  <c r="AM161" i="14"/>
  <c r="L161" i="14"/>
  <c r="AM160" i="14"/>
  <c r="L160" i="14"/>
  <c r="AM159" i="14"/>
  <c r="L159" i="14"/>
  <c r="AM158" i="14"/>
  <c r="L158" i="14"/>
  <c r="AM157" i="14"/>
  <c r="L157" i="14"/>
  <c r="AM156" i="14"/>
  <c r="L156" i="14"/>
  <c r="AM155" i="14"/>
  <c r="L155" i="14"/>
  <c r="AM154" i="14"/>
  <c r="L154" i="14"/>
  <c r="AM153" i="14"/>
  <c r="L153" i="14"/>
  <c r="AM152" i="14"/>
  <c r="L152" i="14"/>
  <c r="AM151" i="14"/>
  <c r="L151" i="14"/>
  <c r="AM150" i="14"/>
  <c r="L150" i="14"/>
  <c r="AM149" i="14"/>
  <c r="L149" i="14"/>
  <c r="AM148" i="14"/>
  <c r="L148" i="14"/>
  <c r="AM147" i="14"/>
  <c r="L147" i="14"/>
  <c r="AM146" i="14"/>
  <c r="L146" i="14"/>
  <c r="AM145" i="14"/>
  <c r="L145" i="14"/>
  <c r="AM144" i="14"/>
  <c r="L144" i="14"/>
  <c r="AM143" i="14"/>
  <c r="L143" i="14"/>
  <c r="AM142" i="14"/>
  <c r="L142" i="14"/>
  <c r="AM141" i="14"/>
  <c r="L141" i="14"/>
  <c r="AM140" i="14"/>
  <c r="L140" i="14"/>
  <c r="AM139" i="14"/>
  <c r="L139" i="14"/>
  <c r="AM138" i="14"/>
  <c r="L138" i="14"/>
  <c r="AM137" i="14"/>
  <c r="L137" i="14"/>
  <c r="AM136" i="14"/>
  <c r="L136" i="14"/>
  <c r="AM135" i="14"/>
  <c r="L135" i="14"/>
  <c r="AM134" i="14"/>
  <c r="L134" i="14"/>
  <c r="AM133" i="14"/>
  <c r="L133" i="14"/>
  <c r="AM132" i="14"/>
  <c r="L132" i="14"/>
  <c r="AM131" i="14"/>
  <c r="L131" i="14"/>
  <c r="AM130" i="14"/>
  <c r="L130" i="14"/>
  <c r="AM129" i="14"/>
  <c r="L129" i="14"/>
  <c r="AM128" i="14"/>
  <c r="L128" i="14"/>
  <c r="AM127" i="14"/>
  <c r="L127" i="14"/>
  <c r="AM126" i="14"/>
  <c r="L126" i="14"/>
  <c r="AM125" i="14"/>
  <c r="L125" i="14"/>
  <c r="AM124" i="14"/>
  <c r="L124" i="14"/>
  <c r="AM123" i="14"/>
  <c r="L123" i="14"/>
  <c r="AM122" i="14"/>
  <c r="L122" i="14"/>
  <c r="AM121" i="14"/>
  <c r="L121" i="14"/>
  <c r="AM120" i="14"/>
  <c r="L120" i="14"/>
  <c r="A21" i="14"/>
</calcChain>
</file>

<file path=xl/comments1.xml><?xml version="1.0" encoding="utf-8"?>
<comments xmlns="http://schemas.openxmlformats.org/spreadsheetml/2006/main">
  <authors>
    <author>admin</author>
    <author>微软用户</author>
    <author>Administrator</author>
  </authors>
  <commentList>
    <comment ref="D4" authorId="0">
      <text>
        <r>
          <rPr>
            <b/>
            <sz val="9"/>
            <color indexed="12"/>
            <rFont val="宋体"/>
            <family val="3"/>
            <charset val="134"/>
          </rPr>
          <t>admin:</t>
        </r>
        <r>
          <rPr>
            <sz val="9"/>
            <rFont val="宋体"/>
            <family val="3"/>
            <charset val="134"/>
          </rPr>
          <t xml:space="preserve">
</t>
        </r>
        <r>
          <rPr>
            <b/>
            <sz val="10"/>
            <color indexed="10"/>
            <rFont val="宋体"/>
            <family val="3"/>
            <charset val="134"/>
          </rPr>
          <t>定报是指定期报表时反馈或预报的数，年报是指年报上报后，上级反馈回来的数据</t>
        </r>
        <r>
          <rPr>
            <b/>
            <sz val="9"/>
            <color indexed="10"/>
            <rFont val="宋体"/>
            <family val="3"/>
            <charset val="134"/>
          </rPr>
          <t>。在年报期间显示的数为定报，年报之后再反馈给镇办时就为年报定案数据。</t>
        </r>
      </text>
    </comment>
    <comment ref="E6" authorId="0">
      <text>
        <r>
          <rPr>
            <b/>
            <sz val="9"/>
            <color indexed="10"/>
            <rFont val="宋体"/>
            <family val="3"/>
            <charset val="134"/>
          </rPr>
          <t>admin:</t>
        </r>
        <r>
          <rPr>
            <sz val="9"/>
            <rFont val="宋体"/>
            <family val="3"/>
            <charset val="134"/>
          </rPr>
          <t xml:space="preserve">
当本单元格的数值不等于对应前面反馈数显</t>
        </r>
        <r>
          <rPr>
            <b/>
            <sz val="9"/>
            <color indexed="10"/>
            <rFont val="宋体"/>
            <family val="3"/>
            <charset val="134"/>
          </rPr>
          <t>黄色</t>
        </r>
        <r>
          <rPr>
            <sz val="9"/>
            <rFont val="宋体"/>
            <family val="3"/>
            <charset val="134"/>
          </rPr>
          <t>，请核实或修改！</t>
        </r>
      </text>
    </comment>
    <comment ref="E8" authorId="0">
      <text>
        <r>
          <rPr>
            <b/>
            <sz val="9"/>
            <color indexed="10"/>
            <rFont val="宋体"/>
            <family val="3"/>
            <charset val="134"/>
          </rPr>
          <t>admin:</t>
        </r>
        <r>
          <rPr>
            <sz val="9"/>
            <rFont val="宋体"/>
            <family val="3"/>
            <charset val="134"/>
          </rPr>
          <t xml:space="preserve">
当本单元格的数值不等于对应前面反馈数显</t>
        </r>
        <r>
          <rPr>
            <b/>
            <sz val="9"/>
            <color indexed="10"/>
            <rFont val="宋体"/>
            <family val="3"/>
            <charset val="134"/>
          </rPr>
          <t>黄色</t>
        </r>
        <r>
          <rPr>
            <sz val="9"/>
            <rFont val="宋体"/>
            <family val="3"/>
            <charset val="134"/>
          </rPr>
          <t>，请核实或修改！</t>
        </r>
      </text>
    </comment>
    <comment ref="E9" authorId="0">
      <text>
        <r>
          <rPr>
            <b/>
            <sz val="9"/>
            <color indexed="10"/>
            <rFont val="宋体"/>
            <family val="3"/>
            <charset val="134"/>
          </rPr>
          <t>admin:</t>
        </r>
        <r>
          <rPr>
            <sz val="9"/>
            <rFont val="宋体"/>
            <family val="3"/>
            <charset val="134"/>
          </rPr>
          <t xml:space="preserve">
当本单元格的数值不等于对应前面反馈数显</t>
        </r>
        <r>
          <rPr>
            <b/>
            <sz val="9"/>
            <color indexed="10"/>
            <rFont val="宋体"/>
            <family val="3"/>
            <charset val="134"/>
          </rPr>
          <t>黄色</t>
        </r>
        <r>
          <rPr>
            <sz val="9"/>
            <rFont val="宋体"/>
            <family val="3"/>
            <charset val="134"/>
          </rPr>
          <t>，请核实或修改！</t>
        </r>
      </text>
    </comment>
    <comment ref="E10" authorId="0">
      <text>
        <r>
          <rPr>
            <b/>
            <sz val="9"/>
            <color indexed="10"/>
            <rFont val="宋体"/>
            <family val="3"/>
            <charset val="134"/>
          </rPr>
          <t>admin:</t>
        </r>
        <r>
          <rPr>
            <sz val="9"/>
            <rFont val="宋体"/>
            <family val="3"/>
            <charset val="134"/>
          </rPr>
          <t xml:space="preserve">
当本单元格的数值不等于对应前面反馈数显</t>
        </r>
        <r>
          <rPr>
            <b/>
            <sz val="9"/>
            <color indexed="10"/>
            <rFont val="宋体"/>
            <family val="3"/>
            <charset val="134"/>
          </rPr>
          <t>黄色</t>
        </r>
        <r>
          <rPr>
            <sz val="9"/>
            <rFont val="宋体"/>
            <family val="3"/>
            <charset val="134"/>
          </rPr>
          <t>，请核实或修改！</t>
        </r>
      </text>
    </comment>
    <comment ref="E11" authorId="0">
      <text>
        <r>
          <rPr>
            <b/>
            <sz val="9"/>
            <color indexed="10"/>
            <rFont val="宋体"/>
            <family val="3"/>
            <charset val="134"/>
          </rPr>
          <t>admin:</t>
        </r>
        <r>
          <rPr>
            <sz val="9"/>
            <rFont val="宋体"/>
            <family val="3"/>
            <charset val="134"/>
          </rPr>
          <t xml:space="preserve">
当本单元格的数值不等于对应前面反馈数显</t>
        </r>
        <r>
          <rPr>
            <b/>
            <sz val="9"/>
            <color indexed="10"/>
            <rFont val="宋体"/>
            <family val="3"/>
            <charset val="134"/>
          </rPr>
          <t>黄色</t>
        </r>
        <r>
          <rPr>
            <sz val="9"/>
            <rFont val="宋体"/>
            <family val="3"/>
            <charset val="134"/>
          </rPr>
          <t>，请核实或修改！</t>
        </r>
      </text>
    </comment>
    <comment ref="E12" authorId="1">
      <text>
        <r>
          <rPr>
            <b/>
            <sz val="9"/>
            <rFont val="宋体"/>
            <family val="3"/>
            <charset val="134"/>
          </rPr>
          <t>微软用户:</t>
        </r>
        <r>
          <rPr>
            <sz val="9"/>
            <rFont val="宋体"/>
            <family val="3"/>
            <charset val="134"/>
          </rPr>
          <t xml:space="preserve">
不等于反馈数请修改</t>
        </r>
      </text>
    </comment>
    <comment ref="E14" authorId="1">
      <text>
        <r>
          <rPr>
            <b/>
            <sz val="9"/>
            <rFont val="宋体"/>
            <family val="3"/>
            <charset val="134"/>
          </rPr>
          <t>微软用户:</t>
        </r>
        <r>
          <rPr>
            <sz val="9"/>
            <rFont val="宋体"/>
            <family val="3"/>
            <charset val="134"/>
          </rPr>
          <t xml:space="preserve">
不等于反馈数请修改</t>
        </r>
      </text>
    </comment>
    <comment ref="E15" authorId="1">
      <text>
        <r>
          <rPr>
            <b/>
            <sz val="9"/>
            <rFont val="宋体"/>
            <family val="3"/>
            <charset val="134"/>
          </rPr>
          <t>微软用户:</t>
        </r>
        <r>
          <rPr>
            <sz val="9"/>
            <rFont val="宋体"/>
            <family val="3"/>
            <charset val="134"/>
          </rPr>
          <t xml:space="preserve">
不等于反馈数请修改</t>
        </r>
      </text>
    </comment>
    <comment ref="E16" authorId="1">
      <text>
        <r>
          <rPr>
            <b/>
            <sz val="9"/>
            <rFont val="宋体"/>
            <family val="3"/>
            <charset val="134"/>
          </rPr>
          <t>微软用户:</t>
        </r>
        <r>
          <rPr>
            <sz val="9"/>
            <rFont val="宋体"/>
            <family val="3"/>
            <charset val="134"/>
          </rPr>
          <t xml:space="preserve">
当单元格小于前面反馈数时请核实修改</t>
        </r>
      </text>
    </comment>
    <comment ref="E17" authorId="1">
      <text>
        <r>
          <rPr>
            <b/>
            <sz val="9"/>
            <rFont val="宋体"/>
            <family val="3"/>
            <charset val="134"/>
          </rPr>
          <t>微软用户:</t>
        </r>
        <r>
          <rPr>
            <sz val="9"/>
            <rFont val="宋体"/>
            <family val="3"/>
            <charset val="134"/>
          </rPr>
          <t xml:space="preserve">
当单元格小于前面反馈数时请核实修改</t>
        </r>
      </text>
    </comment>
    <comment ref="E18" authorId="1">
      <text>
        <r>
          <rPr>
            <b/>
            <sz val="9"/>
            <rFont val="宋体"/>
            <family val="3"/>
            <charset val="134"/>
          </rPr>
          <t>微软用户:</t>
        </r>
        <r>
          <rPr>
            <sz val="9"/>
            <rFont val="宋体"/>
            <family val="3"/>
            <charset val="134"/>
          </rPr>
          <t xml:space="preserve">
当单元格小于前面反馈数时请核实修改</t>
        </r>
      </text>
    </comment>
    <comment ref="E19" authorId="1">
      <text>
        <r>
          <rPr>
            <b/>
            <sz val="9"/>
            <rFont val="宋体"/>
            <family val="3"/>
            <charset val="134"/>
          </rPr>
          <t>微软用户:</t>
        </r>
        <r>
          <rPr>
            <sz val="9"/>
            <rFont val="宋体"/>
            <family val="3"/>
            <charset val="134"/>
          </rPr>
          <t xml:space="preserve">
当单元格小于前面反馈数时请核实修改</t>
        </r>
      </text>
    </comment>
    <comment ref="E20" authorId="1">
      <text>
        <r>
          <rPr>
            <b/>
            <sz val="9"/>
            <rFont val="宋体"/>
            <family val="3"/>
            <charset val="134"/>
          </rPr>
          <t>微软用户:</t>
        </r>
        <r>
          <rPr>
            <sz val="9"/>
            <rFont val="宋体"/>
            <family val="3"/>
            <charset val="134"/>
          </rPr>
          <t xml:space="preserve">
当单元格小于前面反馈数时请核实修改</t>
        </r>
      </text>
    </comment>
    <comment ref="E21" authorId="1">
      <text>
        <r>
          <rPr>
            <b/>
            <sz val="9"/>
            <rFont val="宋体"/>
            <family val="3"/>
            <charset val="134"/>
          </rPr>
          <t>微软用户:</t>
        </r>
        <r>
          <rPr>
            <sz val="9"/>
            <rFont val="宋体"/>
            <family val="3"/>
            <charset val="134"/>
          </rPr>
          <t xml:space="preserve">
当单元格小于前面反馈数时请核实修改</t>
        </r>
      </text>
    </comment>
    <comment ref="E23" authorId="1">
      <text>
        <r>
          <rPr>
            <b/>
            <sz val="9"/>
            <rFont val="宋体"/>
            <family val="3"/>
            <charset val="134"/>
          </rPr>
          <t>微软用户:</t>
        </r>
        <r>
          <rPr>
            <sz val="9"/>
            <rFont val="宋体"/>
            <family val="3"/>
            <charset val="134"/>
          </rPr>
          <t xml:space="preserve">
当本单元格数小于反馈数请核实修改</t>
        </r>
      </text>
    </comment>
    <comment ref="AD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E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F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G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H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I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J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K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L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M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N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O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P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Q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R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S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T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AU23" authorId="0">
      <text>
        <r>
          <rPr>
            <b/>
            <sz val="9"/>
            <color indexed="10"/>
            <rFont val="宋体"/>
            <family val="3"/>
            <charset val="134"/>
          </rPr>
          <t>admin:</t>
        </r>
        <r>
          <rPr>
            <sz val="9"/>
            <rFont val="宋体"/>
            <family val="3"/>
            <charset val="134"/>
          </rPr>
          <t xml:space="preserve">
当代码</t>
        </r>
        <r>
          <rPr>
            <b/>
            <sz val="9"/>
            <color indexed="10"/>
            <rFont val="宋体"/>
            <family val="3"/>
            <charset val="134"/>
          </rPr>
          <t>19+46</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1</t>
        </r>
        <r>
          <rPr>
            <sz val="9"/>
            <rFont val="宋体"/>
            <family val="3"/>
            <charset val="134"/>
          </rPr>
          <t>的人数不一致，请修正！户平均人数</t>
        </r>
        <r>
          <rPr>
            <sz val="9"/>
            <color indexed="10"/>
            <rFont val="宋体"/>
            <family val="3"/>
            <charset val="134"/>
          </rPr>
          <t>小于3，大于6人</t>
        </r>
        <r>
          <rPr>
            <sz val="9"/>
            <rFont val="宋体"/>
            <family val="3"/>
            <charset val="134"/>
          </rPr>
          <t>时</t>
        </r>
        <r>
          <rPr>
            <b/>
            <sz val="9"/>
            <color indexed="12"/>
            <rFont val="宋体"/>
            <family val="3"/>
            <charset val="134"/>
          </rPr>
          <t>（3&lt;53行/44行&lt;6）</t>
        </r>
        <r>
          <rPr>
            <sz val="9"/>
            <rFont val="宋体"/>
            <family val="3"/>
            <charset val="134"/>
          </rPr>
          <t>，请核实。</t>
        </r>
      </text>
    </comment>
    <comment ref="E24" authorId="1">
      <text>
        <r>
          <rPr>
            <b/>
            <sz val="9"/>
            <rFont val="宋体"/>
            <family val="3"/>
            <charset val="134"/>
          </rPr>
          <t>微
当单元格小于前面反馈数时请核实修改</t>
        </r>
      </text>
    </comment>
    <comment ref="AD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E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F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G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H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I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J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K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L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M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N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O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P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Q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R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S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T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AU24" authorId="0">
      <text>
        <r>
          <rPr>
            <b/>
            <sz val="9"/>
            <color indexed="10"/>
            <rFont val="宋体"/>
            <family val="3"/>
            <charset val="134"/>
          </rPr>
          <t>admin:</t>
        </r>
        <r>
          <rPr>
            <sz val="9"/>
            <rFont val="宋体"/>
            <family val="3"/>
            <charset val="134"/>
          </rPr>
          <t xml:space="preserve">
农村劳动力转移情况中代码为</t>
        </r>
        <r>
          <rPr>
            <b/>
            <sz val="9"/>
            <color indexed="10"/>
            <rFont val="宋体"/>
            <family val="3"/>
            <charset val="134"/>
          </rPr>
          <t>2</t>
        </r>
        <r>
          <rPr>
            <sz val="9"/>
            <rFont val="宋体"/>
            <family val="3"/>
            <charset val="134"/>
          </rPr>
          <t>的人数小于代码</t>
        </r>
        <r>
          <rPr>
            <b/>
            <sz val="9"/>
            <color indexed="10"/>
            <rFont val="宋体"/>
            <family val="3"/>
            <charset val="134"/>
          </rPr>
          <t>191</t>
        </r>
        <r>
          <rPr>
            <sz val="9"/>
            <rFont val="宋体"/>
            <family val="3"/>
            <charset val="134"/>
          </rPr>
          <t>的人数，请修正！</t>
        </r>
      </text>
    </comment>
    <comment ref="E26" authorId="1">
      <text>
        <r>
          <rPr>
            <b/>
            <sz val="9"/>
            <rFont val="宋体"/>
            <family val="3"/>
            <charset val="134"/>
          </rPr>
          <t>微软用户:</t>
        </r>
        <r>
          <rPr>
            <sz val="9"/>
            <rFont val="宋体"/>
            <family val="3"/>
            <charset val="134"/>
          </rPr>
          <t xml:space="preserve">
不等于反馈数请修改</t>
        </r>
      </text>
    </comment>
    <comment ref="E31" authorId="2">
      <text>
        <r>
          <rPr>
            <b/>
            <sz val="9"/>
            <rFont val="宋体"/>
            <family val="3"/>
            <charset val="134"/>
          </rPr>
          <t>Administrator:</t>
        </r>
        <r>
          <rPr>
            <sz val="9"/>
            <rFont val="宋体"/>
            <family val="3"/>
            <charset val="134"/>
          </rPr>
          <t xml:space="preserve">
当本单元格的数值不等于对应前面反馈数显</t>
        </r>
        <r>
          <rPr>
            <b/>
            <sz val="9"/>
            <color indexed="10"/>
            <rFont val="宋体"/>
            <family val="3"/>
            <charset val="134"/>
          </rPr>
          <t>黄色</t>
        </r>
        <r>
          <rPr>
            <sz val="9"/>
            <rFont val="宋体"/>
            <family val="3"/>
            <charset val="134"/>
          </rPr>
          <t>，请核实或修改！</t>
        </r>
      </text>
    </comment>
    <comment ref="E37" authorId="2">
      <text>
        <r>
          <rPr>
            <b/>
            <sz val="9"/>
            <rFont val="宋体"/>
            <family val="3"/>
            <charset val="134"/>
          </rPr>
          <t>Administrator:</t>
        </r>
        <r>
          <rPr>
            <sz val="9"/>
            <rFont val="宋体"/>
            <family val="3"/>
            <charset val="134"/>
          </rPr>
          <t xml:space="preserve">
当本单元格的数值小于对应前面反馈数显</t>
        </r>
        <r>
          <rPr>
            <b/>
            <sz val="9"/>
            <color indexed="10"/>
            <rFont val="宋体"/>
            <family val="3"/>
            <charset val="134"/>
          </rPr>
          <t>黄色</t>
        </r>
        <r>
          <rPr>
            <sz val="9"/>
            <rFont val="宋体"/>
            <family val="3"/>
            <charset val="134"/>
          </rPr>
          <t>，请核实或修改！</t>
        </r>
      </text>
    </comment>
    <comment ref="E38" authorId="2">
      <text>
        <r>
          <rPr>
            <b/>
            <sz val="9"/>
            <rFont val="宋体"/>
            <family val="3"/>
            <charset val="134"/>
          </rPr>
          <t>Administrator:</t>
        </r>
        <r>
          <rPr>
            <sz val="9"/>
            <rFont val="宋体"/>
            <family val="3"/>
            <charset val="134"/>
          </rPr>
          <t xml:space="preserve">
当本单元格的数值小于对应前面反馈数显</t>
        </r>
        <r>
          <rPr>
            <b/>
            <sz val="9"/>
            <color indexed="10"/>
            <rFont val="宋体"/>
            <family val="3"/>
            <charset val="134"/>
          </rPr>
          <t>黄色</t>
        </r>
        <r>
          <rPr>
            <sz val="9"/>
            <rFont val="宋体"/>
            <family val="3"/>
            <charset val="134"/>
          </rPr>
          <t>，请核实或修改！</t>
        </r>
      </text>
    </comment>
    <comment ref="E39" authorId="0">
      <text>
        <r>
          <rPr>
            <b/>
            <sz val="9"/>
            <color indexed="10"/>
            <rFont val="宋体"/>
            <family val="3"/>
            <charset val="134"/>
          </rPr>
          <t>admin:</t>
        </r>
        <r>
          <rPr>
            <sz val="9"/>
            <rFont val="宋体"/>
            <family val="3"/>
            <charset val="134"/>
          </rPr>
          <t xml:space="preserve">
当代码</t>
        </r>
        <r>
          <rPr>
            <b/>
            <sz val="9"/>
            <color indexed="10"/>
            <rFont val="宋体"/>
            <family val="3"/>
            <charset val="134"/>
          </rPr>
          <t>36+47</t>
        </r>
        <r>
          <rPr>
            <sz val="9"/>
            <rFont val="宋体"/>
            <family val="3"/>
            <charset val="134"/>
          </rPr>
          <t>的人数与</t>
        </r>
        <r>
          <rPr>
            <b/>
            <sz val="9"/>
            <color indexed="14"/>
            <rFont val="宋体"/>
            <family val="3"/>
            <charset val="134"/>
          </rPr>
          <t>农村劳动力转移情况</t>
        </r>
        <r>
          <rPr>
            <sz val="9"/>
            <rFont val="宋体"/>
            <family val="3"/>
            <charset val="134"/>
          </rPr>
          <t>中代码为</t>
        </r>
        <r>
          <rPr>
            <b/>
            <sz val="9"/>
            <color indexed="10"/>
            <rFont val="宋体"/>
            <family val="3"/>
            <charset val="134"/>
          </rPr>
          <t>4</t>
        </r>
        <r>
          <rPr>
            <sz val="9"/>
            <rFont val="宋体"/>
            <family val="3"/>
            <charset val="134"/>
          </rPr>
          <t>的人数不一致，请修正！</t>
        </r>
      </text>
    </comment>
    <comment ref="E45" authorId="1">
      <text>
        <r>
          <rPr>
            <b/>
            <sz val="9"/>
            <rFont val="宋体"/>
            <family val="3"/>
            <charset val="134"/>
          </rPr>
          <t>微软用户:</t>
        </r>
        <r>
          <rPr>
            <sz val="9"/>
            <rFont val="宋体"/>
            <family val="3"/>
            <charset val="134"/>
          </rPr>
          <t xml:space="preserve">
不等于反馈数请修改</t>
        </r>
      </text>
    </comment>
    <comment ref="E46" authorId="1">
      <text>
        <r>
          <rPr>
            <b/>
            <sz val="9"/>
            <rFont val="宋体"/>
            <family val="3"/>
            <charset val="134"/>
          </rPr>
          <t>微软用户:</t>
        </r>
        <r>
          <rPr>
            <sz val="9"/>
            <rFont val="宋体"/>
            <family val="3"/>
            <charset val="134"/>
          </rPr>
          <t xml:space="preserve">
不等于反馈数请修改</t>
        </r>
      </text>
    </comment>
    <comment ref="E49" authorId="1">
      <text>
        <r>
          <rPr>
            <b/>
            <sz val="9"/>
            <rFont val="宋体"/>
            <family val="3"/>
            <charset val="134"/>
          </rPr>
          <t>微软用户:</t>
        </r>
        <r>
          <rPr>
            <sz val="9"/>
            <rFont val="宋体"/>
            <family val="3"/>
            <charset val="134"/>
          </rPr>
          <t xml:space="preserve">
当单元格小于前面反馈数时请核实修改</t>
        </r>
      </text>
    </comment>
    <comment ref="E51" authorId="1">
      <text>
        <r>
          <rPr>
            <b/>
            <sz val="9"/>
            <rFont val="宋体"/>
            <family val="3"/>
            <charset val="134"/>
          </rPr>
          <t>微软用户:</t>
        </r>
        <r>
          <rPr>
            <sz val="9"/>
            <rFont val="宋体"/>
            <family val="3"/>
            <charset val="134"/>
          </rPr>
          <t xml:space="preserve">
当单元格小于前面反馈数时请核实修改</t>
        </r>
      </text>
    </comment>
    <comment ref="E52" authorId="1">
      <text>
        <r>
          <rPr>
            <b/>
            <sz val="9"/>
            <rFont val="宋体"/>
            <family val="3"/>
            <charset val="134"/>
          </rPr>
          <t>微软用户:</t>
        </r>
        <r>
          <rPr>
            <sz val="9"/>
            <rFont val="宋体"/>
            <family val="3"/>
            <charset val="134"/>
          </rPr>
          <t xml:space="preserve">
当单元格小于前面反馈数时请核实修改</t>
        </r>
      </text>
    </comment>
    <comment ref="E53" authorId="1">
      <text>
        <r>
          <rPr>
            <b/>
            <sz val="9"/>
            <rFont val="宋体"/>
            <family val="3"/>
            <charset val="134"/>
          </rPr>
          <t>微软用户:</t>
        </r>
        <r>
          <rPr>
            <sz val="9"/>
            <rFont val="宋体"/>
            <family val="3"/>
            <charset val="134"/>
          </rPr>
          <t xml:space="preserve">
当单元格小于前面反馈数时请核实修改</t>
        </r>
      </text>
    </comment>
    <comment ref="E54" authorId="1">
      <text>
        <r>
          <rPr>
            <b/>
            <sz val="9"/>
            <rFont val="宋体"/>
            <family val="3"/>
            <charset val="134"/>
          </rPr>
          <t>微软用户:</t>
        </r>
        <r>
          <rPr>
            <sz val="9"/>
            <rFont val="宋体"/>
            <family val="3"/>
            <charset val="134"/>
          </rPr>
          <t xml:space="preserve">
当单元格小于前面反馈数时请核实修改</t>
        </r>
      </text>
    </comment>
  </commentList>
</comments>
</file>

<file path=xl/comments2.xml><?xml version="1.0" encoding="utf-8"?>
<comments xmlns="http://schemas.openxmlformats.org/spreadsheetml/2006/main">
  <authors>
    <author>Administrator</author>
  </authors>
  <commentList>
    <comment ref="CV179"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W179" authorId="0">
      <text>
        <r>
          <rPr>
            <b/>
            <sz val="10"/>
            <rFont val="宋体"/>
            <family val="3"/>
            <charset val="134"/>
          </rPr>
          <t>Administrator:</t>
        </r>
        <r>
          <rPr>
            <sz val="10"/>
            <rFont val="宋体"/>
            <family val="3"/>
            <charset val="134"/>
          </rPr>
          <t xml:space="preserve">
</t>
        </r>
        <r>
          <rPr>
            <sz val="9"/>
            <color indexed="10"/>
            <rFont val="宋体"/>
            <family val="3"/>
            <charset val="134"/>
          </rPr>
          <t>一、出栏肉猪头数 猪肉产量 猪头平肉产量 二、出售和自宰肉用牛 牛肉产量 牛头平肉产量 三、出售和自宰肉用羊 羊肉产量 羊头平肉产量 四、出售和自宰肉用禽 禽肉产量 禽只平肉产量 其中：鸡出笼 鸡肉 鸡只平肉产量 五、禽蛋产量 六、牛奶产量 七、季末大牲畜存栏 其中:牛 八、季末生猪存栏 其中:能繁殖母猪 能繁殖母猪占生猪存栏比 九、季末山羊存栏 十、季末家禽存笼  其中：鸡存笼 十一、本季水产品产量 养殖水面 十二、造林面积</t>
        </r>
      </text>
    </comment>
    <comment ref="CV225"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V264"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V290"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V340"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V379"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V422"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V461"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V494"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V518"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 ref="CV554" authorId="0">
      <text>
        <r>
          <rPr>
            <b/>
            <sz val="10"/>
            <rFont val="宋体"/>
            <family val="3"/>
            <charset val="134"/>
          </rPr>
          <t>Administrator:</t>
        </r>
        <r>
          <rPr>
            <sz val="10"/>
            <rFont val="宋体"/>
            <family val="3"/>
            <charset val="134"/>
          </rPr>
          <t xml:space="preserve">
</t>
        </r>
        <r>
          <rPr>
            <sz val="9"/>
            <color indexed="10"/>
            <rFont val="宋体"/>
            <family val="3"/>
            <charset val="134"/>
          </rPr>
          <t xml:space="preserve">一、出栏肉猪头数    猪肉产量    猪头平肉  </t>
        </r>
        <r>
          <rPr>
            <sz val="9"/>
            <color indexed="12"/>
            <rFont val="宋体"/>
            <family val="3"/>
            <charset val="134"/>
          </rPr>
          <t>二、出售和自   牛肉产量     牛头平</t>
        </r>
        <r>
          <rPr>
            <sz val="9"/>
            <color indexed="10"/>
            <rFont val="宋体"/>
            <family val="3"/>
            <charset val="134"/>
          </rPr>
          <t xml:space="preserve">   三、出售和自  羊肉产量     羊头平  </t>
        </r>
        <r>
          <rPr>
            <sz val="9"/>
            <color indexed="12"/>
            <rFont val="宋体"/>
            <family val="3"/>
            <charset val="134"/>
          </rPr>
          <t>四、出售和自   禽肉产量    禽只平</t>
        </r>
        <r>
          <rPr>
            <sz val="9"/>
            <color indexed="10"/>
            <rFont val="宋体"/>
            <family val="3"/>
            <charset val="134"/>
          </rPr>
          <t xml:space="preserve">    其中:鸡出笼    鸡肉      鸡只平    </t>
        </r>
        <r>
          <rPr>
            <sz val="9"/>
            <color indexed="12"/>
            <rFont val="宋体"/>
            <family val="3"/>
            <charset val="134"/>
          </rPr>
          <t>五、禽蛋产量</t>
        </r>
        <r>
          <rPr>
            <sz val="9"/>
            <color indexed="10"/>
            <rFont val="宋体"/>
            <family val="3"/>
            <charset val="134"/>
          </rPr>
          <t xml:space="preserve"> 六、牛奶产量 </t>
        </r>
        <r>
          <rPr>
            <sz val="9"/>
            <color indexed="12"/>
            <rFont val="宋体"/>
            <family val="3"/>
            <charset val="134"/>
          </rPr>
          <t>七、季末大</t>
        </r>
        <r>
          <rPr>
            <sz val="9"/>
            <color indexed="10"/>
            <rFont val="宋体"/>
            <family val="3"/>
            <charset val="134"/>
          </rPr>
          <t xml:space="preserve">   </t>
        </r>
        <r>
          <rPr>
            <sz val="9"/>
            <color indexed="12"/>
            <rFont val="宋体"/>
            <family val="3"/>
            <charset val="134"/>
          </rPr>
          <t xml:space="preserve"> 其中:牛</t>
        </r>
        <r>
          <rPr>
            <sz val="9"/>
            <color indexed="10"/>
            <rFont val="宋体"/>
            <family val="3"/>
            <charset val="134"/>
          </rPr>
          <t xml:space="preserve">   八、季末    其中:能繁   能繁殖母猪  </t>
        </r>
        <r>
          <rPr>
            <sz val="9"/>
            <color indexed="12"/>
            <rFont val="宋体"/>
            <family val="3"/>
            <charset val="134"/>
          </rPr>
          <t xml:space="preserve"> 九、季末</t>
        </r>
        <r>
          <rPr>
            <sz val="9"/>
            <color indexed="10"/>
            <rFont val="宋体"/>
            <family val="3"/>
            <charset val="134"/>
          </rPr>
          <t xml:space="preserve">   十、 季末    其中:鸡  </t>
        </r>
        <r>
          <rPr>
            <sz val="9"/>
            <color indexed="12"/>
            <rFont val="宋体"/>
            <family val="3"/>
            <charset val="134"/>
          </rPr>
          <t>十一、本季水</t>
        </r>
        <r>
          <rPr>
            <sz val="9"/>
            <color indexed="10"/>
            <rFont val="宋体"/>
            <family val="3"/>
            <charset val="134"/>
          </rPr>
          <t xml:space="preserve">   养殖水面   </t>
        </r>
        <r>
          <rPr>
            <sz val="9"/>
            <color indexed="12"/>
            <rFont val="宋体"/>
            <family val="3"/>
            <charset val="134"/>
          </rPr>
          <t>十二、造林</t>
        </r>
        <r>
          <rPr>
            <sz val="9"/>
            <color indexed="10"/>
            <rFont val="宋体"/>
            <family val="3"/>
            <charset val="134"/>
          </rPr>
          <t xml:space="preserve">
                                 产量        </t>
        </r>
        <r>
          <rPr>
            <sz val="9"/>
            <color indexed="12"/>
            <rFont val="宋体"/>
            <family val="3"/>
            <charset val="134"/>
          </rPr>
          <t>宰肉用牛</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宰肉用羊               肉产量     </t>
        </r>
        <r>
          <rPr>
            <sz val="9"/>
            <color indexed="12"/>
            <rFont val="宋体"/>
            <family val="3"/>
            <charset val="134"/>
          </rPr>
          <t>宰肉用禽</t>
        </r>
        <r>
          <rPr>
            <sz val="9"/>
            <color indexed="10"/>
            <rFont val="宋体"/>
            <family val="3"/>
            <charset val="134"/>
          </rPr>
          <t xml:space="preserve">                </t>
        </r>
        <r>
          <rPr>
            <sz val="9"/>
            <color indexed="12"/>
            <rFont val="宋体"/>
            <family val="3"/>
            <charset val="134"/>
          </rPr>
          <t>肉产量</t>
        </r>
        <r>
          <rPr>
            <sz val="9"/>
            <color indexed="10"/>
            <rFont val="宋体"/>
            <family val="3"/>
            <charset val="134"/>
          </rPr>
          <t xml:space="preserve">                             肉产量                               </t>
        </r>
        <r>
          <rPr>
            <sz val="9"/>
            <color indexed="12"/>
            <rFont val="宋体"/>
            <family val="3"/>
            <charset val="134"/>
          </rPr>
          <t>牲畜存栏</t>
        </r>
        <r>
          <rPr>
            <sz val="9"/>
            <color indexed="10"/>
            <rFont val="宋体"/>
            <family val="3"/>
            <charset val="134"/>
          </rPr>
          <t xml:space="preserve">               生猪存栏      殖母猪   占生猪存栏比  </t>
        </r>
        <r>
          <rPr>
            <sz val="9"/>
            <color indexed="12"/>
            <rFont val="宋体"/>
            <family val="3"/>
            <charset val="134"/>
          </rPr>
          <t>山羊存栏</t>
        </r>
        <r>
          <rPr>
            <sz val="9"/>
            <color indexed="10"/>
            <rFont val="宋体"/>
            <family val="3"/>
            <charset val="134"/>
          </rPr>
          <t xml:space="preserve">    家禽存笼     存笼      </t>
        </r>
        <r>
          <rPr>
            <sz val="9"/>
            <color indexed="12"/>
            <rFont val="宋体"/>
            <family val="3"/>
            <charset val="134"/>
          </rPr>
          <t>产品产量</t>
        </r>
        <r>
          <rPr>
            <sz val="9"/>
            <color indexed="10"/>
            <rFont val="宋体"/>
            <family val="3"/>
            <charset val="134"/>
          </rPr>
          <t xml:space="preserve">                  </t>
        </r>
        <r>
          <rPr>
            <sz val="9"/>
            <color indexed="12"/>
            <rFont val="宋体"/>
            <family val="3"/>
            <charset val="134"/>
          </rPr>
          <t>面积</t>
        </r>
        <r>
          <rPr>
            <sz val="9"/>
            <color indexed="10"/>
            <rFont val="宋体"/>
            <family val="3"/>
            <charset val="134"/>
          </rPr>
          <t xml:space="preserve">     </t>
        </r>
      </text>
    </comment>
  </commentList>
</comments>
</file>

<file path=xl/sharedStrings.xml><?xml version="1.0" encoding="utf-8"?>
<sst xmlns="http://schemas.openxmlformats.org/spreadsheetml/2006/main" count="4194" uniqueCount="649">
  <si>
    <t>乡镇社会基本情况报表</t>
  </si>
  <si>
    <t>2020年</t>
  </si>
  <si>
    <t>目录</t>
  </si>
  <si>
    <t>1、乡镇社会基本情况</t>
  </si>
  <si>
    <t>单位机构代码</t>
  </si>
  <si>
    <t>011314590</t>
  </si>
  <si>
    <t>0</t>
  </si>
  <si>
    <t>填报单位:</t>
  </si>
  <si>
    <t>填报单位:广水市统计局</t>
  </si>
  <si>
    <t>应山办事处</t>
  </si>
  <si>
    <t>十里办事处</t>
  </si>
  <si>
    <t>广水办事处</t>
  </si>
  <si>
    <t>城郊办事处</t>
  </si>
  <si>
    <t>武胜关镇</t>
  </si>
  <si>
    <t>杨寨镇</t>
  </si>
  <si>
    <t>陈巷镇</t>
  </si>
  <si>
    <t>长岭镇</t>
  </si>
  <si>
    <t>马坪镇</t>
  </si>
  <si>
    <t>关庙镇</t>
  </si>
  <si>
    <t>余店镇</t>
  </si>
  <si>
    <t>吴店镇</t>
  </si>
  <si>
    <t>郝店镇</t>
  </si>
  <si>
    <t>蔡河镇</t>
  </si>
  <si>
    <t>李店镇</t>
  </si>
  <si>
    <t>太平镇</t>
  </si>
  <si>
    <t>骆店镇</t>
  </si>
  <si>
    <t>工业基地</t>
  </si>
  <si>
    <t>国营场</t>
  </si>
  <si>
    <t>三潭风景区</t>
  </si>
  <si>
    <t>中华山林场</t>
  </si>
  <si>
    <t>011315331</t>
  </si>
  <si>
    <t>填报单位:应山办事处</t>
  </si>
  <si>
    <t>许家井</t>
  </si>
  <si>
    <t>双桥</t>
  </si>
  <si>
    <t>南关</t>
  </si>
  <si>
    <t>北关</t>
  </si>
  <si>
    <t>三里河</t>
  </si>
  <si>
    <t>前河</t>
  </si>
  <si>
    <t>红石坡</t>
  </si>
  <si>
    <t>三里塘</t>
  </si>
  <si>
    <t>八一村</t>
  </si>
  <si>
    <t>九龙河</t>
  </si>
  <si>
    <t>黑虎冲</t>
  </si>
  <si>
    <t>胜利街</t>
  </si>
  <si>
    <t>北正街</t>
  </si>
  <si>
    <t>理学街</t>
  </si>
  <si>
    <t>曹塘角</t>
  </si>
  <si>
    <t>东关</t>
  </si>
  <si>
    <t>011315294</t>
  </si>
  <si>
    <t>填报单位:十里办事处</t>
  </si>
  <si>
    <t>十里</t>
  </si>
  <si>
    <t>清水桥</t>
  </si>
  <si>
    <t>马都司</t>
  </si>
  <si>
    <t>马寨</t>
  </si>
  <si>
    <t>三合</t>
  </si>
  <si>
    <t>双塘</t>
  </si>
  <si>
    <t>望夫楼</t>
  </si>
  <si>
    <t>灵台山</t>
  </si>
  <si>
    <t>墩塘</t>
  </si>
  <si>
    <t>林坡</t>
  </si>
  <si>
    <t>朝阳</t>
  </si>
  <si>
    <t>朱店</t>
  </si>
  <si>
    <t>红石塘</t>
  </si>
  <si>
    <t>双畈</t>
  </si>
  <si>
    <t>千户冲</t>
  </si>
  <si>
    <t>殷家新屋</t>
  </si>
  <si>
    <t>仙人洞</t>
  </si>
  <si>
    <t>同心店</t>
  </si>
  <si>
    <t>王家棚</t>
  </si>
  <si>
    <t>天竹河</t>
  </si>
  <si>
    <t>杨家岗</t>
  </si>
  <si>
    <t>谭家河</t>
  </si>
  <si>
    <t>七里</t>
  </si>
  <si>
    <t>虎山</t>
  </si>
  <si>
    <t>向荣</t>
  </si>
  <si>
    <t>观音</t>
  </si>
  <si>
    <t>新华</t>
  </si>
  <si>
    <t>宝林寺</t>
  </si>
  <si>
    <t>九联</t>
  </si>
  <si>
    <t>快活岭</t>
  </si>
  <si>
    <t>盘龙岗</t>
  </si>
  <si>
    <t>011315315</t>
  </si>
  <si>
    <t>填报单位:广水办事处</t>
  </si>
  <si>
    <t>土门</t>
  </si>
  <si>
    <t>流沙冲</t>
  </si>
  <si>
    <t>铁板桥</t>
  </si>
  <si>
    <t>南站</t>
  </si>
  <si>
    <t>南山</t>
  </si>
  <si>
    <t>驼子</t>
  </si>
  <si>
    <t>陡坡</t>
  </si>
  <si>
    <t>竹林</t>
  </si>
  <si>
    <t>松林</t>
  </si>
  <si>
    <t>双岗</t>
  </si>
  <si>
    <t>芦兴</t>
  </si>
  <si>
    <t>马鞍</t>
  </si>
  <si>
    <t>西河</t>
  </si>
  <si>
    <t>解放</t>
  </si>
  <si>
    <t>工新</t>
  </si>
  <si>
    <t>车站</t>
  </si>
  <si>
    <t>北湖</t>
  </si>
  <si>
    <t>九皇</t>
  </si>
  <si>
    <t>中山</t>
  </si>
  <si>
    <t>强力</t>
  </si>
  <si>
    <t>武元</t>
  </si>
  <si>
    <t>011315518</t>
  </si>
  <si>
    <t>填报单位:城郊办事处</t>
  </si>
  <si>
    <t>富康</t>
  </si>
  <si>
    <t>吴家榨</t>
  </si>
  <si>
    <t>水寨</t>
  </si>
  <si>
    <t xml:space="preserve">胡家桥        </t>
  </si>
  <si>
    <t>三星</t>
  </si>
  <si>
    <t>城西</t>
  </si>
  <si>
    <t>跑马场</t>
  </si>
  <si>
    <t>油炸桥</t>
  </si>
  <si>
    <t>八里岔</t>
  </si>
  <si>
    <t>银河</t>
  </si>
  <si>
    <t>陈湖</t>
  </si>
  <si>
    <t>石桥</t>
  </si>
  <si>
    <t>星河</t>
  </si>
  <si>
    <t>韩家堰</t>
  </si>
  <si>
    <t>长辛</t>
  </si>
  <si>
    <t>杨河</t>
  </si>
  <si>
    <t>马蹄桥</t>
  </si>
  <si>
    <t>板子桥</t>
  </si>
  <si>
    <t>城南社区</t>
  </si>
  <si>
    <t>011314275</t>
  </si>
  <si>
    <t>填报单位:武胜关镇</t>
  </si>
  <si>
    <t>武阳</t>
  </si>
  <si>
    <t>杨家河</t>
  </si>
  <si>
    <t>孝子店</t>
  </si>
  <si>
    <t>金鸡河</t>
  </si>
  <si>
    <t>青山</t>
  </si>
  <si>
    <t>芦花湾</t>
  </si>
  <si>
    <t>碾子湾</t>
  </si>
  <si>
    <t>水果庙</t>
  </si>
  <si>
    <t>南新</t>
  </si>
  <si>
    <t>梅家湾</t>
  </si>
  <si>
    <t>铺冲</t>
  </si>
  <si>
    <t>陈家湾</t>
  </si>
  <si>
    <t>杨林沟</t>
  </si>
  <si>
    <t>易柳</t>
  </si>
  <si>
    <t>桃园</t>
  </si>
  <si>
    <t>腊水河</t>
  </si>
  <si>
    <t>楼子冲</t>
  </si>
  <si>
    <t>培龙</t>
  </si>
  <si>
    <t>姚庙</t>
  </si>
  <si>
    <t>官屋湾</t>
  </si>
  <si>
    <t>新岗</t>
  </si>
  <si>
    <t>乐山</t>
  </si>
  <si>
    <t>泉水</t>
  </si>
  <si>
    <t>冷棚</t>
  </si>
  <si>
    <t>新屋</t>
  </si>
  <si>
    <t>胡家湾</t>
  </si>
  <si>
    <t>011315438</t>
  </si>
  <si>
    <t>填报单位:杨寨镇</t>
  </si>
  <si>
    <t>金鼎社区</t>
  </si>
  <si>
    <t>方店村</t>
  </si>
  <si>
    <t>杨榨村</t>
  </si>
  <si>
    <t>刘畈村</t>
  </si>
  <si>
    <t>杨田村</t>
  </si>
  <si>
    <t>杨寨村</t>
  </si>
  <si>
    <t>余店村</t>
  </si>
  <si>
    <t>高山村</t>
  </si>
  <si>
    <t>陈家河村</t>
  </si>
  <si>
    <t>代畈村</t>
  </si>
  <si>
    <t>朱新街</t>
  </si>
  <si>
    <t>同新村</t>
  </si>
  <si>
    <t>郭店村</t>
  </si>
  <si>
    <t>左榨村</t>
  </si>
  <si>
    <t>西湾村</t>
  </si>
  <si>
    <t>东红村</t>
  </si>
  <si>
    <t>东周村</t>
  </si>
  <si>
    <t>邓店村</t>
  </si>
  <si>
    <t>京桥村</t>
  </si>
  <si>
    <t>丁湾村</t>
  </si>
  <si>
    <t>仁寨村</t>
  </si>
  <si>
    <t>茶林村</t>
  </si>
  <si>
    <t>大步村</t>
  </si>
  <si>
    <t>猫山村</t>
  </si>
  <si>
    <t>011315358</t>
  </si>
  <si>
    <t>填报单位:陈巷镇</t>
  </si>
  <si>
    <t>陈巷居委会</t>
  </si>
  <si>
    <t>棚兴</t>
  </si>
  <si>
    <t>兴河</t>
  </si>
  <si>
    <t>方略</t>
  </si>
  <si>
    <t>友谊</t>
  </si>
  <si>
    <t>团兴</t>
  </si>
  <si>
    <t>东风</t>
  </si>
  <si>
    <t>高坡</t>
  </si>
  <si>
    <t>旭升</t>
  </si>
  <si>
    <t>胡庙</t>
  </si>
  <si>
    <t>黄岗</t>
  </si>
  <si>
    <t>唐氏祠</t>
  </si>
  <si>
    <t>梧桐</t>
  </si>
  <si>
    <t>高庙</t>
  </si>
  <si>
    <t>吴氏祠</t>
  </si>
  <si>
    <t>刘岗</t>
  </si>
  <si>
    <t>李岗</t>
  </si>
  <si>
    <t>轭头</t>
  </si>
  <si>
    <t>虎弼冲</t>
  </si>
  <si>
    <t>金山</t>
  </si>
  <si>
    <t>经强</t>
  </si>
  <si>
    <t>吉阳</t>
  </si>
  <si>
    <t>高峰</t>
  </si>
  <si>
    <t>仓屋咀</t>
  </si>
  <si>
    <t>011315577</t>
  </si>
  <si>
    <t>填报单位:长岭镇</t>
  </si>
  <si>
    <t>梧桐寺</t>
  </si>
  <si>
    <t>鼓寨</t>
  </si>
  <si>
    <t>同心</t>
  </si>
  <si>
    <t>月仙坳</t>
  </si>
  <si>
    <t>建设</t>
  </si>
  <si>
    <t>新庵</t>
  </si>
  <si>
    <t>日光</t>
  </si>
  <si>
    <t>永阳</t>
  </si>
  <si>
    <t>五一</t>
  </si>
  <si>
    <t>长岭街</t>
  </si>
  <si>
    <t>柳堤街</t>
  </si>
  <si>
    <t>白果</t>
  </si>
  <si>
    <t>黑虎</t>
  </si>
  <si>
    <t>吕冲</t>
  </si>
  <si>
    <t>云台街</t>
  </si>
  <si>
    <t>栗坡</t>
  </si>
  <si>
    <t>联民</t>
  </si>
  <si>
    <t>联合</t>
  </si>
  <si>
    <t>合心</t>
  </si>
  <si>
    <t>风凰</t>
  </si>
  <si>
    <t>狮坡</t>
  </si>
  <si>
    <t>骑龙</t>
  </si>
  <si>
    <t>金银岗</t>
  </si>
  <si>
    <t>平江</t>
  </si>
  <si>
    <t>白鹤</t>
  </si>
  <si>
    <t>农场</t>
  </si>
  <si>
    <t>平林市</t>
  </si>
  <si>
    <t>龙泉寺</t>
  </si>
  <si>
    <t>狮子山</t>
  </si>
  <si>
    <t>万安</t>
  </si>
  <si>
    <t>红寨</t>
  </si>
  <si>
    <t>锣鼓田</t>
  </si>
  <si>
    <t>徐寨</t>
  </si>
  <si>
    <t>肖桥</t>
  </si>
  <si>
    <t>罗家凼</t>
  </si>
  <si>
    <t>菜畈</t>
  </si>
  <si>
    <t>土滩埔</t>
  </si>
  <si>
    <t>横山坡</t>
  </si>
  <si>
    <t>011315593</t>
  </si>
  <si>
    <t>填报单位:马坪镇</t>
  </si>
  <si>
    <t>随应桥</t>
  </si>
  <si>
    <t>三里岗</t>
  </si>
  <si>
    <t>严舒畈</t>
  </si>
  <si>
    <t>黄金畈</t>
  </si>
  <si>
    <t>胡家岩</t>
  </si>
  <si>
    <t>新河</t>
  </si>
  <si>
    <t>棚子岗</t>
  </si>
  <si>
    <t>东青</t>
  </si>
  <si>
    <t>峰山</t>
  </si>
  <si>
    <t>龟山</t>
  </si>
  <si>
    <t>洪桥</t>
  </si>
  <si>
    <t>柏林</t>
  </si>
  <si>
    <t>狮子岗</t>
  </si>
  <si>
    <t>军山</t>
  </si>
  <si>
    <t>柳林</t>
  </si>
  <si>
    <t>011315411</t>
  </si>
  <si>
    <t>填报单位:关庙镇</t>
  </si>
  <si>
    <t>金星</t>
  </si>
  <si>
    <t>永兴</t>
  </si>
  <si>
    <t>先锋</t>
  </si>
  <si>
    <t>中心</t>
  </si>
  <si>
    <t>梅庙</t>
  </si>
  <si>
    <t>合作</t>
  </si>
  <si>
    <t>光明</t>
  </si>
  <si>
    <t>龙泉</t>
  </si>
  <si>
    <t>长城</t>
  </si>
  <si>
    <t>毕山</t>
  </si>
  <si>
    <t>太山</t>
  </si>
  <si>
    <t>张湾</t>
  </si>
  <si>
    <t>关南</t>
  </si>
  <si>
    <t>老沟</t>
  </si>
  <si>
    <t>四畈</t>
  </si>
  <si>
    <t>关庙</t>
  </si>
  <si>
    <t>天子</t>
  </si>
  <si>
    <t>尖山</t>
  </si>
  <si>
    <t>铁城</t>
  </si>
  <si>
    <t>双峰</t>
  </si>
  <si>
    <t>聂店</t>
  </si>
  <si>
    <t>大寨</t>
  </si>
  <si>
    <t>大山</t>
  </si>
  <si>
    <t>肖店</t>
  </si>
  <si>
    <t>011315534</t>
  </si>
  <si>
    <t>填报单位:余店镇</t>
  </si>
  <si>
    <t>余店</t>
  </si>
  <si>
    <t>唐寨</t>
  </si>
  <si>
    <t>白雀</t>
  </si>
  <si>
    <t>金盘</t>
  </si>
  <si>
    <t>卢畈</t>
  </si>
  <si>
    <t>王家冲</t>
  </si>
  <si>
    <t>银珠</t>
  </si>
  <si>
    <t>横山</t>
  </si>
  <si>
    <t>墩子</t>
  </si>
  <si>
    <t>古城</t>
  </si>
  <si>
    <t>双楼</t>
  </si>
  <si>
    <t>英姿寨</t>
  </si>
  <si>
    <t>双河</t>
  </si>
  <si>
    <t>小山坳</t>
  </si>
  <si>
    <t>青龙</t>
  </si>
  <si>
    <t>马安</t>
  </si>
  <si>
    <t>九岭山</t>
  </si>
  <si>
    <t>宋家岭</t>
  </si>
  <si>
    <t>张氏祠</t>
  </si>
  <si>
    <t>界河</t>
  </si>
  <si>
    <t>丰林</t>
  </si>
  <si>
    <t>徐店</t>
  </si>
  <si>
    <t>新湾</t>
  </si>
  <si>
    <t>芦河</t>
  </si>
  <si>
    <t>杨岭</t>
  </si>
  <si>
    <t>段河</t>
  </si>
  <si>
    <t>关寨</t>
  </si>
  <si>
    <t>东方</t>
  </si>
  <si>
    <t>先觉庙</t>
  </si>
  <si>
    <t>分水</t>
  </si>
  <si>
    <t>李元</t>
  </si>
  <si>
    <t>兴隆</t>
  </si>
  <si>
    <t>兴隆街</t>
  </si>
  <si>
    <t>豹子岭</t>
  </si>
  <si>
    <t>枣林</t>
  </si>
  <si>
    <t>芦庙</t>
  </si>
  <si>
    <t>九里</t>
  </si>
  <si>
    <t>林寨</t>
  </si>
  <si>
    <t>011315219</t>
  </si>
  <si>
    <t>填报单位:吴店镇</t>
  </si>
  <si>
    <t>双乡村</t>
  </si>
  <si>
    <t>泉口村</t>
  </si>
  <si>
    <t>楼子湾</t>
  </si>
  <si>
    <t>双岗村</t>
  </si>
  <si>
    <t>东河村</t>
  </si>
  <si>
    <t>王子店</t>
  </si>
  <si>
    <t>中心村</t>
  </si>
  <si>
    <t>东门楼</t>
  </si>
  <si>
    <t>东湾村</t>
  </si>
  <si>
    <t>杨家坳</t>
  </si>
  <si>
    <t>芝麻湾</t>
  </si>
  <si>
    <t>浆溪店</t>
  </si>
  <si>
    <t>三土门</t>
  </si>
  <si>
    <t>唐畈村</t>
  </si>
  <si>
    <t>徐家山</t>
  </si>
  <si>
    <t>011315235</t>
  </si>
  <si>
    <t>填报单位:郝店镇</t>
  </si>
  <si>
    <t>街道社区</t>
  </si>
  <si>
    <t>郝店</t>
  </si>
  <si>
    <t>红花山</t>
  </si>
  <si>
    <t>白龙</t>
  </si>
  <si>
    <t>梦畈</t>
  </si>
  <si>
    <t>高楼</t>
  </si>
  <si>
    <t>严家湾</t>
  </si>
  <si>
    <t>响塘</t>
  </si>
  <si>
    <t>中峰寺</t>
  </si>
  <si>
    <t>黑河</t>
  </si>
  <si>
    <t>关店</t>
  </si>
  <si>
    <t>凤凰</t>
  </si>
  <si>
    <t>花山</t>
  </si>
  <si>
    <t>西冲</t>
  </si>
  <si>
    <t>张岗</t>
  </si>
  <si>
    <t>天生</t>
  </si>
  <si>
    <t>011315251</t>
  </si>
  <si>
    <t>填报单位:蔡河镇</t>
  </si>
  <si>
    <t>老虎岗</t>
  </si>
  <si>
    <t>牛车湾</t>
  </si>
  <si>
    <t>甸子山社区</t>
  </si>
  <si>
    <t>南界</t>
  </si>
  <si>
    <t>小河</t>
  </si>
  <si>
    <t>麻粮市</t>
  </si>
  <si>
    <t>观音堂</t>
  </si>
  <si>
    <t>杏仁山</t>
  </si>
  <si>
    <t>杨家坡</t>
  </si>
  <si>
    <t>柏树巷</t>
  </si>
  <si>
    <t>大庙</t>
  </si>
  <si>
    <t>木搭桥</t>
  </si>
  <si>
    <t>楼坊</t>
  </si>
  <si>
    <t>兴安</t>
  </si>
  <si>
    <t>六合</t>
  </si>
  <si>
    <t>黄土关</t>
  </si>
  <si>
    <t>灯岗</t>
  </si>
  <si>
    <t>石堰塘</t>
  </si>
  <si>
    <t>机场</t>
  </si>
  <si>
    <t>三山</t>
  </si>
  <si>
    <t>白水河</t>
  </si>
  <si>
    <t>院子湾</t>
  </si>
  <si>
    <t>011315569</t>
  </si>
  <si>
    <t>填报单位:李店镇</t>
  </si>
  <si>
    <t>河西</t>
  </si>
  <si>
    <t>红卫</t>
  </si>
  <si>
    <t>姚店</t>
  </si>
  <si>
    <t>熊冲</t>
  </si>
  <si>
    <t>草店</t>
  </si>
  <si>
    <t>新峰</t>
  </si>
  <si>
    <t>飞跃</t>
  </si>
  <si>
    <t>天子山</t>
  </si>
  <si>
    <t>万新</t>
  </si>
  <si>
    <t>迎春</t>
  </si>
  <si>
    <t>李店</t>
  </si>
  <si>
    <t>黄金</t>
  </si>
  <si>
    <t>张杨</t>
  </si>
  <si>
    <t>雷楼</t>
  </si>
  <si>
    <t>雷庙</t>
  </si>
  <si>
    <t>麻城</t>
  </si>
  <si>
    <t>应店</t>
  </si>
  <si>
    <t>011315454</t>
  </si>
  <si>
    <t>填报单位:太平镇</t>
  </si>
  <si>
    <t>太平</t>
  </si>
  <si>
    <t>猫子湖</t>
  </si>
  <si>
    <t>群联</t>
  </si>
  <si>
    <t>左家河</t>
  </si>
  <si>
    <t>红日</t>
  </si>
  <si>
    <t>七里冲</t>
  </si>
  <si>
    <t>红旗</t>
  </si>
  <si>
    <t>东河</t>
  </si>
  <si>
    <t>檀树</t>
  </si>
  <si>
    <t>群益</t>
  </si>
  <si>
    <t>明寨</t>
  </si>
  <si>
    <t>高店</t>
  </si>
  <si>
    <t>朱庙</t>
  </si>
  <si>
    <t>响水潭</t>
  </si>
  <si>
    <t>011315497</t>
  </si>
  <si>
    <t>填报单位:骆店镇</t>
  </si>
  <si>
    <t>骆店</t>
  </si>
  <si>
    <t>鲁班</t>
  </si>
  <si>
    <t>团结</t>
  </si>
  <si>
    <t>远景</t>
  </si>
  <si>
    <t>石堰</t>
  </si>
  <si>
    <t>红桥</t>
  </si>
  <si>
    <t>三桥</t>
  </si>
  <si>
    <t>塔塘</t>
  </si>
  <si>
    <t>石何</t>
  </si>
  <si>
    <t>青堆</t>
  </si>
  <si>
    <t>联兴</t>
  </si>
  <si>
    <t>天堡</t>
  </si>
  <si>
    <t>桥头</t>
  </si>
  <si>
    <t>社山</t>
  </si>
  <si>
    <t>杨楼</t>
  </si>
  <si>
    <t>灵山</t>
  </si>
  <si>
    <t>77393178X</t>
  </si>
  <si>
    <t>填报单位:工业基地</t>
  </si>
  <si>
    <t>421381400</t>
  </si>
  <si>
    <t>填报单位:国营场</t>
  </si>
  <si>
    <t>421381401</t>
  </si>
  <si>
    <t>填报单位:三潭风景区</t>
  </si>
  <si>
    <t>莲花村</t>
  </si>
  <si>
    <t>421381402</t>
  </si>
  <si>
    <t>填报单位:中华山林场</t>
  </si>
  <si>
    <t>平靖关村</t>
  </si>
  <si>
    <t>年报反馈</t>
  </si>
  <si>
    <t>同期：</t>
  </si>
  <si>
    <t>乡镇社会基本情况</t>
  </si>
  <si>
    <t>乡卡社会基本情况</t>
  </si>
  <si>
    <t xml:space="preserve">2019年 </t>
  </si>
  <si>
    <t xml:space="preserve"> 分乡镇数据→ </t>
  </si>
  <si>
    <r>
      <rPr>
        <sz val="10.5"/>
        <rFont val="宋体"/>
        <family val="3"/>
        <charset val="134"/>
      </rPr>
      <t>填报单位：广水市统计局</t>
    </r>
    <r>
      <rPr>
        <sz val="10.5"/>
        <rFont val="Times New Roman"/>
        <family val="1"/>
      </rPr>
      <t xml:space="preserve">                                         </t>
    </r>
  </si>
  <si>
    <r>
      <rPr>
        <b/>
        <sz val="10"/>
        <color indexed="12"/>
        <rFont val="宋体"/>
        <family val="3"/>
        <charset val="134"/>
      </rPr>
      <t>指</t>
    </r>
    <r>
      <rPr>
        <b/>
        <sz val="10"/>
        <color indexed="12"/>
        <rFont val="Times New Roman"/>
        <family val="1"/>
      </rPr>
      <t xml:space="preserve">   </t>
    </r>
    <r>
      <rPr>
        <b/>
        <sz val="10"/>
        <color indexed="12"/>
        <rFont val="宋体"/>
        <family val="3"/>
        <charset val="134"/>
      </rPr>
      <t>标</t>
    </r>
    <r>
      <rPr>
        <b/>
        <sz val="10"/>
        <color indexed="12"/>
        <rFont val="Times New Roman"/>
        <family val="1"/>
      </rPr>
      <t xml:space="preserve">   </t>
    </r>
    <r>
      <rPr>
        <b/>
        <sz val="10"/>
        <color indexed="12"/>
        <rFont val="宋体"/>
        <family val="3"/>
        <charset val="134"/>
      </rPr>
      <t>名</t>
    </r>
    <r>
      <rPr>
        <b/>
        <sz val="10"/>
        <color indexed="12"/>
        <rFont val="Times New Roman"/>
        <family val="1"/>
      </rPr>
      <t xml:space="preserve">   </t>
    </r>
    <r>
      <rPr>
        <b/>
        <sz val="10"/>
        <color indexed="12"/>
        <rFont val="宋体"/>
        <family val="3"/>
        <charset val="134"/>
      </rPr>
      <t>称</t>
    </r>
  </si>
  <si>
    <t>计量单位</t>
  </si>
  <si>
    <t>代码</t>
  </si>
  <si>
    <t>1.乡镇类型</t>
  </si>
  <si>
    <t>老区</t>
  </si>
  <si>
    <t/>
  </si>
  <si>
    <t xml:space="preserve">                                                                                                                                                                                                                                                                                                                                                                                                                                                                                                                                                                                                                                                                                                                                                                                                                                                                                                                                                                                                                                                                   </t>
  </si>
  <si>
    <t>民族乡镇</t>
  </si>
  <si>
    <t>边区</t>
  </si>
  <si>
    <t>乡级属性</t>
  </si>
  <si>
    <t>特色小镇</t>
  </si>
  <si>
    <t>一、基本情况</t>
  </si>
  <si>
    <t>-</t>
  </si>
  <si>
    <t xml:space="preserve">  行政区域面积</t>
  </si>
  <si>
    <t>公顷</t>
  </si>
  <si>
    <t>07</t>
  </si>
  <si>
    <t xml:space="preserve">    其中：城镇建成区面积</t>
  </si>
  <si>
    <t>08</t>
  </si>
  <si>
    <t xml:space="preserve">  居民委员会(社区)个数</t>
  </si>
  <si>
    <t>个</t>
  </si>
  <si>
    <t>09</t>
  </si>
  <si>
    <t xml:space="preserve">  村民委员会个数</t>
  </si>
  <si>
    <t>10</t>
  </si>
  <si>
    <t xml:space="preserve">    其中：通公共交通的村个数</t>
  </si>
  <si>
    <t>11</t>
  </si>
  <si>
    <t xml:space="preserve">          通宽带互联网的村个数</t>
  </si>
  <si>
    <t>12</t>
  </si>
  <si>
    <t xml:space="preserve">          通有线电视的村个数</t>
  </si>
  <si>
    <t>13</t>
  </si>
  <si>
    <t xml:space="preserve">          通自来水的村个数</t>
  </si>
  <si>
    <t>14</t>
  </si>
  <si>
    <t xml:space="preserve">     生活垃圾全部集中处理的村个数</t>
  </si>
  <si>
    <t>15</t>
  </si>
  <si>
    <t xml:space="preserve">          生活污水全部集中处理的村个数</t>
  </si>
  <si>
    <t>16</t>
  </si>
  <si>
    <t>二、人口与就业</t>
  </si>
  <si>
    <t xml:space="preserve">  户籍户数(派出所户籍统计数)</t>
  </si>
  <si>
    <t>户</t>
  </si>
  <si>
    <t xml:space="preserve">  户籍人口(派出所户籍统计数)</t>
  </si>
  <si>
    <t>人</t>
  </si>
  <si>
    <t>三、农业</t>
  </si>
  <si>
    <t xml:space="preserve">  耕地面积</t>
  </si>
  <si>
    <t xml:space="preserve">  设施农业种植占地面积</t>
  </si>
  <si>
    <t>　设施林业经营占地面积</t>
  </si>
  <si>
    <t>　设施畜牧养殖占地面积</t>
  </si>
  <si>
    <t>　设施水产养殖占地（水面）面积</t>
  </si>
  <si>
    <t xml:space="preserve">  耕地灌溉面积</t>
  </si>
  <si>
    <t xml:space="preserve">  高标准农田面积</t>
  </si>
  <si>
    <t xml:space="preserve">  农业技术服务机构个数</t>
  </si>
  <si>
    <t xml:space="preserve">  农业技术服务机构从业人员数</t>
  </si>
  <si>
    <t>　农业企业</t>
  </si>
  <si>
    <t>　家庭农场</t>
  </si>
  <si>
    <t xml:space="preserve">  农民专业合作社数量</t>
  </si>
  <si>
    <t xml:space="preserve">  农民专业合作社成员数</t>
  </si>
  <si>
    <t>四、财政、经济</t>
  </si>
  <si>
    <t xml:space="preserve">  一般公共预算收入</t>
  </si>
  <si>
    <t>万元</t>
  </si>
  <si>
    <t xml:space="preserve">  一般公共预算支出</t>
  </si>
  <si>
    <t xml:space="preserve">  　资产总额</t>
  </si>
  <si>
    <t xml:space="preserve">  债务总额</t>
  </si>
  <si>
    <t xml:space="preserve">  工业企业个数</t>
  </si>
  <si>
    <t xml:space="preserve">    其中：规模以上工业</t>
  </si>
  <si>
    <t xml:space="preserve">  建筑业企业个数</t>
  </si>
  <si>
    <t xml:space="preserve">  住宿餐饮业企业个数</t>
  </si>
  <si>
    <t xml:space="preserve">  商品交易市场个数</t>
  </si>
  <si>
    <t xml:space="preserve">  营业面积50平米以上的综合商店或超市个数</t>
  </si>
  <si>
    <t>五、教育、文化、科技、卫生</t>
  </si>
  <si>
    <t xml:space="preserve">  幼儿园、托儿所个数</t>
  </si>
  <si>
    <t xml:space="preserve">  小学校数</t>
  </si>
  <si>
    <t>所</t>
  </si>
  <si>
    <t xml:space="preserve">  小学专任教师数</t>
  </si>
  <si>
    <t xml:space="preserve">  小学在校学生数</t>
  </si>
  <si>
    <t xml:space="preserve">  图书馆</t>
  </si>
  <si>
    <t xml:space="preserve">  剧场、影剧院个数</t>
  </si>
  <si>
    <t xml:space="preserve">  体育场馆个数</t>
  </si>
  <si>
    <t xml:space="preserve">  医疗卫生机构个数</t>
  </si>
  <si>
    <t xml:space="preserve">  医疗卫生机构床位数</t>
  </si>
  <si>
    <t>张</t>
  </si>
  <si>
    <t xml:space="preserve">  执业(助理)医师数</t>
  </si>
  <si>
    <t xml:space="preserve">  兽医（防疫）技术人员数</t>
  </si>
  <si>
    <t>六、社会保障</t>
  </si>
  <si>
    <t xml:space="preserve">  提供住宿的社会工作机构</t>
  </si>
  <si>
    <t xml:space="preserve">     其中：本级政府创办的老年收养性机构</t>
  </si>
  <si>
    <t>　提供住宿的社会工作机构床位数</t>
  </si>
  <si>
    <t xml:space="preserve">  城乡居民基本养老保险参保人数</t>
  </si>
  <si>
    <t xml:space="preserve">  城乡居民基本医疗保险参保人数</t>
  </si>
  <si>
    <t xml:space="preserve">  城乡居民最低生活保障人数</t>
  </si>
  <si>
    <t>八、公用事业</t>
  </si>
  <si>
    <t xml:space="preserve">  自来水用水户数</t>
  </si>
  <si>
    <t xml:space="preserve">  管道燃气用气户数</t>
  </si>
  <si>
    <t xml:space="preserve">  金融机构网点数</t>
  </si>
  <si>
    <t xml:space="preserve">  公园及休闲健身广场个数</t>
  </si>
  <si>
    <t xml:space="preserve"> 分村数据→ </t>
  </si>
  <si>
    <t>返回目录</t>
  </si>
  <si>
    <r>
      <rPr>
        <b/>
        <sz val="10.5"/>
        <color indexed="12"/>
        <rFont val="宋体"/>
        <family val="3"/>
        <charset val="134"/>
      </rPr>
      <t>指</t>
    </r>
    <r>
      <rPr>
        <b/>
        <sz val="10.5"/>
        <color indexed="12"/>
        <rFont val="Times New Roman"/>
        <family val="1"/>
      </rPr>
      <t xml:space="preserve">   </t>
    </r>
    <r>
      <rPr>
        <b/>
        <sz val="10.5"/>
        <color indexed="12"/>
        <rFont val="宋体"/>
        <family val="3"/>
        <charset val="134"/>
      </rPr>
      <t>标</t>
    </r>
    <r>
      <rPr>
        <b/>
        <sz val="10.5"/>
        <color indexed="12"/>
        <rFont val="Times New Roman"/>
        <family val="1"/>
      </rPr>
      <t xml:space="preserve">   </t>
    </r>
    <r>
      <rPr>
        <b/>
        <sz val="10.5"/>
        <color indexed="12"/>
        <rFont val="宋体"/>
        <family val="3"/>
        <charset val="134"/>
      </rPr>
      <t>名</t>
    </r>
    <r>
      <rPr>
        <b/>
        <sz val="10.5"/>
        <color indexed="12"/>
        <rFont val="Times New Roman"/>
        <family val="1"/>
      </rPr>
      <t xml:space="preserve">   </t>
    </r>
    <r>
      <rPr>
        <b/>
        <sz val="10.5"/>
        <color indexed="12"/>
        <rFont val="宋体"/>
        <family val="3"/>
        <charset val="134"/>
      </rPr>
      <t>称</t>
    </r>
  </si>
  <si>
    <t>计量
单位</t>
  </si>
  <si>
    <t>年报/定报反馈</t>
  </si>
  <si>
    <t>本年累计</t>
  </si>
  <si>
    <t>上年同期</t>
  </si>
  <si>
    <t>同比增减</t>
  </si>
  <si>
    <t>同比增幅</t>
  </si>
  <si>
    <r>
      <rPr>
        <sz val="10.5"/>
        <color theme="1"/>
        <rFont val="Times New Roman"/>
        <family val="1"/>
      </rPr>
      <t xml:space="preserve">  </t>
    </r>
    <r>
      <rPr>
        <sz val="10.5"/>
        <color theme="1"/>
        <rFont val="宋体"/>
        <family val="3"/>
        <charset val="134"/>
      </rPr>
      <t>行政区域面积</t>
    </r>
  </si>
  <si>
    <r>
      <rPr>
        <sz val="10.5"/>
        <rFont val="Times New Roman"/>
        <family val="1"/>
      </rPr>
      <t xml:space="preserve">  </t>
    </r>
    <r>
      <rPr>
        <sz val="10.5"/>
        <rFont val="宋体"/>
        <family val="3"/>
        <charset val="134"/>
      </rPr>
      <t>耕地面积</t>
    </r>
  </si>
  <si>
    <r>
      <rPr>
        <sz val="10.5"/>
        <rFont val="Times New Roman"/>
        <family val="1"/>
      </rPr>
      <t xml:space="preserve">  </t>
    </r>
    <r>
      <rPr>
        <sz val="10.5"/>
        <rFont val="宋体"/>
        <family val="3"/>
        <charset val="134"/>
      </rPr>
      <t>设施农业种植占地面积</t>
    </r>
  </si>
  <si>
    <r>
      <rPr>
        <sz val="10.5"/>
        <rFont val="Times New Roman"/>
        <family val="1"/>
      </rPr>
      <t xml:space="preserve">  </t>
    </r>
    <r>
      <rPr>
        <sz val="10.5"/>
        <rFont val="宋体"/>
        <family val="3"/>
        <charset val="134"/>
      </rPr>
      <t>　资产总额</t>
    </r>
  </si>
  <si>
    <t>注：电子上报时间4月15日前，网上直报时间4月20日前</t>
  </si>
  <si>
    <t>C1-常住人口</t>
  </si>
  <si>
    <t>C2-户籍人口</t>
  </si>
  <si>
    <t>C3-离开户口登记地半年以上的外来人口</t>
  </si>
  <si>
    <t>反馈数</t>
  </si>
  <si>
    <t>一、出栏肉猪头数</t>
  </si>
  <si>
    <t>猪肉产量</t>
  </si>
  <si>
    <t>猪头平肉产量</t>
  </si>
  <si>
    <t>二、出售和自宰肉用牛</t>
  </si>
  <si>
    <t>牛肉产量</t>
  </si>
  <si>
    <t>牛头平肉产量</t>
  </si>
  <si>
    <t>三、出售和自宰肉用羊</t>
  </si>
  <si>
    <t>羊肉产量</t>
  </si>
  <si>
    <t>羊头平肉产量</t>
  </si>
  <si>
    <t>四、出售和自宰肉用禽</t>
  </si>
  <si>
    <t>禽肉产量</t>
  </si>
  <si>
    <t>禽只平肉产量</t>
  </si>
  <si>
    <t>其中：鸡出笼</t>
  </si>
  <si>
    <t>鸡肉</t>
  </si>
  <si>
    <t>鸡只平肉产量</t>
  </si>
  <si>
    <t>五、禽蛋产量</t>
  </si>
  <si>
    <t>六、牛奶产量</t>
  </si>
  <si>
    <t>七、季末大牲畜存栏</t>
  </si>
  <si>
    <t>其中:牛</t>
  </si>
  <si>
    <t>八、季末生猪存栏</t>
  </si>
  <si>
    <t>其中:能繁殖母猪</t>
  </si>
  <si>
    <t>能繁殖母猪占生猪存栏比</t>
  </si>
  <si>
    <t>九、季末山羊存栏</t>
  </si>
  <si>
    <t xml:space="preserve">十、季末家禽存笼 </t>
  </si>
  <si>
    <t>其中：鸡存笼</t>
  </si>
  <si>
    <t>十一、本季水产品产量</t>
  </si>
  <si>
    <t>养殖水面</t>
  </si>
  <si>
    <t>十二、造林面积</t>
  </si>
  <si>
    <t>头</t>
  </si>
  <si>
    <t>吨</t>
  </si>
  <si>
    <t>公斤</t>
  </si>
  <si>
    <t>只</t>
  </si>
  <si>
    <t>万只</t>
  </si>
  <si>
    <t>千公顷</t>
  </si>
  <si>
    <t>一、蔬菜及食用菌面积</t>
  </si>
  <si>
    <t xml:space="preserve">   产量</t>
  </si>
  <si>
    <t>(一)叶菜类面积</t>
  </si>
  <si>
    <t xml:space="preserve">  产量</t>
  </si>
  <si>
    <t xml:space="preserve"> 1、芹菜面积</t>
  </si>
  <si>
    <t xml:space="preserve"> 2、油菜面积</t>
  </si>
  <si>
    <t xml:space="preserve"> 3、菠菜面积</t>
  </si>
  <si>
    <t>（二）白菜类面积</t>
  </si>
  <si>
    <t xml:space="preserve">  其中：大白菜面积</t>
  </si>
  <si>
    <t xml:space="preserve"> 产量</t>
  </si>
  <si>
    <t>（三）甘蓝类面积</t>
  </si>
  <si>
    <t xml:space="preserve">其中:卷心菜(结球甘蓝)面积        </t>
  </si>
  <si>
    <t>（四）根茎类面积</t>
  </si>
  <si>
    <t>其中:1、白萝卜面积</t>
  </si>
  <si>
    <t>　产量</t>
  </si>
  <si>
    <t>2、胡萝卜面积</t>
  </si>
  <si>
    <t>3、生姜面积</t>
  </si>
  <si>
    <t>4、榨菜头面积</t>
  </si>
  <si>
    <t>（五）瓜菜类面积</t>
  </si>
  <si>
    <t>其中：１、黄瓜面积</t>
  </si>
  <si>
    <t>2、南瓜面积</t>
  </si>
  <si>
    <t>3、冬瓜面积</t>
  </si>
  <si>
    <t>产量</t>
  </si>
  <si>
    <t>（六）豆类面积</t>
  </si>
  <si>
    <t>其中：１、豇豆面积</t>
  </si>
  <si>
    <t>2、四季豆面积</t>
  </si>
  <si>
    <t>（七）茄果类面积</t>
  </si>
  <si>
    <t>其中１、茄子面积</t>
  </si>
  <si>
    <t>2、辣椒面积</t>
  </si>
  <si>
    <t>3、西红柿面积</t>
  </si>
  <si>
    <t>（八）葱蒜类面积</t>
  </si>
  <si>
    <t>其中１、大葱面积</t>
  </si>
  <si>
    <t>2、蒜头面积</t>
  </si>
  <si>
    <t>（九）水生菜类面积</t>
  </si>
  <si>
    <t xml:space="preserve">其中：莲藕面积       </t>
  </si>
  <si>
    <t>（十）其他蔬菜面积</t>
  </si>
  <si>
    <t>（十一）食用菌产量</t>
  </si>
  <si>
    <t xml:space="preserve"> 1、干品产量</t>
  </si>
  <si>
    <t>其中： 香菇</t>
  </si>
  <si>
    <t>黑木耳</t>
  </si>
  <si>
    <t xml:space="preserve"> 2、鲜品产量</t>
  </si>
  <si>
    <t>其中：蘑菇</t>
  </si>
  <si>
    <t>二、瓜果类面积</t>
  </si>
  <si>
    <t>其中１、西瓜面积</t>
  </si>
  <si>
    <t>２、香瓜(甜瓜)面积</t>
  </si>
  <si>
    <t>３、草莓面积</t>
  </si>
  <si>
    <t>2017年</t>
  </si>
  <si>
    <t>单位负责人（签字）：刘洪  审核人：盛保权  报表人：叶忠民</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</si>
</sst>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3" formatCode="_ * #,##0.00_ ;_ * \-#,##0.00_ ;_ * &quot;-&quot;??_ ;_ @_ "/>
    <numFmt numFmtId="176" formatCode="mmm\ dd\,\ yy"/>
    <numFmt numFmtId="177" formatCode="mm/dd/yy_)"/>
    <numFmt numFmtId="178" formatCode="_(&quot;$&quot;* #,##0_);_(&quot;$&quot;* \(#,##0\);_(&quot;$&quot;* &quot;-&quot;_);_(@_)"/>
    <numFmt numFmtId="179" formatCode="_(&quot;$&quot;* #,##0_);_(&quot;$&quot;* \(#,##0\);_(&quot;$&quot;* &quot;-&quot;??_);_(@_)"/>
    <numFmt numFmtId="180" formatCode="_(&quot;$&quot;* #,##0.00_);_(&quot;$&quot;* \(#,##0.00\);_(&quot;$&quot;* &quot;-&quot;??_);_(@_)"/>
    <numFmt numFmtId="181" formatCode="0.0_);[Red]\(0.0\)"/>
    <numFmt numFmtId="182" formatCode="_(&quot;$&quot;* #,##0.0_);_(&quot;$&quot;* \(#,##0.0\);_(&quot;$&quot;* &quot;-&quot;??_);_(@_)"/>
    <numFmt numFmtId="183" formatCode="yyyy&quot;年&quot;m&quot;月&quot;;@"/>
    <numFmt numFmtId="184" formatCode="0.0_ "/>
    <numFmt numFmtId="185" formatCode="0.00_ "/>
    <numFmt numFmtId="186" formatCode="0.000"/>
    <numFmt numFmtId="187" formatCode="0.0"/>
  </numFmts>
  <fonts count="110">
    <font>
      <sz val="12"/>
      <name val="宋体"/>
      <charset val="134"/>
    </font>
    <font>
      <sz val="9"/>
      <name val="宋体"/>
      <family val="3"/>
      <charset val="134"/>
    </font>
    <font>
      <sz val="11"/>
      <color theme="1"/>
      <name val="宋体"/>
      <family val="3"/>
      <charset val="134"/>
      <scheme val="minor"/>
    </font>
    <font>
      <sz val="12"/>
      <color indexed="55"/>
      <name val="宋体"/>
      <family val="3"/>
      <charset val="134"/>
    </font>
    <font>
      <sz val="9"/>
      <color indexed="55"/>
      <name val="宋体"/>
      <family val="3"/>
      <charset val="134"/>
    </font>
    <font>
      <sz val="9"/>
      <color indexed="9"/>
      <name val="宋体"/>
      <family val="3"/>
      <charset val="134"/>
    </font>
    <font>
      <sz val="9"/>
      <color indexed="8"/>
      <name val="宋体"/>
      <family val="3"/>
      <charset val="134"/>
    </font>
    <font>
      <sz val="9"/>
      <color indexed="30"/>
      <name val="宋体"/>
      <family val="3"/>
      <charset val="134"/>
    </font>
    <font>
      <sz val="11"/>
      <color indexed="55"/>
      <name val="宋体"/>
      <family val="3"/>
      <charset val="134"/>
    </font>
    <font>
      <sz val="12"/>
      <color indexed="9"/>
      <name val="宋体"/>
      <family val="3"/>
      <charset val="134"/>
    </font>
    <font>
      <sz val="9"/>
      <color indexed="12"/>
      <name val="宋体"/>
      <family val="3"/>
      <charset val="134"/>
    </font>
    <font>
      <sz val="9"/>
      <color indexed="10"/>
      <name val="宋体"/>
      <family val="3"/>
      <charset val="134"/>
    </font>
    <font>
      <sz val="9"/>
      <color rgb="FFFF0000"/>
      <name val="宋体"/>
      <family val="3"/>
      <charset val="134"/>
    </font>
    <font>
      <sz val="10"/>
      <color rgb="FFFF0000"/>
      <name val="宋体"/>
      <family val="3"/>
      <charset val="134"/>
    </font>
    <font>
      <sz val="10"/>
      <color indexed="55"/>
      <name val="宋体"/>
      <family val="3"/>
      <charset val="134"/>
    </font>
    <font>
      <sz val="9"/>
      <color indexed="12"/>
      <name val="Arial Narrow"/>
      <family val="2"/>
    </font>
    <font>
      <sz val="9"/>
      <color rgb="FFFF00FF"/>
      <name val="宋体"/>
      <family val="3"/>
      <charset val="134"/>
    </font>
    <font>
      <sz val="9"/>
      <color rgb="FFFFC000"/>
      <name val="宋体"/>
      <family val="3"/>
      <charset val="134"/>
    </font>
    <font>
      <b/>
      <sz val="9"/>
      <color rgb="FFFF0000"/>
      <name val="宋体"/>
      <family val="3"/>
      <charset val="134"/>
    </font>
    <font>
      <sz val="9"/>
      <color theme="0" tint="-0.34998626667073579"/>
      <name val="Arial Narrow"/>
      <family val="2"/>
    </font>
    <font>
      <sz val="9"/>
      <color rgb="FF0066FF"/>
      <name val="宋体"/>
      <family val="3"/>
      <charset val="134"/>
    </font>
    <font>
      <b/>
      <sz val="18"/>
      <name val="华文中宋"/>
      <family val="3"/>
      <charset val="134"/>
    </font>
    <font>
      <sz val="9"/>
      <name val="Times New Roman"/>
      <family val="1"/>
    </font>
    <font>
      <b/>
      <sz val="11"/>
      <name val="宋体"/>
      <family val="3"/>
      <charset val="134"/>
    </font>
    <font>
      <sz val="11"/>
      <name val="宋体"/>
      <family val="3"/>
      <charset val="134"/>
    </font>
    <font>
      <u/>
      <sz val="9"/>
      <color indexed="12"/>
      <name val="宋体"/>
      <family val="3"/>
      <charset val="134"/>
    </font>
    <font>
      <b/>
      <u/>
      <sz val="9"/>
      <color indexed="10"/>
      <name val="宋体"/>
      <family val="3"/>
      <charset val="134"/>
    </font>
    <font>
      <b/>
      <sz val="10.5"/>
      <color indexed="12"/>
      <name val="宋体"/>
      <family val="3"/>
      <charset val="134"/>
    </font>
    <font>
      <b/>
      <sz val="10"/>
      <color indexed="12"/>
      <name val="宋体"/>
      <family val="3"/>
      <charset val="134"/>
    </font>
    <font>
      <b/>
      <sz val="9"/>
      <color indexed="14"/>
      <name val="宋体"/>
      <family val="3"/>
      <charset val="134"/>
    </font>
    <font>
      <b/>
      <sz val="10.5"/>
      <name val="宋体"/>
      <family val="3"/>
      <charset val="134"/>
    </font>
    <font>
      <sz val="10.5"/>
      <name val="Times New Roman"/>
      <family val="1"/>
    </font>
    <font>
      <sz val="10.5"/>
      <color indexed="10"/>
      <name val="Arial Narrow"/>
      <family val="2"/>
    </font>
    <font>
      <sz val="11"/>
      <name val="Arial Narrow"/>
      <family val="2"/>
    </font>
    <font>
      <sz val="10.5"/>
      <name val="宋体"/>
      <family val="3"/>
      <charset val="134"/>
    </font>
    <font>
      <sz val="10.5"/>
      <name val="Arial Narrow"/>
      <family val="2"/>
    </font>
    <font>
      <sz val="10.5"/>
      <color theme="1"/>
      <name val="Times New Roman"/>
      <family val="1"/>
    </font>
    <font>
      <b/>
      <sz val="10.5"/>
      <name val="Times New Roman"/>
      <family val="1"/>
    </font>
    <font>
      <sz val="10"/>
      <name val="宋体"/>
      <family val="3"/>
      <charset val="134"/>
    </font>
    <font>
      <sz val="12"/>
      <name val="宋体"/>
      <family val="3"/>
      <charset val="134"/>
    </font>
    <font>
      <b/>
      <sz val="11"/>
      <color indexed="10"/>
      <name val="宋体"/>
      <family val="3"/>
      <charset val="134"/>
    </font>
    <font>
      <sz val="10"/>
      <color indexed="10"/>
      <name val="Arial Black"/>
      <family val="2"/>
    </font>
    <font>
      <sz val="10"/>
      <color indexed="12"/>
      <name val="Arial Black"/>
      <family val="2"/>
    </font>
    <font>
      <sz val="10.5"/>
      <color indexed="14"/>
      <name val="宋体"/>
      <family val="3"/>
      <charset val="134"/>
    </font>
    <font>
      <sz val="10.5"/>
      <color indexed="12"/>
      <name val="宋体"/>
      <family val="3"/>
      <charset val="134"/>
    </font>
    <font>
      <sz val="11"/>
      <color indexed="14"/>
      <name val="宋体"/>
      <family val="3"/>
      <charset val="134"/>
    </font>
    <font>
      <sz val="11"/>
      <color indexed="12"/>
      <name val="宋体"/>
      <family val="3"/>
      <charset val="134"/>
    </font>
    <font>
      <sz val="12"/>
      <color theme="0"/>
      <name val="宋体"/>
      <family val="3"/>
      <charset val="134"/>
    </font>
    <font>
      <sz val="14"/>
      <color rgb="FFFF0000"/>
      <name val="宋体"/>
      <family val="3"/>
      <charset val="134"/>
    </font>
    <font>
      <b/>
      <sz val="26"/>
      <name val="华文中宋"/>
      <family val="3"/>
      <charset val="134"/>
    </font>
    <font>
      <sz val="16"/>
      <name val="黑体"/>
      <family val="3"/>
      <charset val="134"/>
    </font>
    <font>
      <sz val="18"/>
      <name val="华文细黑"/>
      <family val="3"/>
      <charset val="134"/>
    </font>
    <font>
      <u/>
      <sz val="16"/>
      <color indexed="12"/>
      <name val="黑体"/>
      <family val="3"/>
      <charset val="134"/>
    </font>
    <font>
      <sz val="16"/>
      <name val="宋体"/>
      <family val="3"/>
      <charset val="134"/>
    </font>
    <font>
      <sz val="10"/>
      <color indexed="22"/>
      <name val="宋体"/>
      <family val="3"/>
      <charset val="134"/>
    </font>
    <font>
      <sz val="9"/>
      <color indexed="22"/>
      <name val="宋体"/>
      <family val="3"/>
      <charset val="134"/>
    </font>
    <font>
      <sz val="18"/>
      <name val="宋体"/>
      <family val="3"/>
      <charset val="134"/>
    </font>
    <font>
      <sz val="14"/>
      <name val="宋体"/>
      <family val="3"/>
      <charset val="134"/>
    </font>
    <font>
      <sz val="12"/>
      <color rgb="FFFF0000"/>
      <name val="宋体"/>
      <family val="3"/>
      <charset val="134"/>
    </font>
    <font>
      <sz val="12"/>
      <color indexed="30"/>
      <name val="宋体"/>
      <family val="3"/>
      <charset val="134"/>
    </font>
    <font>
      <sz val="10"/>
      <color indexed="14"/>
      <name val="宋体"/>
      <family val="3"/>
      <charset val="134"/>
    </font>
    <font>
      <sz val="12"/>
      <name val="Arial Narrow"/>
      <family val="2"/>
    </font>
    <font>
      <sz val="12"/>
      <color indexed="10"/>
      <name val="Arial Narrow"/>
      <family val="2"/>
    </font>
    <font>
      <sz val="12"/>
      <color indexed="12"/>
      <name val="宋体"/>
      <family val="3"/>
      <charset val="134"/>
    </font>
    <font>
      <sz val="12"/>
      <color indexed="12"/>
      <name val="Arial Narrow"/>
      <family val="2"/>
    </font>
    <font>
      <sz val="10"/>
      <color indexed="12"/>
      <name val="宋体"/>
      <family val="3"/>
      <charset val="134"/>
    </font>
    <font>
      <sz val="10"/>
      <color indexed="17"/>
      <name val="宋体"/>
      <family val="3"/>
      <charset val="134"/>
    </font>
    <font>
      <b/>
      <sz val="12"/>
      <color indexed="12"/>
      <name val="宋体"/>
      <family val="3"/>
      <charset val="134"/>
    </font>
    <font>
      <b/>
      <sz val="10.5"/>
      <color indexed="10"/>
      <name val="Times New Roman"/>
      <family val="1"/>
    </font>
    <font>
      <b/>
      <sz val="10.5"/>
      <color indexed="14"/>
      <name val="Times New Roman"/>
      <family val="1"/>
    </font>
    <font>
      <sz val="10.5"/>
      <color indexed="14"/>
      <name val="Times New Roman"/>
      <family val="1"/>
    </font>
    <font>
      <sz val="12"/>
      <color indexed="14"/>
      <name val="宋体"/>
      <family val="3"/>
      <charset val="134"/>
    </font>
    <font>
      <sz val="12"/>
      <color indexed="14"/>
      <name val="Arial Narrow"/>
      <family val="2"/>
    </font>
    <font>
      <sz val="10.5"/>
      <color rgb="FFFF0000"/>
      <name val="Times New Roman"/>
      <family val="1"/>
    </font>
    <font>
      <b/>
      <sz val="8"/>
      <color indexed="10"/>
      <name val="华文中宋"/>
      <family val="3"/>
      <charset val="134"/>
    </font>
    <font>
      <b/>
      <sz val="11"/>
      <color indexed="42"/>
      <name val="宋体"/>
      <family val="3"/>
      <charset val="134"/>
    </font>
    <font>
      <sz val="11"/>
      <color indexed="42"/>
      <name val="宋体"/>
      <family val="3"/>
      <charset val="134"/>
    </font>
    <font>
      <sz val="11"/>
      <color indexed="8"/>
      <name val="宋体"/>
      <family val="3"/>
      <charset val="134"/>
    </font>
    <font>
      <b/>
      <sz val="11"/>
      <color indexed="52"/>
      <name val="宋体"/>
      <family val="3"/>
      <charset val="134"/>
    </font>
    <font>
      <b/>
      <sz val="15"/>
      <color indexed="62"/>
      <name val="宋体"/>
      <family val="3"/>
      <charset val="134"/>
    </font>
    <font>
      <sz val="11"/>
      <color indexed="62"/>
      <name val="宋体"/>
      <family val="3"/>
      <charset val="134"/>
    </font>
    <font>
      <sz val="11"/>
      <color indexed="17"/>
      <name val="宋体"/>
      <family val="3"/>
      <charset val="134"/>
    </font>
    <font>
      <sz val="11"/>
      <color indexed="20"/>
      <name val="宋体"/>
      <family val="3"/>
      <charset val="134"/>
    </font>
    <font>
      <b/>
      <sz val="11"/>
      <color indexed="63"/>
      <name val="宋体"/>
      <family val="3"/>
      <charset val="134"/>
    </font>
    <font>
      <b/>
      <sz val="13"/>
      <color indexed="62"/>
      <name val="宋体"/>
      <family val="3"/>
      <charset val="134"/>
    </font>
    <font>
      <sz val="11"/>
      <color indexed="10"/>
      <name val="宋体"/>
      <family val="3"/>
      <charset val="134"/>
    </font>
    <font>
      <b/>
      <sz val="11"/>
      <color indexed="8"/>
      <name val="宋体"/>
      <family val="3"/>
      <charset val="134"/>
    </font>
    <font>
      <u/>
      <sz val="12"/>
      <color indexed="12"/>
      <name val="宋体"/>
      <family val="3"/>
      <charset val="134"/>
    </font>
    <font>
      <sz val="11"/>
      <color indexed="52"/>
      <name val="宋体"/>
      <family val="3"/>
      <charset val="134"/>
    </font>
    <font>
      <i/>
      <sz val="11"/>
      <color indexed="23"/>
      <name val="宋体"/>
      <family val="3"/>
      <charset val="134"/>
    </font>
    <font>
      <sz val="11"/>
      <color indexed="60"/>
      <name val="宋体"/>
      <family val="3"/>
      <charset val="134"/>
    </font>
    <font>
      <b/>
      <sz val="11"/>
      <color indexed="62"/>
      <name val="宋体"/>
      <family val="3"/>
      <charset val="134"/>
    </font>
    <font>
      <b/>
      <sz val="18"/>
      <color indexed="62"/>
      <name val="宋体"/>
      <family val="3"/>
      <charset val="134"/>
    </font>
    <font>
      <sz val="10"/>
      <name val="Arial"/>
      <family val="2"/>
    </font>
    <font>
      <sz val="10"/>
      <name val="Times New Roman"/>
      <family val="1"/>
    </font>
    <font>
      <sz val="11"/>
      <name val="ＭＳ Ｐゴシック"/>
      <family val="2"/>
    </font>
    <font>
      <b/>
      <sz val="12"/>
      <name val="Arial"/>
      <family val="2"/>
    </font>
    <font>
      <sz val="7"/>
      <name val="Small Fonts"/>
      <family val="2"/>
    </font>
    <font>
      <sz val="10"/>
      <name val="MS Sans Serif"/>
      <family val="2"/>
    </font>
    <font>
      <sz val="12"/>
      <name val="Times New Roman"/>
      <family val="1"/>
    </font>
    <font>
      <sz val="11"/>
      <name val="蹈框"/>
      <charset val="134"/>
    </font>
    <font>
      <sz val="12"/>
      <name val="바탕체"/>
      <family val="3"/>
      <charset val="129"/>
    </font>
    <font>
      <b/>
      <sz val="10.5"/>
      <color indexed="12"/>
      <name val="Times New Roman"/>
      <family val="1"/>
    </font>
    <font>
      <sz val="10.5"/>
      <color theme="1"/>
      <name val="宋体"/>
      <family val="3"/>
      <charset val="134"/>
    </font>
    <font>
      <b/>
      <sz val="10"/>
      <color indexed="12"/>
      <name val="Times New Roman"/>
      <family val="1"/>
    </font>
    <font>
      <b/>
      <sz val="9"/>
      <color indexed="12"/>
      <name val="宋体"/>
      <family val="3"/>
      <charset val="134"/>
    </font>
    <font>
      <b/>
      <sz val="10"/>
      <color indexed="10"/>
      <name val="宋体"/>
      <family val="3"/>
      <charset val="134"/>
    </font>
    <font>
      <b/>
      <sz val="10"/>
      <name val="宋体"/>
      <family val="3"/>
      <charset val="134"/>
    </font>
    <font>
      <b/>
      <sz val="9"/>
      <color indexed="10"/>
      <name val="宋体"/>
      <family val="3"/>
      <charset val="134"/>
    </font>
    <font>
      <b/>
      <sz val="9"/>
      <name val="宋体"/>
      <family val="3"/>
      <charset val="134"/>
    </font>
  </fonts>
  <fills count="2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rgb="FFFF0000"/>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indexed="31"/>
        <bgColor indexed="64"/>
      </patternFill>
    </fill>
    <fill>
      <patternFill patternType="solid">
        <fgColor indexed="55"/>
        <bgColor indexed="64"/>
      </patternFill>
    </fill>
    <fill>
      <patternFill patternType="solid">
        <fgColor indexed="49"/>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45"/>
        <bgColor indexed="64"/>
      </patternFill>
    </fill>
    <fill>
      <patternFill patternType="solid">
        <fgColor indexed="54"/>
        <bgColor indexed="64"/>
      </patternFill>
    </fill>
    <fill>
      <patternFill patternType="solid">
        <fgColor indexed="27"/>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s>
  <borders count="39">
    <border>
      <left/>
      <right/>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style="medium">
        <color rgb="FFFF0000"/>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rgb="FFFF0000"/>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dashed">
        <color auto="1"/>
      </right>
      <top style="thin">
        <color auto="1"/>
      </top>
      <bottom style="thin">
        <color auto="1"/>
      </bottom>
      <diagonal/>
    </border>
    <border>
      <left/>
      <right style="dashed">
        <color auto="1"/>
      </right>
      <top style="dashed">
        <color auto="1"/>
      </top>
      <bottom style="dashed">
        <color auto="1"/>
      </bottom>
      <diagonal/>
    </border>
    <border>
      <left/>
      <right style="dashed">
        <color auto="1"/>
      </right>
      <top style="dashed">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dashed">
        <color auto="1"/>
      </right>
      <top style="thin">
        <color auto="1"/>
      </top>
      <bottom/>
      <diagonal/>
    </border>
    <border>
      <left/>
      <right style="hair">
        <color indexed="8"/>
      </right>
      <top/>
      <bottom style="medium">
        <color indexed="10"/>
      </bottom>
      <diagonal/>
    </border>
    <border>
      <left style="hair">
        <color indexed="8"/>
      </left>
      <right style="hair">
        <color indexed="8"/>
      </right>
      <top/>
      <bottom style="medium">
        <color indexed="10"/>
      </bottom>
      <diagonal/>
    </border>
    <border>
      <left/>
      <right style="dashed">
        <color auto="1"/>
      </right>
      <top style="medium">
        <color indexed="10"/>
      </top>
      <bottom style="dashed">
        <color auto="1"/>
      </bottom>
      <diagonal/>
    </border>
    <border>
      <left style="dashed">
        <color auto="1"/>
      </left>
      <right style="dashed">
        <color auto="1"/>
      </right>
      <top style="dashed">
        <color auto="1"/>
      </top>
      <bottom/>
      <diagonal/>
    </border>
    <border>
      <left style="hair">
        <color indexed="8"/>
      </left>
      <right/>
      <top/>
      <bottom style="medium">
        <color indexed="10"/>
      </bottom>
      <diagonal/>
    </border>
    <border>
      <left style="dashed">
        <color auto="1"/>
      </left>
      <right/>
      <top style="dashed">
        <color auto="1"/>
      </top>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thin">
        <color auto="1"/>
      </right>
      <top/>
      <bottom/>
      <diagonal/>
    </border>
    <border>
      <left style="thin">
        <color auto="1"/>
      </left>
      <right style="thin">
        <color auto="1"/>
      </right>
      <top/>
      <bottom style="thin">
        <color auto="1"/>
      </bottom>
      <diagonal/>
    </border>
    <border>
      <left style="hair">
        <color auto="1"/>
      </left>
      <right/>
      <top style="hair">
        <color auto="1"/>
      </top>
      <bottom style="hair">
        <color auto="1"/>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style="thin">
        <color indexed="49"/>
      </top>
      <bottom style="double">
        <color indexed="49"/>
      </bottom>
      <diagonal/>
    </border>
    <border>
      <left/>
      <right/>
      <top/>
      <bottom style="double">
        <color indexed="52"/>
      </bottom>
      <diagonal/>
    </border>
    <border>
      <left/>
      <right/>
      <top/>
      <bottom style="medium">
        <color indexed="49"/>
      </bottom>
      <diagonal/>
    </border>
    <border>
      <left/>
      <right/>
      <top style="medium">
        <color auto="1"/>
      </top>
      <bottom style="medium">
        <color auto="1"/>
      </bottom>
      <diagonal/>
    </border>
    <border>
      <left/>
      <right/>
      <top style="thin">
        <color auto="1"/>
      </top>
      <bottom style="thin">
        <color auto="1"/>
      </bottom>
      <diagonal/>
    </border>
  </borders>
  <cellStyleXfs count="74">
    <xf numFmtId="0" fontId="0" fillId="0" borderId="0">
      <alignment vertical="center"/>
    </xf>
    <xf numFmtId="0" fontId="77" fillId="13" borderId="0" applyNumberFormat="0" applyBorder="0" applyAlignment="0" applyProtection="0">
      <alignment vertical="center"/>
    </xf>
    <xf numFmtId="0" fontId="78" fillId="13" borderId="29" applyNumberFormat="0" applyAlignment="0" applyProtection="0">
      <alignment vertical="center"/>
    </xf>
    <xf numFmtId="0" fontId="87" fillId="0" borderId="0" applyNumberFormat="0" applyFill="0" applyBorder="0" applyAlignment="0" applyProtection="0">
      <alignment vertical="top"/>
      <protection locked="0"/>
    </xf>
    <xf numFmtId="0" fontId="39" fillId="0" borderId="0"/>
    <xf numFmtId="0" fontId="93" fillId="0" borderId="0"/>
    <xf numFmtId="0" fontId="77" fillId="14" borderId="0" applyNumberFormat="0" applyBorder="0" applyAlignment="0" applyProtection="0">
      <alignment vertical="center"/>
    </xf>
    <xf numFmtId="0" fontId="77" fillId="14" borderId="0" applyNumberFormat="0" applyBorder="0" applyAlignment="0" applyProtection="0">
      <alignment vertical="center"/>
    </xf>
    <xf numFmtId="0" fontId="77" fillId="18" borderId="0" applyNumberFormat="0" applyBorder="0" applyAlignment="0" applyProtection="0">
      <alignment vertical="center"/>
    </xf>
    <xf numFmtId="0" fontId="77" fillId="17" borderId="0" applyNumberFormat="0" applyBorder="0" applyAlignment="0" applyProtection="0">
      <alignment vertical="center"/>
    </xf>
    <xf numFmtId="0" fontId="83" fillId="13" borderId="32" applyNumberFormat="0" applyAlignment="0" applyProtection="0">
      <alignment vertical="center"/>
    </xf>
    <xf numFmtId="0" fontId="90" fillId="12" borderId="0" applyNumberFormat="0" applyBorder="0" applyAlignment="0" applyProtection="0">
      <alignment vertical="center"/>
    </xf>
    <xf numFmtId="0" fontId="77" fillId="16" borderId="0" applyNumberFormat="0" applyBorder="0" applyAlignment="0" applyProtection="0">
      <alignment vertical="center"/>
    </xf>
    <xf numFmtId="0" fontId="77" fillId="16" borderId="0" applyNumberFormat="0" applyBorder="0" applyAlignment="0" applyProtection="0">
      <alignment vertical="center"/>
    </xf>
    <xf numFmtId="0" fontId="77" fillId="15" borderId="0" applyNumberFormat="0" applyBorder="0" applyAlignment="0" applyProtection="0">
      <alignment vertical="center"/>
    </xf>
    <xf numFmtId="0" fontId="39" fillId="0" borderId="0">
      <alignment vertical="center"/>
    </xf>
    <xf numFmtId="0" fontId="77" fillId="13" borderId="0" applyNumberFormat="0" applyBorder="0" applyAlignment="0" applyProtection="0">
      <alignment vertical="center"/>
    </xf>
    <xf numFmtId="40" fontId="95" fillId="0" borderId="0" applyFont="0" applyFill="0" applyBorder="0" applyAlignment="0" applyProtection="0"/>
    <xf numFmtId="0" fontId="77" fillId="21" borderId="0" applyNumberFormat="0" applyBorder="0" applyAlignment="0" applyProtection="0">
      <alignment vertical="center"/>
    </xf>
    <xf numFmtId="0" fontId="77" fillId="16" borderId="0" applyNumberFormat="0" applyBorder="0" applyAlignment="0" applyProtection="0">
      <alignment vertical="center"/>
    </xf>
    <xf numFmtId="0" fontId="77" fillId="12" borderId="0" applyNumberFormat="0" applyBorder="0" applyAlignment="0" applyProtection="0">
      <alignment vertical="center"/>
    </xf>
    <xf numFmtId="38" fontId="95" fillId="0" borderId="0" applyFont="0" applyFill="0" applyBorder="0" applyAlignment="0" applyProtection="0"/>
    <xf numFmtId="0" fontId="76" fillId="11" borderId="0" applyNumberFormat="0" applyBorder="0" applyAlignment="0" applyProtection="0">
      <alignment vertical="center"/>
    </xf>
    <xf numFmtId="0" fontId="76" fillId="18" borderId="0" applyNumberFormat="0" applyBorder="0" applyAlignment="0" applyProtection="0">
      <alignment vertical="center"/>
    </xf>
    <xf numFmtId="0" fontId="76" fillId="12" borderId="0" applyNumberFormat="0" applyBorder="0" applyAlignment="0" applyProtection="0">
      <alignment vertical="center"/>
    </xf>
    <xf numFmtId="0" fontId="76" fillId="14" borderId="0" applyNumberFormat="0" applyBorder="0" applyAlignment="0" applyProtection="0">
      <alignment vertical="center"/>
    </xf>
    <xf numFmtId="0" fontId="76" fillId="11" borderId="0" applyNumberFormat="0" applyBorder="0" applyAlignment="0" applyProtection="0">
      <alignment vertical="center"/>
    </xf>
    <xf numFmtId="0" fontId="76" fillId="16" borderId="0" applyNumberFormat="0" applyBorder="0" applyAlignment="0" applyProtection="0">
      <alignment vertical="center"/>
    </xf>
    <xf numFmtId="41" fontId="93" fillId="0" borderId="0" applyFont="0" applyFill="0" applyBorder="0" applyAlignment="0" applyProtection="0"/>
    <xf numFmtId="0" fontId="39" fillId="0" borderId="0">
      <alignment vertical="center"/>
    </xf>
    <xf numFmtId="43" fontId="93" fillId="0" borderId="0" applyFont="0" applyFill="0" applyBorder="0" applyAlignment="0" applyProtection="0"/>
    <xf numFmtId="178" fontId="93" fillId="0" borderId="0" applyFont="0" applyFill="0" applyBorder="0" applyAlignment="0" applyProtection="0"/>
    <xf numFmtId="180" fontId="93" fillId="0" borderId="0" applyFont="0" applyFill="0" applyBorder="0" applyAlignment="0" applyProtection="0"/>
    <xf numFmtId="0" fontId="96" fillId="0" borderId="37" applyNumberFormat="0" applyAlignment="0" applyProtection="0">
      <alignment horizontal="left" vertical="center"/>
    </xf>
    <xf numFmtId="0" fontId="96" fillId="0" borderId="38">
      <alignment horizontal="left" vertical="center"/>
    </xf>
    <xf numFmtId="37" fontId="97" fillId="0" borderId="0"/>
    <xf numFmtId="0" fontId="98" fillId="0" borderId="0"/>
    <xf numFmtId="0" fontId="79" fillId="0" borderId="30" applyNumberFormat="0" applyFill="0" applyAlignment="0" applyProtection="0">
      <alignment vertical="center"/>
    </xf>
    <xf numFmtId="0" fontId="84" fillId="0" borderId="33" applyNumberFormat="0" applyFill="0" applyAlignment="0" applyProtection="0">
      <alignment vertical="center"/>
    </xf>
    <xf numFmtId="0" fontId="91" fillId="0" borderId="36" applyNumberFormat="0" applyFill="0" applyAlignment="0" applyProtection="0">
      <alignment vertical="center"/>
    </xf>
    <xf numFmtId="43" fontId="99" fillId="0" borderId="0" applyFont="0" applyFill="0" applyBorder="0" applyAlignment="0" applyProtection="0"/>
    <xf numFmtId="0" fontId="9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2" fillId="19" borderId="0" applyNumberFormat="0" applyBorder="0" applyAlignment="0" applyProtection="0">
      <alignment vertical="center"/>
    </xf>
    <xf numFmtId="0" fontId="39" fillId="0" borderId="0">
      <alignment vertical="center"/>
    </xf>
    <xf numFmtId="0" fontId="1" fillId="0" borderId="0"/>
    <xf numFmtId="0" fontId="2" fillId="0" borderId="0">
      <alignment vertical="center"/>
    </xf>
    <xf numFmtId="0" fontId="87" fillId="0" borderId="0" applyNumberFormat="0" applyFill="0" applyBorder="0" applyAlignment="0" applyProtection="0">
      <alignment vertical="top"/>
      <protection locked="0"/>
    </xf>
    <xf numFmtId="0" fontId="81" fillId="7" borderId="0" applyNumberFormat="0" applyBorder="0" applyAlignment="0" applyProtection="0">
      <alignment vertical="center"/>
    </xf>
    <xf numFmtId="0" fontId="86" fillId="0" borderId="34" applyNumberFormat="0" applyFill="0" applyAlignment="0" applyProtection="0">
      <alignment vertical="center"/>
    </xf>
    <xf numFmtId="0" fontId="75" fillId="10" borderId="28" applyNumberFormat="0" applyAlignment="0" applyProtection="0">
      <alignment vertical="center"/>
    </xf>
    <xf numFmtId="0" fontId="89" fillId="0" borderId="0" applyNumberFormat="0" applyFill="0" applyBorder="0" applyAlignment="0" applyProtection="0">
      <alignment vertical="center"/>
    </xf>
    <xf numFmtId="41" fontId="99" fillId="0" borderId="0" applyFont="0" applyFill="0" applyBorder="0" applyAlignment="0" applyProtection="0"/>
    <xf numFmtId="0" fontId="85" fillId="0" borderId="0" applyNumberFormat="0" applyFill="0" applyBorder="0" applyAlignment="0" applyProtection="0">
      <alignment vertical="center"/>
    </xf>
    <xf numFmtId="0" fontId="88" fillId="0" borderId="35" applyNumberFormat="0" applyFill="0" applyAlignment="0" applyProtection="0">
      <alignment vertical="center"/>
    </xf>
    <xf numFmtId="179" fontId="39" fillId="0" borderId="0" applyFont="0" applyFill="0" applyBorder="0" applyAlignment="0" applyProtection="0"/>
    <xf numFmtId="176" fontId="39" fillId="0" borderId="0" applyFont="0" applyFill="0" applyBorder="0" applyAlignment="0" applyProtection="0"/>
    <xf numFmtId="182" fontId="39" fillId="0" borderId="0" applyFont="0" applyFill="0" applyBorder="0" applyAlignment="0" applyProtection="0"/>
    <xf numFmtId="177" fontId="39" fillId="0" borderId="0" applyFont="0" applyFill="0" applyBorder="0" applyAlignment="0" applyProtection="0"/>
    <xf numFmtId="0" fontId="94" fillId="0" borderId="0"/>
    <xf numFmtId="41" fontId="94" fillId="0" borderId="0" applyFont="0" applyFill="0" applyBorder="0" applyAlignment="0" applyProtection="0"/>
    <xf numFmtId="43" fontId="94" fillId="0" borderId="0" applyFont="0" applyFill="0" applyBorder="0" applyAlignment="0" applyProtection="0"/>
    <xf numFmtId="0" fontId="100" fillId="0" borderId="0"/>
    <xf numFmtId="0" fontId="76" fillId="11" borderId="0" applyNumberFormat="0" applyBorder="0" applyAlignment="0" applyProtection="0">
      <alignment vertical="center"/>
    </xf>
    <xf numFmtId="0" fontId="76" fillId="22" borderId="0" applyNumberFormat="0" applyBorder="0" applyAlignment="0" applyProtection="0">
      <alignment vertical="center"/>
    </xf>
    <xf numFmtId="0" fontId="76" fillId="24" borderId="0" applyNumberFormat="0" applyBorder="0" applyAlignment="0" applyProtection="0">
      <alignment vertical="center"/>
    </xf>
    <xf numFmtId="0" fontId="76" fillId="20" borderId="0" applyNumberFormat="0" applyBorder="0" applyAlignment="0" applyProtection="0">
      <alignment vertical="center"/>
    </xf>
    <xf numFmtId="0" fontId="76" fillId="11" borderId="0" applyNumberFormat="0" applyBorder="0" applyAlignment="0" applyProtection="0">
      <alignment vertical="center"/>
    </xf>
    <xf numFmtId="0" fontId="76" fillId="23" borderId="0" applyNumberFormat="0" applyBorder="0" applyAlignment="0" applyProtection="0">
      <alignment vertical="center"/>
    </xf>
    <xf numFmtId="0" fontId="80" fillId="16" borderId="29" applyNumberFormat="0" applyAlignment="0" applyProtection="0">
      <alignment vertical="center"/>
    </xf>
    <xf numFmtId="0" fontId="39" fillId="15" borderId="31" applyNumberFormat="0" applyFont="0" applyAlignment="0" applyProtection="0">
      <alignment vertical="center"/>
    </xf>
    <xf numFmtId="0" fontId="95" fillId="0" borderId="0" applyFont="0" applyFill="0" applyBorder="0" applyAlignment="0" applyProtection="0"/>
    <xf numFmtId="0" fontId="95" fillId="0" borderId="0" applyFont="0" applyFill="0" applyBorder="0" applyAlignment="0" applyProtection="0"/>
    <xf numFmtId="0" fontId="101" fillId="0" borderId="0"/>
  </cellStyleXfs>
  <cellXfs count="313">
    <xf numFmtId="0" fontId="0" fillId="0" borderId="0" xfId="0">
      <alignment vertical="center"/>
    </xf>
    <xf numFmtId="0" fontId="1" fillId="0" borderId="0" xfId="45"/>
    <xf numFmtId="0" fontId="1" fillId="0" borderId="0" xfId="45" applyProtection="1">
      <protection locked="0" hidden="1"/>
    </xf>
    <xf numFmtId="0" fontId="2" fillId="0" borderId="0" xfId="46">
      <alignment vertical="center"/>
    </xf>
    <xf numFmtId="0" fontId="2" fillId="0" borderId="0" xfId="46" applyProtection="1">
      <alignment vertical="center"/>
      <protection locked="0"/>
    </xf>
    <xf numFmtId="0" fontId="1" fillId="0" borderId="0" xfId="45" applyProtection="1">
      <protection locked="0"/>
    </xf>
    <xf numFmtId="0" fontId="1" fillId="0" borderId="0" xfId="45" applyBorder="1" applyProtection="1">
      <protection locked="0"/>
    </xf>
    <xf numFmtId="0" fontId="1" fillId="0" borderId="0" xfId="45" applyBorder="1"/>
    <xf numFmtId="0" fontId="3" fillId="0" borderId="0" xfId="46" applyFont="1" applyProtection="1">
      <alignment vertical="center"/>
      <protection locked="0"/>
    </xf>
    <xf numFmtId="0" fontId="4" fillId="0" borderId="0" xfId="46" applyFont="1" applyProtection="1">
      <alignment vertical="center"/>
      <protection hidden="1"/>
    </xf>
    <xf numFmtId="0" fontId="5" fillId="0" borderId="0" xfId="46" applyFont="1" applyProtection="1">
      <alignment vertical="center"/>
      <protection hidden="1"/>
    </xf>
    <xf numFmtId="0" fontId="2" fillId="0" borderId="0" xfId="46" applyProtection="1">
      <alignment vertical="center"/>
      <protection hidden="1"/>
    </xf>
    <xf numFmtId="0" fontId="3" fillId="0" borderId="0" xfId="46" applyFont="1" applyProtection="1">
      <alignment vertical="center"/>
      <protection hidden="1"/>
    </xf>
    <xf numFmtId="0" fontId="1" fillId="0" borderId="0" xfId="45" applyBorder="1" applyProtection="1">
      <protection locked="0" hidden="1"/>
    </xf>
    <xf numFmtId="0" fontId="4" fillId="0" borderId="0" xfId="46" applyFont="1" applyBorder="1" applyAlignment="1" applyProtection="1">
      <alignment horizontal="left" vertical="center"/>
      <protection hidden="1"/>
    </xf>
    <xf numFmtId="0" fontId="4" fillId="0" borderId="0" xfId="46" applyFont="1" applyBorder="1" applyAlignment="1" applyProtection="1">
      <alignment horizontal="center" vertical="center"/>
      <protection hidden="1"/>
    </xf>
    <xf numFmtId="0" fontId="1" fillId="0" borderId="0" xfId="45" applyAlignment="1" applyProtection="1">
      <alignment horizontal="left"/>
      <protection locked="0"/>
    </xf>
    <xf numFmtId="49" fontId="4" fillId="0" borderId="0" xfId="46" applyNumberFormat="1" applyFont="1" applyProtection="1">
      <alignment vertical="center"/>
      <protection hidden="1"/>
    </xf>
    <xf numFmtId="0" fontId="4" fillId="0" borderId="0" xfId="46" applyFont="1" applyBorder="1" applyProtection="1">
      <alignment vertical="center"/>
      <protection hidden="1"/>
    </xf>
    <xf numFmtId="183" fontId="4" fillId="0" borderId="0" xfId="46" applyNumberFormat="1" applyFont="1" applyBorder="1" applyProtection="1">
      <alignment vertical="center"/>
      <protection hidden="1"/>
    </xf>
    <xf numFmtId="49" fontId="6" fillId="0" borderId="0" xfId="46" applyNumberFormat="1" applyFont="1" applyProtection="1">
      <alignment vertical="center"/>
      <protection hidden="1"/>
    </xf>
    <xf numFmtId="49" fontId="7" fillId="0" borderId="0" xfId="46" applyNumberFormat="1" applyFont="1" applyProtection="1">
      <alignment vertical="center"/>
      <protection hidden="1"/>
    </xf>
    <xf numFmtId="0" fontId="7" fillId="0" borderId="0" xfId="46" applyFont="1" applyProtection="1">
      <alignment vertical="center"/>
      <protection hidden="1"/>
    </xf>
    <xf numFmtId="49" fontId="6" fillId="0" borderId="1" xfId="46" applyNumberFormat="1" applyFont="1" applyBorder="1" applyAlignment="1" applyProtection="1">
      <alignment vertical="center" wrapText="1"/>
      <protection hidden="1"/>
    </xf>
    <xf numFmtId="49" fontId="6" fillId="0" borderId="1" xfId="46" applyNumberFormat="1" applyFont="1" applyFill="1" applyBorder="1" applyProtection="1">
      <alignment vertical="center"/>
      <protection hidden="1"/>
    </xf>
    <xf numFmtId="49" fontId="6" fillId="0" borderId="1" xfId="46" applyNumberFormat="1" applyFont="1" applyBorder="1" applyProtection="1">
      <alignment vertical="center"/>
      <protection hidden="1"/>
    </xf>
    <xf numFmtId="0" fontId="7" fillId="0" borderId="0" xfId="46" applyFont="1" applyBorder="1" applyAlignment="1" applyProtection="1">
      <alignment horizontal="center" vertical="center"/>
      <protection hidden="1"/>
    </xf>
    <xf numFmtId="0" fontId="8" fillId="0" borderId="0" xfId="46" applyFont="1" applyProtection="1">
      <alignment vertical="center"/>
      <protection hidden="1"/>
    </xf>
    <xf numFmtId="0" fontId="9" fillId="0" borderId="0" xfId="46" applyFont="1" applyProtection="1">
      <alignment vertical="center"/>
      <protection hidden="1"/>
    </xf>
    <xf numFmtId="0" fontId="3" fillId="0" borderId="0" xfId="46" applyFont="1">
      <alignment vertical="center"/>
    </xf>
    <xf numFmtId="0" fontId="1" fillId="0" borderId="0" xfId="45" applyFont="1"/>
    <xf numFmtId="0" fontId="8" fillId="0" borderId="0" xfId="46" applyFont="1">
      <alignment vertical="center"/>
    </xf>
    <xf numFmtId="0" fontId="1" fillId="0" borderId="0" xfId="45" applyAlignment="1">
      <alignment horizontal="left"/>
    </xf>
    <xf numFmtId="0" fontId="1" fillId="0" borderId="0" xfId="45" applyAlignment="1" applyProtection="1">
      <alignment horizontal="left"/>
      <protection locked="0" hidden="1"/>
    </xf>
    <xf numFmtId="0" fontId="10" fillId="0" borderId="0" xfId="46" applyFont="1" applyBorder="1">
      <alignment vertical="center"/>
    </xf>
    <xf numFmtId="0" fontId="10" fillId="0" borderId="0" xfId="46" applyFont="1" applyBorder="1" applyProtection="1">
      <alignment vertical="center"/>
      <protection hidden="1"/>
    </xf>
    <xf numFmtId="0" fontId="11" fillId="0" borderId="0" xfId="46" applyFont="1" applyBorder="1" applyProtection="1">
      <alignment vertical="center"/>
      <protection hidden="1"/>
    </xf>
    <xf numFmtId="0" fontId="7" fillId="0" borderId="0" xfId="46" applyFont="1" applyBorder="1" applyAlignment="1" applyProtection="1">
      <alignment horizontal="left" vertical="center"/>
      <protection hidden="1"/>
    </xf>
    <xf numFmtId="0" fontId="12" fillId="0" borderId="0" xfId="46" applyFont="1" applyProtection="1">
      <alignment vertical="center"/>
      <protection hidden="1"/>
    </xf>
    <xf numFmtId="2" fontId="13" fillId="0" borderId="0" xfId="46" applyNumberFormat="1" applyFont="1" applyAlignment="1" applyProtection="1">
      <alignment horizontal="center" vertical="center"/>
      <protection hidden="1"/>
    </xf>
    <xf numFmtId="2" fontId="14" fillId="0" borderId="0" xfId="46" applyNumberFormat="1" applyFont="1" applyAlignment="1" applyProtection="1">
      <alignment horizontal="center" vertical="center"/>
      <protection hidden="1"/>
    </xf>
    <xf numFmtId="0" fontId="15" fillId="0" borderId="2" xfId="46" applyFont="1" applyBorder="1">
      <alignment vertical="center"/>
    </xf>
    <xf numFmtId="0" fontId="15" fillId="0" borderId="3" xfId="46" applyFont="1" applyBorder="1" applyAlignment="1">
      <alignment horizontal="center"/>
    </xf>
    <xf numFmtId="0" fontId="16" fillId="0" borderId="0" xfId="45" applyFont="1"/>
    <xf numFmtId="184" fontId="1" fillId="0" borderId="0" xfId="45" applyNumberFormat="1"/>
    <xf numFmtId="0" fontId="1" fillId="0" borderId="0" xfId="46" applyFont="1" applyProtection="1">
      <alignment vertical="center"/>
      <protection hidden="1"/>
    </xf>
    <xf numFmtId="0" fontId="17" fillId="0" borderId="0" xfId="45" applyFont="1"/>
    <xf numFmtId="0" fontId="10" fillId="0" borderId="0" xfId="0" applyFont="1">
      <alignment vertical="center"/>
    </xf>
    <xf numFmtId="0" fontId="18" fillId="0" borderId="4" xfId="0" applyFont="1" applyBorder="1">
      <alignment vertical="center"/>
    </xf>
    <xf numFmtId="0" fontId="10" fillId="0" borderId="0" xfId="0" applyFont="1" applyProtection="1">
      <alignment vertical="center"/>
      <protection hidden="1"/>
    </xf>
    <xf numFmtId="0" fontId="12" fillId="0" borderId="4" xfId="46" applyFont="1" applyBorder="1" applyProtection="1">
      <alignment vertical="center"/>
      <protection hidden="1"/>
    </xf>
    <xf numFmtId="0" fontId="10" fillId="0" borderId="5" xfId="0" applyFont="1" applyBorder="1" applyAlignment="1">
      <alignment horizontal="center"/>
    </xf>
    <xf numFmtId="0" fontId="10" fillId="0" borderId="6" xfId="0" applyFont="1" applyBorder="1" applyAlignment="1">
      <alignment horizontal="center"/>
    </xf>
    <xf numFmtId="185" fontId="10" fillId="0" borderId="6" xfId="0" applyNumberFormat="1" applyFont="1" applyBorder="1" applyAlignment="1">
      <alignment horizontal="center"/>
    </xf>
    <xf numFmtId="183" fontId="4" fillId="0" borderId="4" xfId="46" applyNumberFormat="1" applyFont="1" applyBorder="1" applyProtection="1">
      <alignment vertical="center"/>
      <protection hidden="1"/>
    </xf>
    <xf numFmtId="0" fontId="12" fillId="0" borderId="0" xfId="46" applyFont="1" applyBorder="1" applyProtection="1">
      <alignment vertical="center"/>
      <protection hidden="1"/>
    </xf>
    <xf numFmtId="0" fontId="0" fillId="0" borderId="6" xfId="0" applyBorder="1">
      <alignment vertical="center"/>
    </xf>
    <xf numFmtId="0" fontId="15" fillId="2" borderId="3" xfId="46" applyFont="1" applyFill="1" applyBorder="1" applyAlignment="1">
      <alignment horizontal="center"/>
    </xf>
    <xf numFmtId="0" fontId="1" fillId="2" borderId="0" xfId="45" applyFill="1"/>
    <xf numFmtId="0" fontId="15" fillId="2" borderId="2" xfId="46" applyFont="1" applyFill="1" applyBorder="1">
      <alignment vertical="center"/>
    </xf>
    <xf numFmtId="0" fontId="15" fillId="3" borderId="3" xfId="46" applyFont="1" applyFill="1" applyBorder="1" applyAlignment="1">
      <alignment horizontal="center"/>
    </xf>
    <xf numFmtId="0" fontId="1" fillId="3" borderId="0" xfId="45" applyFill="1"/>
    <xf numFmtId="0" fontId="15" fillId="3" borderId="2" xfId="46" applyFont="1" applyFill="1" applyBorder="1">
      <alignment vertical="center"/>
    </xf>
    <xf numFmtId="0" fontId="4" fillId="0" borderId="0" xfId="46" applyNumberFormat="1" applyFont="1" applyBorder="1" applyProtection="1">
      <alignment vertical="center"/>
      <protection hidden="1"/>
    </xf>
    <xf numFmtId="186" fontId="15" fillId="0" borderId="3" xfId="46" applyNumberFormat="1" applyFont="1" applyBorder="1" applyAlignment="1">
      <alignment horizontal="center"/>
    </xf>
    <xf numFmtId="0" fontId="19" fillId="0" borderId="2" xfId="46" applyFont="1" applyBorder="1">
      <alignment vertical="center"/>
    </xf>
    <xf numFmtId="0" fontId="20" fillId="0" borderId="0" xfId="45" applyFont="1"/>
    <xf numFmtId="187" fontId="4" fillId="0" borderId="0" xfId="46" applyNumberFormat="1" applyFont="1" applyBorder="1" applyProtection="1">
      <alignment vertical="center"/>
      <protection hidden="1"/>
    </xf>
    <xf numFmtId="0" fontId="1" fillId="0" borderId="0" xfId="45" applyFont="1" applyProtection="1">
      <protection locked="0" hidden="1"/>
    </xf>
    <xf numFmtId="0" fontId="4" fillId="0" borderId="0" xfId="46" applyNumberFormat="1" applyFont="1" applyBorder="1" applyProtection="1">
      <alignment vertical="center"/>
      <protection locked="0" hidden="1"/>
    </xf>
    <xf numFmtId="184" fontId="1" fillId="2" borderId="0" xfId="45" applyNumberFormat="1" applyFill="1"/>
    <xf numFmtId="183" fontId="12" fillId="0" borderId="4" xfId="46" applyNumberFormat="1" applyFont="1" applyBorder="1" applyProtection="1">
      <alignment vertical="center"/>
      <protection hidden="1"/>
    </xf>
    <xf numFmtId="0" fontId="20" fillId="0" borderId="0" xfId="45" applyFont="1" applyBorder="1"/>
    <xf numFmtId="0" fontId="20" fillId="0" borderId="7" xfId="45" applyFont="1" applyBorder="1"/>
    <xf numFmtId="0" fontId="0" fillId="4" borderId="0" xfId="0" applyFill="1">
      <alignment vertical="center"/>
    </xf>
    <xf numFmtId="0" fontId="0" fillId="5" borderId="0" xfId="0" applyFill="1">
      <alignment vertical="center"/>
    </xf>
    <xf numFmtId="0" fontId="22" fillId="0" borderId="0" xfId="0" applyFont="1" applyAlignment="1">
      <alignment horizontal="center" vertical="center"/>
    </xf>
    <xf numFmtId="0" fontId="23" fillId="0" borderId="0" xfId="0" applyFont="1" applyAlignment="1">
      <alignment vertical="center"/>
    </xf>
    <xf numFmtId="0" fontId="24" fillId="0" borderId="0" xfId="0" applyFont="1" applyAlignment="1">
      <alignment horizontal="justify" vertical="center"/>
    </xf>
    <xf numFmtId="0" fontId="25" fillId="0" borderId="0" xfId="3" applyFont="1" applyAlignment="1" applyProtection="1">
      <alignment horizontal="center" vertical="center"/>
    </xf>
    <xf numFmtId="0" fontId="26" fillId="6" borderId="0" xfId="3" applyFont="1" applyFill="1" applyAlignment="1" applyProtection="1">
      <alignment horizontal="center" vertical="center"/>
      <protection locked="0"/>
    </xf>
    <xf numFmtId="0" fontId="27" fillId="0" borderId="8" xfId="0" applyFont="1" applyBorder="1" applyAlignment="1">
      <alignment horizontal="center" vertical="center"/>
    </xf>
    <xf numFmtId="0" fontId="28" fillId="0" borderId="9" xfId="0" applyFont="1" applyBorder="1" applyAlignment="1">
      <alignment horizontal="center" vertical="center" wrapText="1"/>
    </xf>
    <xf numFmtId="0" fontId="28" fillId="0" borderId="9" xfId="0" applyFont="1" applyBorder="1" applyAlignment="1">
      <alignment horizontal="center" vertical="center"/>
    </xf>
    <xf numFmtId="0" fontId="29" fillId="7" borderId="9" xfId="0" applyFont="1" applyFill="1" applyBorder="1" applyAlignment="1">
      <alignment horizontal="center" vertical="center" wrapText="1"/>
    </xf>
    <xf numFmtId="0" fontId="28" fillId="0" borderId="10" xfId="0" applyFont="1" applyBorder="1" applyAlignment="1">
      <alignment horizontal="center" vertical="center" wrapText="1"/>
    </xf>
    <xf numFmtId="0" fontId="30" fillId="4" borderId="8" xfId="0" applyFont="1" applyFill="1" applyBorder="1" applyAlignment="1">
      <alignment horizontal="justify" vertical="center"/>
    </xf>
    <xf numFmtId="0" fontId="31" fillId="4" borderId="9" xfId="0" applyFont="1" applyFill="1" applyBorder="1" applyAlignment="1">
      <alignment horizontal="justify" vertical="center"/>
    </xf>
    <xf numFmtId="0" fontId="31" fillId="4" borderId="9" xfId="0" applyFont="1" applyFill="1" applyBorder="1" applyAlignment="1">
      <alignment horizontal="center" vertical="center"/>
    </xf>
    <xf numFmtId="0" fontId="32" fillId="4" borderId="9" xfId="0" applyFont="1" applyFill="1" applyBorder="1" applyAlignment="1" applyProtection="1">
      <alignment horizontal="center" vertical="center"/>
      <protection hidden="1"/>
    </xf>
    <xf numFmtId="0" fontId="24" fillId="4" borderId="9" xfId="0" applyFont="1" applyFill="1" applyBorder="1">
      <alignment vertical="center"/>
    </xf>
    <xf numFmtId="0" fontId="33" fillId="4" borderId="9" xfId="0" applyFont="1" applyFill="1" applyBorder="1" applyAlignment="1" applyProtection="1">
      <alignment horizontal="center" vertical="center"/>
      <protection hidden="1"/>
    </xf>
    <xf numFmtId="0" fontId="24" fillId="4" borderId="11" xfId="0" applyFont="1" applyFill="1" applyBorder="1">
      <alignment vertical="center"/>
    </xf>
    <xf numFmtId="0" fontId="31" fillId="0" borderId="8" xfId="0" applyFont="1" applyFill="1" applyBorder="1" applyAlignment="1">
      <alignment horizontal="center" vertical="center"/>
    </xf>
    <xf numFmtId="0" fontId="34" fillId="0" borderId="9" xfId="0" applyFont="1" applyFill="1" applyBorder="1" applyAlignment="1">
      <alignment horizontal="center" vertical="center"/>
    </xf>
    <xf numFmtId="0" fontId="31" fillId="0" borderId="9" xfId="0" applyFont="1" applyFill="1" applyBorder="1" applyAlignment="1">
      <alignment horizontal="center" vertical="center"/>
    </xf>
    <xf numFmtId="0" fontId="35" fillId="0" borderId="9" xfId="0" applyFont="1" applyFill="1" applyBorder="1" applyAlignment="1" applyProtection="1">
      <alignment horizontal="center" vertical="center"/>
      <protection hidden="1"/>
    </xf>
    <xf numFmtId="0" fontId="35" fillId="0" borderId="9" xfId="0" applyFont="1" applyFill="1" applyBorder="1" applyAlignment="1">
      <alignment horizontal="center" vertical="center"/>
    </xf>
    <xf numFmtId="0" fontId="33" fillId="0" borderId="9" xfId="0" applyFont="1" applyFill="1" applyBorder="1" applyAlignment="1" applyProtection="1">
      <alignment horizontal="center" vertical="center"/>
      <protection hidden="1"/>
    </xf>
    <xf numFmtId="0" fontId="33" fillId="0" borderId="9" xfId="0" applyFont="1" applyFill="1" applyBorder="1" applyAlignment="1">
      <alignment horizontal="center" vertical="center"/>
    </xf>
    <xf numFmtId="184" fontId="33" fillId="0" borderId="11" xfId="0" applyNumberFormat="1" applyFont="1" applyFill="1" applyBorder="1" applyAlignment="1">
      <alignment horizontal="center" vertical="center"/>
    </xf>
    <xf numFmtId="0" fontId="31" fillId="4" borderId="8" xfId="0" applyFont="1" applyFill="1" applyBorder="1" applyAlignment="1">
      <alignment horizontal="justify" vertical="center"/>
    </xf>
    <xf numFmtId="0" fontId="34" fillId="4" borderId="9" xfId="0" applyFont="1" applyFill="1" applyBorder="1" applyAlignment="1">
      <alignment horizontal="center" vertical="center"/>
    </xf>
    <xf numFmtId="0" fontId="35" fillId="4" borderId="9" xfId="0" applyFont="1" applyFill="1" applyBorder="1" applyAlignment="1" applyProtection="1">
      <alignment horizontal="center" vertical="center"/>
      <protection hidden="1"/>
    </xf>
    <xf numFmtId="0" fontId="35" fillId="4" borderId="9" xfId="0" applyFont="1" applyFill="1" applyBorder="1" applyAlignment="1">
      <alignment horizontal="center" vertical="center"/>
    </xf>
    <xf numFmtId="0" fontId="33" fillId="4" borderId="9" xfId="0" applyFont="1" applyFill="1" applyBorder="1" applyAlignment="1">
      <alignment horizontal="center" vertical="center"/>
    </xf>
    <xf numFmtId="184" fontId="33" fillId="4" borderId="11" xfId="0" applyNumberFormat="1" applyFont="1" applyFill="1" applyBorder="1" applyAlignment="1">
      <alignment horizontal="center" vertical="center"/>
    </xf>
    <xf numFmtId="0" fontId="36" fillId="5" borderId="8" xfId="0" applyFont="1" applyFill="1" applyBorder="1" applyAlignment="1">
      <alignment horizontal="justify" vertical="center"/>
    </xf>
    <xf numFmtId="0" fontId="31" fillId="0" borderId="8" xfId="0" applyFont="1" applyFill="1" applyBorder="1" applyAlignment="1">
      <alignment horizontal="justify" vertical="center"/>
    </xf>
    <xf numFmtId="0" fontId="31" fillId="5" borderId="8" xfId="0" applyFont="1" applyFill="1" applyBorder="1" applyAlignment="1">
      <alignment horizontal="justify" vertical="center"/>
    </xf>
    <xf numFmtId="0" fontId="33" fillId="0" borderId="9" xfId="0" applyFont="1" applyFill="1" applyBorder="1" applyAlignment="1" applyProtection="1">
      <alignment horizontal="center" vertical="center"/>
    </xf>
    <xf numFmtId="0" fontId="31" fillId="2" borderId="8" xfId="0" applyFont="1" applyFill="1" applyBorder="1" applyAlignment="1">
      <alignment horizontal="justify" vertical="center"/>
    </xf>
    <xf numFmtId="0" fontId="35" fillId="0" borderId="12" xfId="0" applyFont="1" applyFill="1" applyBorder="1" applyAlignment="1" applyProtection="1">
      <alignment horizontal="center" vertical="center"/>
    </xf>
    <xf numFmtId="0" fontId="30" fillId="2" borderId="8" xfId="0" applyFont="1" applyFill="1" applyBorder="1" applyAlignment="1">
      <alignment horizontal="justify" vertical="center"/>
    </xf>
    <xf numFmtId="0" fontId="33" fillId="4" borderId="9" xfId="0" applyFont="1" applyFill="1" applyBorder="1" applyAlignment="1" applyProtection="1">
      <alignment horizontal="center" vertical="center"/>
    </xf>
    <xf numFmtId="0" fontId="30" fillId="5" borderId="8" xfId="0" applyFont="1" applyFill="1" applyBorder="1" applyAlignment="1">
      <alignment horizontal="justify" vertical="center"/>
    </xf>
    <xf numFmtId="0" fontId="37" fillId="0" borderId="9" xfId="0" applyFont="1" applyFill="1" applyBorder="1" applyAlignment="1">
      <alignment horizontal="center" vertical="center"/>
    </xf>
    <xf numFmtId="0" fontId="34" fillId="5" borderId="8" xfId="0" applyFont="1" applyFill="1" applyBorder="1" applyAlignment="1">
      <alignment horizontal="justify" vertical="center"/>
    </xf>
    <xf numFmtId="0" fontId="35" fillId="0" borderId="13" xfId="0" applyFont="1" applyFill="1" applyBorder="1" applyAlignment="1" applyProtection="1">
      <alignment horizontal="center" vertical="center"/>
      <protection locked="0"/>
    </xf>
    <xf numFmtId="0" fontId="31" fillId="3" borderId="8" xfId="0" applyFont="1" applyFill="1" applyBorder="1" applyAlignment="1">
      <alignment horizontal="justify" vertical="center"/>
    </xf>
    <xf numFmtId="0" fontId="34" fillId="3" borderId="8" xfId="0" applyFont="1" applyFill="1" applyBorder="1" applyAlignment="1">
      <alignment horizontal="justify" vertical="center"/>
    </xf>
    <xf numFmtId="0" fontId="34" fillId="0" borderId="8" xfId="0" applyFont="1" applyFill="1" applyBorder="1" applyAlignment="1">
      <alignment horizontal="justify" vertical="center"/>
    </xf>
    <xf numFmtId="0" fontId="34" fillId="2" borderId="8" xfId="0" applyFont="1" applyFill="1" applyBorder="1" applyAlignment="1">
      <alignment horizontal="justify" vertical="center"/>
    </xf>
    <xf numFmtId="0" fontId="37" fillId="4" borderId="9" xfId="0" applyFont="1" applyFill="1" applyBorder="1" applyAlignment="1">
      <alignment horizontal="center" vertical="center"/>
    </xf>
    <xf numFmtId="0" fontId="38" fillId="0" borderId="8" xfId="0" applyFont="1" applyFill="1" applyBorder="1" applyAlignment="1">
      <alignment horizontal="justify" vertical="center"/>
    </xf>
    <xf numFmtId="0" fontId="35" fillId="0" borderId="12" xfId="0" applyFont="1" applyFill="1" applyBorder="1" applyAlignment="1">
      <alignment horizontal="center" vertical="center"/>
    </xf>
    <xf numFmtId="0" fontId="34" fillId="0" borderId="0" xfId="0" applyFont="1" applyFill="1">
      <alignment vertical="center"/>
    </xf>
    <xf numFmtId="0" fontId="34" fillId="5" borderId="0" xfId="0" applyFont="1" applyFill="1">
      <alignment vertical="center"/>
    </xf>
    <xf numFmtId="0" fontId="30" fillId="0" borderId="8" xfId="0" applyFont="1" applyFill="1" applyBorder="1" applyAlignment="1">
      <alignment horizontal="justify" vertical="center"/>
    </xf>
    <xf numFmtId="0" fontId="34" fillId="4" borderId="14" xfId="0" applyFont="1" applyFill="1" applyBorder="1" applyAlignment="1">
      <alignment horizontal="justify" vertical="center"/>
    </xf>
    <xf numFmtId="0" fontId="34" fillId="4" borderId="15" xfId="0" applyFont="1" applyFill="1" applyBorder="1" applyAlignment="1">
      <alignment horizontal="center" vertical="center"/>
    </xf>
    <xf numFmtId="0" fontId="31" fillId="4" borderId="15" xfId="0" applyFont="1" applyFill="1" applyBorder="1" applyAlignment="1">
      <alignment horizontal="center" vertical="center"/>
    </xf>
    <xf numFmtId="0" fontId="33" fillId="4" borderId="15" xfId="0" applyFont="1" applyFill="1" applyBorder="1" applyAlignment="1">
      <alignment horizontal="center" vertical="center"/>
    </xf>
    <xf numFmtId="184" fontId="33" fillId="4" borderId="16" xfId="0" applyNumberFormat="1" applyFont="1" applyFill="1" applyBorder="1" applyAlignment="1">
      <alignment horizontal="center" vertical="center"/>
    </xf>
    <xf numFmtId="0" fontId="34" fillId="2" borderId="9" xfId="0" applyFont="1" applyFill="1" applyBorder="1" applyAlignment="1" applyProtection="1">
      <alignment vertical="center"/>
      <protection locked="0"/>
    </xf>
    <xf numFmtId="0" fontId="34" fillId="0" borderId="9" xfId="0" applyFont="1" applyFill="1" applyBorder="1" applyAlignment="1" applyProtection="1">
      <alignment vertical="center"/>
      <protection locked="0"/>
    </xf>
    <xf numFmtId="0" fontId="34" fillId="0" borderId="9" xfId="0" applyFont="1" applyFill="1" applyBorder="1" applyAlignment="1" applyProtection="1">
      <alignment horizontal="center" vertical="center"/>
      <protection locked="0"/>
    </xf>
    <xf numFmtId="0" fontId="34" fillId="0" borderId="9" xfId="0" applyFont="1" applyFill="1" applyBorder="1" applyAlignment="1" applyProtection="1">
      <alignment horizontal="left" vertical="center"/>
      <protection locked="0"/>
    </xf>
    <xf numFmtId="184" fontId="33" fillId="0" borderId="16" xfId="0" applyNumberFormat="1" applyFont="1" applyFill="1" applyBorder="1" applyAlignment="1">
      <alignment horizontal="center" vertical="center"/>
    </xf>
    <xf numFmtId="0" fontId="39" fillId="2" borderId="9" xfId="0" applyFont="1" applyFill="1" applyBorder="1" applyProtection="1">
      <alignment vertical="center"/>
      <protection locked="0"/>
    </xf>
    <xf numFmtId="0" fontId="39" fillId="0" borderId="9" xfId="0" applyFont="1" applyFill="1" applyBorder="1" applyProtection="1">
      <alignment vertical="center"/>
      <protection locked="0"/>
    </xf>
    <xf numFmtId="0" fontId="39" fillId="0" borderId="9" xfId="0" applyFont="1" applyFill="1" applyBorder="1" applyAlignment="1" applyProtection="1">
      <alignment horizontal="center" vertical="center"/>
      <protection locked="0"/>
    </xf>
    <xf numFmtId="0" fontId="39" fillId="2" borderId="9" xfId="0" applyFont="1" applyFill="1" applyBorder="1">
      <alignment vertical="center"/>
    </xf>
    <xf numFmtId="0" fontId="39" fillId="0" borderId="9" xfId="0" applyFont="1" applyFill="1" applyBorder="1">
      <alignment vertical="center"/>
    </xf>
    <xf numFmtId="0" fontId="39" fillId="0" borderId="9" xfId="0" applyFont="1" applyFill="1" applyBorder="1" applyAlignment="1">
      <alignment vertical="center" wrapText="1"/>
    </xf>
    <xf numFmtId="0" fontId="39" fillId="4" borderId="9" xfId="0" applyFont="1" applyFill="1" applyBorder="1">
      <alignment vertical="center"/>
    </xf>
    <xf numFmtId="0" fontId="39" fillId="8" borderId="9" xfId="0" applyFont="1" applyFill="1" applyBorder="1">
      <alignment vertical="center"/>
    </xf>
    <xf numFmtId="0" fontId="39" fillId="0" borderId="9" xfId="0" applyFont="1" applyFill="1" applyBorder="1" applyAlignment="1">
      <alignment horizontal="center" vertical="center"/>
    </xf>
    <xf numFmtId="0" fontId="41" fillId="0" borderId="0" xfId="0" applyFont="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0" borderId="17" xfId="0" applyFont="1" applyFill="1" applyBorder="1" applyAlignment="1" applyProtection="1">
      <alignment horizontal="center" vertical="center" wrapText="1"/>
      <protection hidden="1"/>
    </xf>
    <xf numFmtId="0" fontId="43" fillId="0" borderId="18" xfId="0" applyFont="1" applyFill="1" applyBorder="1" applyAlignment="1" applyProtection="1">
      <alignment horizontal="center" vertical="center" wrapText="1"/>
      <protection hidden="1"/>
    </xf>
    <xf numFmtId="0" fontId="44" fillId="0" borderId="18" xfId="0" applyFont="1" applyFill="1" applyBorder="1" applyAlignment="1" applyProtection="1">
      <alignment horizontal="center" vertical="center" wrapText="1"/>
      <protection hidden="1"/>
    </xf>
    <xf numFmtId="0" fontId="34" fillId="4" borderId="19" xfId="0" applyFont="1" applyFill="1" applyBorder="1">
      <alignment vertical="center"/>
    </xf>
    <xf numFmtId="0" fontId="44" fillId="4" borderId="19" xfId="0" applyFont="1" applyFill="1" applyBorder="1">
      <alignment vertical="center"/>
    </xf>
    <xf numFmtId="0" fontId="35" fillId="0" borderId="12" xfId="0" applyFont="1" applyFill="1" applyBorder="1" applyAlignment="1" applyProtection="1">
      <alignment horizontal="center" vertical="center"/>
      <protection locked="0"/>
    </xf>
    <xf numFmtId="0" fontId="35" fillId="4" borderId="12" xfId="0" applyFont="1" applyFill="1" applyBorder="1" applyAlignment="1" applyProtection="1">
      <alignment horizontal="center" vertical="center"/>
      <protection locked="0"/>
    </xf>
    <xf numFmtId="0" fontId="35" fillId="4" borderId="12" xfId="0" applyFont="1" applyFill="1" applyBorder="1" applyAlignment="1">
      <alignment horizontal="center" vertical="center"/>
    </xf>
    <xf numFmtId="0" fontId="35" fillId="4" borderId="20" xfId="0" applyFont="1" applyFill="1" applyBorder="1" applyAlignment="1" applyProtection="1">
      <alignment horizontal="center" vertical="center"/>
      <protection locked="0"/>
    </xf>
    <xf numFmtId="0" fontId="45" fillId="0" borderId="18" xfId="0" applyFont="1" applyFill="1" applyBorder="1" applyAlignment="1" applyProtection="1">
      <alignment horizontal="center" vertical="center" wrapText="1"/>
      <protection hidden="1"/>
    </xf>
    <xf numFmtId="0" fontId="46" fillId="0" borderId="18" xfId="0" applyFont="1" applyFill="1" applyBorder="1" applyAlignment="1" applyProtection="1">
      <alignment horizontal="center" vertical="center" wrapText="1"/>
      <protection hidden="1"/>
    </xf>
    <xf numFmtId="0" fontId="0" fillId="0" borderId="0" xfId="0" applyProtection="1">
      <alignment vertical="center"/>
      <protection locked="0"/>
    </xf>
    <xf numFmtId="0" fontId="45" fillId="0" borderId="21" xfId="0" applyFont="1" applyFill="1" applyBorder="1" applyAlignment="1" applyProtection="1">
      <alignment horizontal="center" vertical="center" wrapText="1"/>
      <protection hidden="1"/>
    </xf>
    <xf numFmtId="0" fontId="0" fillId="4" borderId="0" xfId="0" applyFill="1" applyProtection="1">
      <alignment vertical="center"/>
      <protection locked="0"/>
    </xf>
    <xf numFmtId="0" fontId="35" fillId="4" borderId="22" xfId="0" applyFont="1" applyFill="1" applyBorder="1" applyAlignment="1" applyProtection="1">
      <alignment horizontal="center" vertical="center"/>
      <protection locked="0"/>
    </xf>
    <xf numFmtId="0" fontId="47" fillId="5" borderId="9" xfId="0" applyFont="1" applyFill="1" applyBorder="1">
      <alignment vertical="center"/>
    </xf>
    <xf numFmtId="0" fontId="39" fillId="5" borderId="9" xfId="0" applyFont="1" applyFill="1" applyBorder="1">
      <alignment vertical="center"/>
    </xf>
    <xf numFmtId="184" fontId="33" fillId="8" borderId="16" xfId="0" applyNumberFormat="1" applyFont="1" applyFill="1" applyBorder="1" applyAlignment="1">
      <alignment horizontal="center" vertical="center"/>
    </xf>
    <xf numFmtId="0" fontId="48" fillId="0" borderId="23" xfId="0" applyFont="1" applyFill="1" applyBorder="1">
      <alignment vertical="center"/>
    </xf>
    <xf numFmtId="0" fontId="39" fillId="8" borderId="9" xfId="0" applyFont="1" applyFill="1" applyBorder="1" applyProtection="1">
      <alignment vertical="center"/>
      <protection locked="0"/>
    </xf>
    <xf numFmtId="0" fontId="0" fillId="0" borderId="0" xfId="0" applyFill="1">
      <alignment vertical="center"/>
    </xf>
    <xf numFmtId="0" fontId="50" fillId="0" borderId="0" xfId="0" applyFont="1" applyAlignment="1" applyProtection="1">
      <alignment horizontal="center" vertical="center"/>
      <protection locked="0"/>
    </xf>
    <xf numFmtId="0" fontId="52" fillId="0" borderId="0" xfId="3" applyFont="1" applyAlignment="1" applyProtection="1">
      <alignment horizontal="justify" vertical="center"/>
      <protection locked="0"/>
    </xf>
    <xf numFmtId="0" fontId="53" fillId="0" borderId="0" xfId="0" applyFont="1" applyProtection="1">
      <alignment vertical="center"/>
      <protection locked="0"/>
    </xf>
    <xf numFmtId="0" fontId="52" fillId="0" borderId="0" xfId="3" applyFont="1" applyAlignment="1" applyProtection="1">
      <alignment vertical="center"/>
      <protection locked="0"/>
    </xf>
    <xf numFmtId="0" fontId="50" fillId="0" borderId="0" xfId="0" applyFont="1">
      <alignment vertical="center"/>
    </xf>
    <xf numFmtId="49" fontId="55" fillId="0" borderId="0" xfId="0" applyNumberFormat="1" applyFont="1" applyFill="1" applyProtection="1">
      <alignment vertical="center"/>
      <protection locked="0"/>
    </xf>
    <xf numFmtId="0" fontId="57" fillId="0" borderId="0" xfId="0" applyFont="1" applyAlignment="1" applyProtection="1">
      <alignment vertical="center"/>
      <protection locked="0"/>
    </xf>
    <xf numFmtId="0" fontId="53" fillId="0" borderId="0" xfId="0" applyFont="1" applyAlignment="1" applyProtection="1">
      <alignment vertical="center"/>
      <protection locked="0"/>
    </xf>
    <xf numFmtId="0" fontId="53" fillId="0" borderId="0" xfId="0" applyFont="1">
      <alignment vertical="center"/>
    </xf>
    <xf numFmtId="49" fontId="6" fillId="0" borderId="0" xfId="0" applyNumberFormat="1" applyFont="1" applyProtection="1">
      <alignment vertical="center"/>
      <protection hidden="1"/>
    </xf>
    <xf numFmtId="49" fontId="7" fillId="0" borderId="0" xfId="0" applyNumberFormat="1" applyFont="1" applyProtection="1">
      <alignment vertical="center"/>
      <protection hidden="1"/>
    </xf>
    <xf numFmtId="0" fontId="7" fillId="0" borderId="0" xfId="0" applyFont="1" applyProtection="1">
      <alignment vertical="center"/>
      <protection hidden="1"/>
    </xf>
    <xf numFmtId="49" fontId="6" fillId="0" borderId="1" xfId="0" applyNumberFormat="1" applyFont="1" applyBorder="1" applyAlignment="1" applyProtection="1">
      <alignment vertical="center" wrapText="1"/>
      <protection hidden="1"/>
    </xf>
    <xf numFmtId="49" fontId="6" fillId="0" borderId="1" xfId="0" applyNumberFormat="1" applyFont="1" applyFill="1" applyBorder="1" applyProtection="1">
      <alignment vertical="center"/>
      <protection hidden="1"/>
    </xf>
    <xf numFmtId="49" fontId="6" fillId="0" borderId="1" xfId="0" applyNumberFormat="1" applyFont="1" applyBorder="1" applyProtection="1">
      <alignment vertical="center"/>
      <protection hidden="1"/>
    </xf>
    <xf numFmtId="0" fontId="7" fillId="0" borderId="0" xfId="0" applyFont="1" applyBorder="1" applyAlignment="1" applyProtection="1">
      <alignment horizontal="center" vertical="center"/>
      <protection hidden="1"/>
    </xf>
    <xf numFmtId="0" fontId="5" fillId="0" borderId="0" xfId="0" applyFont="1" applyProtection="1">
      <alignment vertical="center"/>
      <protection hidden="1"/>
    </xf>
    <xf numFmtId="0" fontId="58" fillId="0" borderId="0" xfId="0" applyFont="1">
      <alignment vertical="center"/>
    </xf>
    <xf numFmtId="0" fontId="59" fillId="0" borderId="0" xfId="0" applyFont="1">
      <alignment vertical="center"/>
    </xf>
    <xf numFmtId="0" fontId="39" fillId="0" borderId="0" xfId="0" applyFont="1">
      <alignment vertical="center"/>
    </xf>
    <xf numFmtId="0" fontId="34" fillId="0" borderId="0" xfId="0" applyFont="1" applyAlignment="1">
      <alignment horizontal="justify" vertical="center"/>
    </xf>
    <xf numFmtId="0" fontId="0" fillId="0" borderId="24" xfId="0" applyBorder="1" applyAlignment="1">
      <alignment horizontal="center" vertical="center"/>
    </xf>
    <xf numFmtId="0" fontId="39" fillId="0" borderId="24" xfId="0" applyFont="1" applyBorder="1" applyAlignment="1">
      <alignment horizontal="center" vertical="center"/>
    </xf>
    <xf numFmtId="0" fontId="28" fillId="0" borderId="8" xfId="0" applyFont="1" applyBorder="1" applyAlignment="1">
      <alignment horizontal="center" vertical="center"/>
    </xf>
    <xf numFmtId="0" fontId="0" fillId="0" borderId="24" xfId="0" applyBorder="1">
      <alignment vertical="center"/>
    </xf>
    <xf numFmtId="0" fontId="10" fillId="0" borderId="0" xfId="0" applyFont="1" applyBorder="1">
      <alignment vertical="center"/>
    </xf>
    <xf numFmtId="0" fontId="10" fillId="0" borderId="0" xfId="0" applyFont="1" applyBorder="1" applyProtection="1">
      <alignment vertical="center"/>
      <protection hidden="1"/>
    </xf>
    <xf numFmtId="0" fontId="11" fillId="0" borderId="0" xfId="0" applyFont="1" applyBorder="1" applyProtection="1">
      <alignment vertical="center"/>
      <protection hidden="1"/>
    </xf>
    <xf numFmtId="0" fontId="7" fillId="0" borderId="0" xfId="0" applyFont="1" applyBorder="1" applyAlignment="1" applyProtection="1">
      <alignment horizontal="left" vertical="center"/>
      <protection hidden="1"/>
    </xf>
    <xf numFmtId="0" fontId="4" fillId="0" borderId="0" xfId="0" applyFont="1" applyProtection="1">
      <alignment vertical="center"/>
      <protection hidden="1"/>
    </xf>
    <xf numFmtId="0" fontId="3" fillId="0" borderId="0" xfId="0" applyFont="1">
      <alignment vertical="center"/>
    </xf>
    <xf numFmtId="0" fontId="23" fillId="0" borderId="0" xfId="0" applyFont="1">
      <alignment vertical="center"/>
    </xf>
    <xf numFmtId="0" fontId="41" fillId="0" borderId="0" xfId="0" applyFont="1" applyAlignment="1">
      <alignment horizontal="center" vertical="center" wrapText="1"/>
    </xf>
    <xf numFmtId="1" fontId="41" fillId="0" borderId="0" xfId="0" applyNumberFormat="1" applyFont="1" applyAlignment="1">
      <alignment horizontal="center" vertical="center" wrapText="1"/>
    </xf>
    <xf numFmtId="0" fontId="60" fillId="0" borderId="25" xfId="0" applyFont="1" applyBorder="1" applyAlignment="1">
      <alignment horizontal="center" vertical="center" wrapText="1"/>
    </xf>
    <xf numFmtId="186" fontId="60" fillId="0" borderId="23" xfId="0" applyNumberFormat="1" applyFont="1" applyBorder="1" applyAlignment="1">
      <alignment horizontal="center" vertical="center" wrapText="1"/>
    </xf>
    <xf numFmtId="0" fontId="60" fillId="0" borderId="26" xfId="0" applyFont="1" applyBorder="1" applyAlignment="1">
      <alignment horizontal="center" vertical="center" wrapText="1"/>
    </xf>
    <xf numFmtId="0" fontId="28" fillId="0" borderId="0" xfId="0" applyFont="1" applyBorder="1" applyAlignment="1">
      <alignment horizontal="center" vertical="center" wrapText="1"/>
    </xf>
    <xf numFmtId="0" fontId="60" fillId="0" borderId="0" xfId="0" applyFont="1" applyBorder="1" applyAlignment="1">
      <alignment horizontal="center" vertical="center" wrapText="1"/>
    </xf>
    <xf numFmtId="186" fontId="60" fillId="0" borderId="0" xfId="0" applyNumberFormat="1" applyFont="1" applyBorder="1" applyAlignment="1">
      <alignment horizontal="center" vertical="center" wrapText="1"/>
    </xf>
    <xf numFmtId="184" fontId="0" fillId="9" borderId="19" xfId="0" applyNumberFormat="1" applyFill="1" applyBorder="1">
      <alignment vertical="center"/>
    </xf>
    <xf numFmtId="0" fontId="0" fillId="9" borderId="19" xfId="0" applyFill="1" applyBorder="1">
      <alignment vertical="center"/>
    </xf>
    <xf numFmtId="186" fontId="0" fillId="9" borderId="19" xfId="0" applyNumberFormat="1" applyFill="1" applyBorder="1">
      <alignment vertical="center"/>
    </xf>
    <xf numFmtId="0" fontId="61" fillId="9" borderId="12" xfId="0" applyFont="1" applyFill="1" applyBorder="1" applyAlignment="1">
      <alignment horizontal="center" vertical="center"/>
    </xf>
    <xf numFmtId="1" fontId="61" fillId="9" borderId="12" xfId="0" applyNumberFormat="1" applyFont="1" applyFill="1" applyBorder="1" applyAlignment="1">
      <alignment horizontal="center" vertical="center"/>
    </xf>
    <xf numFmtId="0" fontId="61" fillId="0" borderId="12" xfId="0" applyFont="1" applyBorder="1" applyAlignment="1">
      <alignment horizontal="center" vertical="center"/>
    </xf>
    <xf numFmtId="0" fontId="62" fillId="0" borderId="12" xfId="0" applyFont="1" applyBorder="1" applyAlignment="1">
      <alignment horizontal="center" vertical="center"/>
    </xf>
    <xf numFmtId="0" fontId="28" fillId="0" borderId="26" xfId="0" applyFont="1" applyBorder="1" applyAlignment="1">
      <alignment horizontal="center" vertical="center" wrapText="1"/>
    </xf>
    <xf numFmtId="0" fontId="63" fillId="9" borderId="19" xfId="0" applyFont="1" applyFill="1" applyBorder="1">
      <alignment vertical="center"/>
    </xf>
    <xf numFmtId="0" fontId="64" fillId="9" borderId="12" xfId="0" applyFont="1" applyFill="1" applyBorder="1" applyAlignment="1">
      <alignment horizontal="center" vertical="center"/>
    </xf>
    <xf numFmtId="0" fontId="64" fillId="0" borderId="12" xfId="0" applyFont="1" applyBorder="1" applyAlignment="1">
      <alignment horizontal="center" vertical="center"/>
    </xf>
    <xf numFmtId="0" fontId="1" fillId="0" borderId="0" xfId="0" applyFont="1" applyProtection="1">
      <alignment vertical="center"/>
      <protection hidden="1"/>
    </xf>
    <xf numFmtId="0" fontId="65" fillId="0" borderId="26" xfId="0" applyFont="1" applyBorder="1" applyAlignment="1">
      <alignment horizontal="center" vertical="center" wrapText="1"/>
    </xf>
    <xf numFmtId="0" fontId="66" fillId="0" borderId="26" xfId="0" applyFont="1" applyBorder="1" applyAlignment="1">
      <alignment horizontal="center" vertical="center" wrapText="1"/>
    </xf>
    <xf numFmtId="0" fontId="65" fillId="0" borderId="0" xfId="0" applyFont="1" applyBorder="1" applyAlignment="1">
      <alignment horizontal="center" vertical="center" wrapText="1"/>
    </xf>
    <xf numFmtId="0" fontId="66" fillId="0" borderId="0" xfId="0" applyFont="1" applyBorder="1" applyAlignment="1">
      <alignment horizontal="center" vertical="center" wrapText="1"/>
    </xf>
    <xf numFmtId="0" fontId="67" fillId="0" borderId="0" xfId="0" applyFont="1">
      <alignment vertical="center"/>
    </xf>
    <xf numFmtId="0" fontId="60" fillId="0" borderId="23" xfId="0" applyFont="1" applyBorder="1" applyAlignment="1">
      <alignment horizontal="center" vertical="center" wrapText="1"/>
    </xf>
    <xf numFmtId="0" fontId="60" fillId="0" borderId="0" xfId="0" applyFont="1" applyFill="1" applyBorder="1" applyAlignment="1">
      <alignment horizontal="center" vertical="center" wrapText="1"/>
    </xf>
    <xf numFmtId="186" fontId="60" fillId="0" borderId="0" xfId="0" applyNumberFormat="1" applyFont="1" applyFill="1" applyBorder="1" applyAlignment="1">
      <alignment horizontal="center" vertical="center" wrapText="1"/>
    </xf>
    <xf numFmtId="0" fontId="0" fillId="0" borderId="0" xfId="0" applyFill="1" applyBorder="1">
      <alignment vertical="center"/>
    </xf>
    <xf numFmtId="186" fontId="0" fillId="0" borderId="0" xfId="0" applyNumberFormat="1" applyFill="1" applyBorder="1">
      <alignment vertical="center"/>
    </xf>
    <xf numFmtId="0" fontId="61" fillId="0" borderId="0" xfId="0" applyFont="1" applyFill="1" applyBorder="1" applyAlignment="1">
      <alignment horizontal="center" vertical="center"/>
    </xf>
    <xf numFmtId="1" fontId="61" fillId="0" borderId="0" xfId="0" applyNumberFormat="1" applyFont="1" applyFill="1" applyBorder="1" applyAlignment="1">
      <alignment horizontal="center" vertical="center"/>
    </xf>
    <xf numFmtId="0" fontId="31" fillId="8" borderId="8" xfId="0" applyFont="1" applyFill="1" applyBorder="1" applyAlignment="1">
      <alignment horizontal="justify" vertical="center"/>
    </xf>
    <xf numFmtId="0" fontId="30" fillId="8" borderId="8" xfId="0" applyFont="1" applyFill="1" applyBorder="1" applyAlignment="1">
      <alignment horizontal="justify" vertical="center"/>
    </xf>
    <xf numFmtId="0" fontId="34" fillId="8" borderId="8" xfId="0" applyFont="1" applyFill="1" applyBorder="1" applyAlignment="1">
      <alignment horizontal="justify" vertical="center"/>
    </xf>
    <xf numFmtId="0" fontId="0" fillId="0" borderId="24" xfId="0" applyFill="1" applyBorder="1">
      <alignment vertical="center"/>
    </xf>
    <xf numFmtId="0" fontId="0" fillId="4" borderId="24" xfId="0" applyFill="1" applyBorder="1">
      <alignment vertical="center"/>
    </xf>
    <xf numFmtId="0" fontId="34" fillId="0" borderId="0" xfId="0" applyFont="1">
      <alignment vertical="center"/>
    </xf>
    <xf numFmtId="0" fontId="38" fillId="4" borderId="8" xfId="0" applyFont="1" applyFill="1" applyBorder="1" applyAlignment="1">
      <alignment horizontal="justify" vertical="center"/>
    </xf>
    <xf numFmtId="0" fontId="0" fillId="0" borderId="27" xfId="0" applyBorder="1">
      <alignment vertical="center"/>
    </xf>
    <xf numFmtId="0" fontId="0" fillId="0" borderId="9" xfId="0" applyFill="1" applyBorder="1" applyProtection="1">
      <alignment vertical="center"/>
      <protection locked="0"/>
    </xf>
    <xf numFmtId="0" fontId="39" fillId="0" borderId="9" xfId="0" applyFont="1" applyBorder="1">
      <alignment vertical="center"/>
    </xf>
    <xf numFmtId="0" fontId="0" fillId="0" borderId="9" xfId="0" applyFill="1" applyBorder="1">
      <alignment vertical="center"/>
    </xf>
    <xf numFmtId="0" fontId="34" fillId="8" borderId="9" xfId="0" applyFont="1" applyFill="1" applyBorder="1" applyAlignment="1">
      <alignment horizontal="center" vertical="center"/>
    </xf>
    <xf numFmtId="0" fontId="31" fillId="8" borderId="9" xfId="0" applyFont="1" applyFill="1" applyBorder="1" applyAlignment="1">
      <alignment horizontal="center" vertical="center"/>
    </xf>
    <xf numFmtId="184" fontId="0" fillId="8" borderId="19" xfId="0" applyNumberFormat="1" applyFill="1" applyBorder="1">
      <alignment vertical="center"/>
    </xf>
    <xf numFmtId="0" fontId="61" fillId="8" borderId="12" xfId="0" applyFont="1" applyFill="1" applyBorder="1" applyAlignment="1">
      <alignment horizontal="center" vertical="center"/>
    </xf>
    <xf numFmtId="1" fontId="61" fillId="8" borderId="12" xfId="0" applyNumberFormat="1" applyFont="1" applyFill="1" applyBorder="1" applyAlignment="1">
      <alignment horizontal="center" vertical="center"/>
    </xf>
    <xf numFmtId="0" fontId="68" fillId="8" borderId="9" xfId="0" applyFont="1" applyFill="1" applyBorder="1" applyAlignment="1">
      <alignment horizontal="center" vertical="center"/>
    </xf>
    <xf numFmtId="0" fontId="44" fillId="8" borderId="9" xfId="0" applyFont="1" applyFill="1" applyBorder="1" applyAlignment="1">
      <alignment horizontal="center" vertical="center"/>
    </xf>
    <xf numFmtId="0" fontId="69" fillId="0" borderId="9" xfId="0" applyFont="1" applyFill="1" applyBorder="1" applyAlignment="1">
      <alignment horizontal="center" vertical="center"/>
    </xf>
    <xf numFmtId="0" fontId="70" fillId="0" borderId="9" xfId="0" applyFont="1" applyFill="1" applyBorder="1" applyAlignment="1">
      <alignment horizontal="center" vertical="center"/>
    </xf>
    <xf numFmtId="181" fontId="71" fillId="0" borderId="0" xfId="0" applyNumberFormat="1" applyFont="1">
      <alignment vertical="center"/>
    </xf>
    <xf numFmtId="181" fontId="61" fillId="9" borderId="12" xfId="0" applyNumberFormat="1" applyFont="1" applyFill="1" applyBorder="1" applyAlignment="1">
      <alignment horizontal="center" vertical="center"/>
    </xf>
    <xf numFmtId="181" fontId="61" fillId="0" borderId="12" xfId="0" applyNumberFormat="1" applyFont="1" applyBorder="1" applyAlignment="1">
      <alignment horizontal="center" vertical="center"/>
    </xf>
    <xf numFmtId="0" fontId="72" fillId="0" borderId="12" xfId="0" applyFont="1" applyBorder="1" applyAlignment="1">
      <alignment horizontal="center" vertical="center"/>
    </xf>
    <xf numFmtId="0" fontId="68" fillId="0" borderId="9" xfId="0" applyFont="1" applyFill="1" applyBorder="1" applyAlignment="1">
      <alignment horizontal="center" vertical="center"/>
    </xf>
    <xf numFmtId="0" fontId="68" fillId="4" borderId="9" xfId="0" applyFont="1" applyFill="1" applyBorder="1" applyAlignment="1">
      <alignment horizontal="center" vertical="center"/>
    </xf>
    <xf numFmtId="184" fontId="0" fillId="4" borderId="19" xfId="0" applyNumberFormat="1" applyFill="1" applyBorder="1">
      <alignment vertical="center"/>
    </xf>
    <xf numFmtId="0" fontId="61" fillId="4" borderId="12" xfId="0" applyFont="1" applyFill="1" applyBorder="1" applyAlignment="1">
      <alignment horizontal="center" vertical="center"/>
    </xf>
    <xf numFmtId="1" fontId="61" fillId="4" borderId="12" xfId="0" applyNumberFormat="1" applyFont="1" applyFill="1" applyBorder="1" applyAlignment="1">
      <alignment horizontal="center" vertical="center"/>
    </xf>
    <xf numFmtId="0" fontId="73" fillId="0" borderId="9" xfId="0" applyFont="1" applyFill="1" applyBorder="1" applyAlignment="1">
      <alignment horizontal="center" vertical="center"/>
    </xf>
    <xf numFmtId="0" fontId="73" fillId="4" borderId="9" xfId="0" applyFont="1" applyFill="1" applyBorder="1" applyAlignment="1">
      <alignment horizontal="center" vertical="center"/>
    </xf>
    <xf numFmtId="0" fontId="44" fillId="0" borderId="9" xfId="0" applyFont="1" applyFill="1" applyBorder="1" applyAlignment="1">
      <alignment horizontal="center" vertical="center"/>
    </xf>
    <xf numFmtId="49" fontId="74" fillId="9" borderId="12" xfId="4" applyNumberFormat="1" applyFont="1" applyFill="1" applyBorder="1" applyAlignment="1" applyProtection="1">
      <alignment horizontal="center" vertical="center"/>
    </xf>
    <xf numFmtId="0" fontId="44" fillId="4" borderId="15" xfId="0" applyFont="1" applyFill="1" applyBorder="1" applyAlignment="1">
      <alignment horizontal="center" vertical="center"/>
    </xf>
    <xf numFmtId="0" fontId="31" fillId="0" borderId="14" xfId="0" applyFont="1" applyFill="1" applyBorder="1" applyAlignment="1">
      <alignment horizontal="center" vertical="center"/>
    </xf>
    <xf numFmtId="0" fontId="61" fillId="0" borderId="0" xfId="0" applyFont="1" applyBorder="1" applyAlignment="1">
      <alignment horizontal="center" vertical="center"/>
    </xf>
    <xf numFmtId="1" fontId="61" fillId="9" borderId="13" xfId="0" applyNumberFormat="1" applyFont="1" applyFill="1" applyBorder="1" applyAlignment="1">
      <alignment horizontal="center" vertical="center"/>
    </xf>
    <xf numFmtId="0" fontId="34" fillId="0" borderId="9" xfId="0" applyFont="1" applyBorder="1" applyAlignment="1">
      <alignment vertical="center"/>
    </xf>
    <xf numFmtId="0" fontId="0" fillId="0" borderId="9" xfId="0" applyBorder="1">
      <alignment vertical="center"/>
    </xf>
    <xf numFmtId="186" fontId="0" fillId="0" borderId="9" xfId="0" applyNumberFormat="1" applyBorder="1">
      <alignment vertical="center"/>
    </xf>
    <xf numFmtId="184" fontId="0" fillId="0" borderId="19" xfId="0" applyNumberFormat="1" applyFill="1" applyBorder="1">
      <alignment vertical="center"/>
    </xf>
    <xf numFmtId="0" fontId="64" fillId="8" borderId="12" xfId="0" applyFont="1" applyFill="1" applyBorder="1" applyAlignment="1">
      <alignment horizontal="center" vertical="center"/>
    </xf>
    <xf numFmtId="181" fontId="64" fillId="0" borderId="12" xfId="0" applyNumberFormat="1" applyFont="1" applyBorder="1" applyAlignment="1">
      <alignment horizontal="center" vertical="center"/>
    </xf>
    <xf numFmtId="0" fontId="64" fillId="4" borderId="12" xfId="0" applyFont="1" applyFill="1" applyBorder="1" applyAlignment="1">
      <alignment horizontal="center" vertical="center"/>
    </xf>
    <xf numFmtId="0" fontId="64" fillId="0" borderId="0" xfId="0" applyFont="1" applyBorder="1" applyAlignment="1">
      <alignment horizontal="center" vertical="center"/>
    </xf>
    <xf numFmtId="0" fontId="61" fillId="0" borderId="12" xfId="0" applyFont="1" applyFill="1" applyBorder="1" applyAlignment="1">
      <alignment horizontal="center" vertical="center"/>
    </xf>
    <xf numFmtId="49" fontId="61" fillId="9" borderId="12" xfId="0" applyNumberFormat="1" applyFont="1" applyFill="1" applyBorder="1" applyAlignment="1">
      <alignment horizontal="center" vertical="center"/>
    </xf>
    <xf numFmtId="0" fontId="61" fillId="9" borderId="13" xfId="0" applyFont="1" applyFill="1" applyBorder="1" applyAlignment="1">
      <alignment horizontal="center" vertical="center"/>
    </xf>
    <xf numFmtId="0" fontId="61" fillId="9" borderId="0" xfId="0" applyFont="1" applyFill="1" applyBorder="1" applyAlignment="1">
      <alignment horizontal="center" vertical="center"/>
    </xf>
    <xf numFmtId="0" fontId="0" fillId="0" borderId="19" xfId="0" applyFill="1" applyBorder="1">
      <alignment vertical="center"/>
    </xf>
    <xf numFmtId="0" fontId="0" fillId="4" borderId="19" xfId="0" applyFill="1" applyBorder="1">
      <alignment vertical="center"/>
    </xf>
    <xf numFmtId="184" fontId="61" fillId="0" borderId="12" xfId="0" applyNumberFormat="1" applyFont="1" applyBorder="1" applyAlignment="1">
      <alignment horizontal="center" vertical="center"/>
    </xf>
    <xf numFmtId="184" fontId="61" fillId="0" borderId="12" xfId="0" applyNumberFormat="1" applyFont="1" applyFill="1" applyBorder="1" applyAlignment="1">
      <alignment horizontal="center" vertical="center"/>
    </xf>
    <xf numFmtId="184" fontId="71" fillId="0" borderId="0" xfId="0" applyNumberFormat="1" applyFont="1">
      <alignment vertical="center"/>
    </xf>
    <xf numFmtId="0" fontId="34" fillId="4" borderId="0" xfId="0" applyFont="1" applyFill="1">
      <alignment vertical="center"/>
    </xf>
    <xf numFmtId="0" fontId="34" fillId="0" borderId="9" xfId="0" applyFont="1" applyBorder="1" applyAlignment="1" applyProtection="1">
      <alignment vertical="center"/>
      <protection locked="0"/>
    </xf>
    <xf numFmtId="0" fontId="0" fillId="4" borderId="9" xfId="0" applyFill="1" applyBorder="1" applyProtection="1">
      <alignment vertical="center"/>
      <protection locked="0"/>
    </xf>
    <xf numFmtId="0" fontId="64" fillId="0" borderId="12" xfId="0" applyFont="1" applyFill="1" applyBorder="1" applyAlignment="1">
      <alignment horizontal="center" vertical="center"/>
    </xf>
    <xf numFmtId="184" fontId="64" fillId="0" borderId="12" xfId="0" applyNumberFormat="1" applyFont="1" applyBorder="1" applyAlignment="1">
      <alignment horizontal="center" vertical="center"/>
    </xf>
    <xf numFmtId="184" fontId="64" fillId="0" borderId="12" xfId="0" applyNumberFormat="1" applyFont="1" applyFill="1" applyBorder="1" applyAlignment="1">
      <alignment horizontal="center" vertical="center"/>
    </xf>
    <xf numFmtId="184" fontId="61" fillId="9" borderId="12" xfId="0" applyNumberFormat="1" applyFont="1" applyFill="1" applyBorder="1" applyAlignment="1">
      <alignment horizontal="center" vertical="center"/>
    </xf>
    <xf numFmtId="0" fontId="61" fillId="4" borderId="0" xfId="0" applyFont="1" applyFill="1" applyBorder="1" applyAlignment="1">
      <alignment horizontal="center" vertical="center"/>
    </xf>
    <xf numFmtId="1" fontId="61" fillId="4" borderId="0" xfId="0" applyNumberFormat="1" applyFont="1" applyFill="1" applyBorder="1" applyAlignment="1">
      <alignment horizontal="center" vertical="center"/>
    </xf>
    <xf numFmtId="0" fontId="71" fillId="0" borderId="0" xfId="0" applyFont="1" applyFill="1" applyBorder="1">
      <alignment vertical="center"/>
    </xf>
    <xf numFmtId="1" fontId="71" fillId="0" borderId="0" xfId="0" applyNumberFormat="1" applyFont="1" applyFill="1" applyBorder="1">
      <alignment vertical="center"/>
    </xf>
    <xf numFmtId="0" fontId="72" fillId="0" borderId="0" xfId="0" applyFont="1" applyFill="1" applyBorder="1" applyAlignment="1">
      <alignment horizontal="center" vertical="center"/>
    </xf>
    <xf numFmtId="1" fontId="72" fillId="0" borderId="0" xfId="0" applyNumberFormat="1" applyFont="1" applyFill="1" applyBorder="1" applyAlignment="1">
      <alignment horizontal="center" vertical="center"/>
    </xf>
    <xf numFmtId="49" fontId="74" fillId="0" borderId="0" xfId="4" applyNumberFormat="1" applyFont="1" applyFill="1" applyBorder="1" applyAlignment="1" applyProtection="1">
      <alignment horizontal="center" vertical="center"/>
    </xf>
    <xf numFmtId="1" fontId="74" fillId="0" borderId="0" xfId="4" applyNumberFormat="1" applyFont="1" applyFill="1" applyBorder="1" applyAlignment="1" applyProtection="1">
      <alignment horizontal="center" vertical="center"/>
    </xf>
    <xf numFmtId="31" fontId="57" fillId="0" borderId="0" xfId="0" applyNumberFormat="1" applyFont="1" applyAlignment="1" applyProtection="1">
      <alignment horizontal="center" vertical="center"/>
      <protection locked="0"/>
    </xf>
    <xf numFmtId="0" fontId="21" fillId="0" borderId="0" xfId="0" applyFont="1" applyAlignment="1">
      <alignment horizontal="center" vertical="center"/>
    </xf>
    <xf numFmtId="0" fontId="40" fillId="0" borderId="0" xfId="0" applyFont="1" applyAlignment="1">
      <alignment horizontal="left" vertical="center" wrapText="1"/>
    </xf>
    <xf numFmtId="0" fontId="49" fillId="0" borderId="0" xfId="0" applyFont="1" applyAlignment="1">
      <alignment horizontal="center" vertical="center"/>
    </xf>
    <xf numFmtId="0" fontId="51" fillId="0" borderId="0" xfId="0" applyFont="1" applyAlignment="1">
      <alignment horizontal="center" vertical="center"/>
    </xf>
    <xf numFmtId="0" fontId="54" fillId="0" borderId="0" xfId="0" applyFont="1" applyAlignment="1">
      <alignment horizontal="center" vertical="center"/>
    </xf>
    <xf numFmtId="0" fontId="56" fillId="0" borderId="0" xfId="0" applyFont="1" applyAlignment="1" applyProtection="1">
      <alignment horizontal="center" vertical="center"/>
      <protection hidden="1"/>
    </xf>
    <xf numFmtId="0" fontId="23" fillId="0" borderId="0" xfId="0" applyFont="1" applyAlignment="1">
      <alignment horizontal="center" vertical="center"/>
    </xf>
    <xf numFmtId="0" fontId="40" fillId="0" borderId="0" xfId="0" applyFont="1" applyAlignment="1" applyProtection="1">
      <alignment horizontal="left" vertical="center" wrapText="1"/>
      <protection hidden="1"/>
    </xf>
  </cellXfs>
  <cellStyles count="74">
    <cellStyle name="_ET_STYLE_NoName_00_" xfId="5"/>
    <cellStyle name="20% - 强调文字颜色 1 2" xfId="1"/>
    <cellStyle name="20% - 强调文字颜色 2 2" xfId="13"/>
    <cellStyle name="20% - 强调文字颜色 3 2" xfId="14"/>
    <cellStyle name="20% - 强调文字颜色 4 2" xfId="16"/>
    <cellStyle name="20% - 强调文字颜色 5 2" xfId="18"/>
    <cellStyle name="20% - 强调文字颜色 6 2" xfId="19"/>
    <cellStyle name="40% - 强调文字颜色 1 2" xfId="7"/>
    <cellStyle name="40% - 强调文字颜色 2 2" xfId="8"/>
    <cellStyle name="40% - 强调文字颜色 3 2" xfId="20"/>
    <cellStyle name="40% - 强调文字颜色 4 2" xfId="6"/>
    <cellStyle name="40% - 强调文字颜色 5 2" xfId="9"/>
    <cellStyle name="40% - 强调文字颜色 6 2" xfId="12"/>
    <cellStyle name="60% - 强调文字颜色 1 2" xfId="22"/>
    <cellStyle name="60% - 强调文字颜色 2 2" xfId="23"/>
    <cellStyle name="60% - 强调文字颜色 3 2" xfId="24"/>
    <cellStyle name="60% - 强调文字颜色 4 2" xfId="25"/>
    <cellStyle name="60% - 强调文字颜色 5 2" xfId="26"/>
    <cellStyle name="60% - 强调文字颜色 6 2" xfId="27"/>
    <cellStyle name="Comma [0]_1995" xfId="28"/>
    <cellStyle name="Comma_1995" xfId="30"/>
    <cellStyle name="Currency [0]_1995" xfId="31"/>
    <cellStyle name="Currency_1995" xfId="32"/>
    <cellStyle name="Header1" xfId="33"/>
    <cellStyle name="Header2" xfId="34"/>
    <cellStyle name="no dec" xfId="35"/>
    <cellStyle name="Normal_APR" xfId="36"/>
    <cellStyle name="标题 1 2" xfId="37"/>
    <cellStyle name="标题 2 2" xfId="38"/>
    <cellStyle name="标题 3 2" xfId="39"/>
    <cellStyle name="标题 4 2" xfId="41"/>
    <cellStyle name="标题 5" xfId="42"/>
    <cellStyle name="差 2" xfId="43"/>
    <cellStyle name="常规" xfId="0" builtinId="0"/>
    <cellStyle name="常规 2" xfId="44"/>
    <cellStyle name="常规 2 2" xfId="29"/>
    <cellStyle name="常规 3" xfId="15"/>
    <cellStyle name="常规 3 2" xfId="45"/>
    <cellStyle name="常规 4" xfId="46"/>
    <cellStyle name="常规_工资分发表05rh" xfId="4"/>
    <cellStyle name="超链接" xfId="3" builtinId="8"/>
    <cellStyle name="超链接 2" xfId="47"/>
    <cellStyle name="好 2" xfId="48"/>
    <cellStyle name="汇总 2" xfId="49"/>
    <cellStyle name="计算 2" xfId="2"/>
    <cellStyle name="检查单元格 2" xfId="50"/>
    <cellStyle name="解释性文本 2" xfId="51"/>
    <cellStyle name="警告文本 2" xfId="53"/>
    <cellStyle name="链接单元格 2" xfId="54"/>
    <cellStyle name="霓付 [0]_97MBO" xfId="55"/>
    <cellStyle name="霓付_97MBO" xfId="56"/>
    <cellStyle name="烹拳 [0]_97MBO" xfId="57"/>
    <cellStyle name="烹拳_97MBO" xfId="58"/>
    <cellStyle name="普通_ 白土" xfId="59"/>
    <cellStyle name="千分位[0]_ 白土" xfId="60"/>
    <cellStyle name="千分位_ 白土" xfId="61"/>
    <cellStyle name="千位[0]_GetDateDialog" xfId="52"/>
    <cellStyle name="千位_GetDateDialog" xfId="40"/>
    <cellStyle name="钎霖_laroux" xfId="62"/>
    <cellStyle name="强调文字颜色 1 2" xfId="63"/>
    <cellStyle name="强调文字颜色 2 2" xfId="64"/>
    <cellStyle name="强调文字颜色 3 2" xfId="65"/>
    <cellStyle name="强调文字颜色 4 2" xfId="66"/>
    <cellStyle name="强调文字颜色 5 2" xfId="67"/>
    <cellStyle name="强调文字颜色 6 2" xfId="68"/>
    <cellStyle name="适中 2" xfId="11"/>
    <cellStyle name="输出 2" xfId="10"/>
    <cellStyle name="输入 2" xfId="69"/>
    <cellStyle name="注释 2" xfId="70"/>
    <cellStyle name="콤마 [0]_BOILER-CO1" xfId="21"/>
    <cellStyle name="콤마_BOILER-CO1" xfId="17"/>
    <cellStyle name="통화 [0]_BOILER-CO1" xfId="71"/>
    <cellStyle name="통화_BOILER-CO1" xfId="72"/>
    <cellStyle name="표준_0N-HANDLING " xfId="73"/>
  </cellStyles>
  <dxfs count="58">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fgColor rgb="FFFF0000"/>
          <bgColor rgb="FFFFFF00"/>
        </patternFill>
      </fill>
    </dxf>
    <dxf>
      <fill>
        <patternFill patternType="solid">
          <fgColor rgb="FFFF0000"/>
          <bgColor rgb="FFFFFF00"/>
        </patternFill>
      </fill>
    </dxf>
    <dxf>
      <fill>
        <patternFill patternType="solid">
          <fgColor rgb="FFFF0000"/>
          <bgColor rgb="FFFFFF00"/>
        </patternFill>
      </fill>
    </dxf>
    <dxf>
      <font>
        <b/>
        <i val="0"/>
        <color rgb="FFFF0000"/>
      </font>
      <fill>
        <patternFill patternType="solid">
          <bgColor rgb="FFFFFF00"/>
        </patternFill>
      </fill>
    </dxf>
    <dxf>
      <fill>
        <patternFill patternType="solid">
          <fgColor rgb="FFFF0000"/>
          <bgColor rgb="FFFFFF00"/>
        </patternFill>
      </fill>
    </dxf>
    <dxf>
      <fill>
        <patternFill patternType="solid">
          <bgColor indexed="13"/>
        </patternFill>
      </fill>
    </dxf>
    <dxf>
      <fill>
        <patternFill patternType="solid">
          <bgColor indexed="13"/>
        </patternFill>
      </fill>
    </dxf>
    <dxf>
      <fill>
        <patternFill patternType="solid">
          <fgColor rgb="FFFF0000"/>
          <bgColor rgb="FFFFFF00"/>
        </patternFill>
      </fill>
    </dxf>
    <dxf>
      <font>
        <color rgb="FFFF0000"/>
      </font>
      <fill>
        <patternFill patternType="solid">
          <bgColor rgb="FFFFFF00"/>
        </patternFill>
      </fill>
    </dxf>
    <dxf>
      <fill>
        <patternFill patternType="solid">
          <fgColor rgb="FFFF0000"/>
          <bgColor rgb="FFFFFF00"/>
        </patternFill>
      </fill>
    </dxf>
    <dxf>
      <fill>
        <patternFill patternType="solid">
          <bgColor indexed="13"/>
        </patternFill>
      </fill>
    </dxf>
    <dxf>
      <font>
        <color rgb="FFFF0000"/>
      </font>
      <fill>
        <patternFill patternType="solid">
          <bgColor rgb="FFFFFF00"/>
        </patternFill>
      </fill>
    </dxf>
    <dxf>
      <fill>
        <patternFill patternType="solid">
          <bgColor indexed="13"/>
        </patternFill>
      </fill>
    </dxf>
    <dxf>
      <fill>
        <patternFill patternType="solid">
          <bgColor indexed="13"/>
        </patternFill>
      </fill>
    </dxf>
    <dxf>
      <font>
        <b/>
        <i val="0"/>
        <color rgb="FFFF0000"/>
      </font>
      <fill>
        <patternFill patternType="solid">
          <bgColor rgb="FFFFFF00"/>
        </patternFill>
      </fill>
    </dxf>
    <dxf>
      <fill>
        <patternFill patternType="solid">
          <bgColor rgb="FFFFFF00"/>
        </patternFill>
      </fill>
    </dxf>
    <dxf>
      <fill>
        <patternFill patternType="solid">
          <fgColor rgb="FFFF0000"/>
          <bgColor rgb="FFFFFF00"/>
        </patternFill>
      </fill>
    </dxf>
    <dxf>
      <fill>
        <patternFill patternType="solid">
          <fgColor rgb="FFFF0000"/>
          <bgColor rgb="FFFFFF00"/>
        </patternFill>
      </fill>
    </dxf>
    <dxf>
      <fill>
        <patternFill patternType="solid">
          <fgColor rgb="FFFF0000"/>
          <bgColor rgb="FFFFFF00"/>
        </patternFill>
      </fill>
    </dxf>
    <dxf>
      <fill>
        <patternFill patternType="solid">
          <fgColor rgb="FFFF0000"/>
          <bgColor rgb="FFFFFF00"/>
        </patternFill>
      </fill>
    </dxf>
    <dxf>
      <fill>
        <patternFill patternType="solid">
          <fgColor rgb="FFFF0000"/>
          <bgColor rgb="FFFFFF00"/>
        </patternFill>
      </fill>
    </dxf>
    <dxf>
      <fill>
        <patternFill patternType="solid">
          <bgColor rgb="FFFFFF00"/>
        </patternFill>
      </fill>
    </dxf>
    <dxf>
      <fill>
        <patternFill patternType="solid">
          <fgColor rgb="FFFF0000"/>
          <bgColor rgb="FFFFFF00"/>
        </patternFill>
      </fill>
    </dxf>
    <dxf>
      <fill>
        <patternFill patternType="solid">
          <fgColor rgb="FFFF0000"/>
          <bgColor rgb="FFFFFF00"/>
        </patternFill>
      </fill>
    </dxf>
    <dxf>
      <fill>
        <patternFill patternType="solid">
          <bgColor rgb="FFFFFF00"/>
        </patternFill>
      </fill>
    </dxf>
    <dxf>
      <fill>
        <patternFill patternType="solid">
          <bgColor rgb="FFFFC000"/>
        </patternFill>
      </fill>
    </dxf>
    <dxf>
      <fill>
        <patternFill patternType="solid">
          <fgColor rgb="FFFF0000"/>
          <bgColor rgb="FFFFFF00"/>
        </patternFill>
      </fill>
    </dxf>
    <dxf>
      <fill>
        <patternFill patternType="solid">
          <fgColor rgb="FFFF0000"/>
          <bgColor rgb="FFFFFF00"/>
        </patternFill>
      </fill>
    </dxf>
    <dxf>
      <fill>
        <patternFill patternType="solid">
          <fgColor rgb="FFFF0000"/>
          <bgColor rgb="FFFFFF00"/>
        </patternFill>
      </fill>
    </dxf>
    <dxf>
      <fill>
        <patternFill patternType="solid">
          <fgColor rgb="FFFF0000"/>
          <bgColor rgb="FFFFFF00"/>
        </patternFill>
      </fill>
    </dxf>
    <dxf>
      <fill>
        <patternFill patternType="solid">
          <bgColor indexed="13"/>
        </patternFill>
      </fill>
    </dxf>
    <dxf>
      <fill>
        <patternFill patternType="solid">
          <fgColor rgb="FFFF0000"/>
          <bgColor rgb="FFFFFF00"/>
        </patternFill>
      </fill>
    </dxf>
    <dxf>
      <fill>
        <patternFill patternType="solid">
          <bgColor indexed="13"/>
        </patternFill>
      </fill>
    </dxf>
    <dxf>
      <fill>
        <patternFill patternType="solid">
          <bgColor indexed="13"/>
        </patternFill>
      </fill>
    </dxf>
    <dxf>
      <fill>
        <patternFill patternType="solid">
          <fgColor rgb="FFFF0000"/>
          <bgColor rgb="FFFFFF00"/>
        </patternFill>
      </fill>
    </dxf>
    <dxf>
      <fill>
        <patternFill patternType="solid">
          <bgColor indexed="13"/>
        </patternFill>
      </fill>
    </dxf>
    <dxf>
      <fill>
        <patternFill patternType="solid">
          <bgColor indexed="13"/>
        </patternFill>
      </fill>
    </dxf>
    <dxf>
      <fill>
        <patternFill patternType="solid">
          <fgColor rgb="FFFF0000"/>
          <bgColor rgb="FFFFFF00"/>
        </patternFill>
      </fill>
    </dxf>
    <dxf>
      <fill>
        <patternFill patternType="solid">
          <fgColor rgb="FFFF0000"/>
          <bgColor rgb="FFFFFF00"/>
        </patternFill>
      </fill>
    </dxf>
    <dxf>
      <fill>
        <patternFill patternType="solid">
          <fgColor rgb="FFFF0000"/>
          <bgColor rgb="FFFFFF00"/>
        </patternFill>
      </fill>
    </dxf>
    <dxf>
      <fill>
        <patternFill patternType="solid">
          <fgColor rgb="FFFF0000"/>
          <bgColor rgb="FFFFFF00"/>
        </patternFill>
      </fill>
    </dxf>
    <dxf>
      <fill>
        <patternFill patternType="solid">
          <fgColor rgb="FFFF0000"/>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s>
  <tableStyles count="0" defaultTableStyle="TableStyleMedium2" defaultPivotStyle="PivotStyleLight16"/>
  <colors>
    <mruColors>
      <color rgb="FF0000FF"/>
      <color rgb="FFFFCC99"/>
      <color rgb="FFCCFFCC"/>
      <color rgb="FFCCCCFF"/>
      <color rgb="FFFFCCCC"/>
      <color rgb="FFCC00FF"/>
      <color rgb="FFFF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2017&#24180;&#23450;&#25253;\2017&#30044;&#31165;&#27700;&#20135;&#21697;&#23395;&#25253;\2017XX&#20065;&#38215;&#30044;&#29305;&#27700;&#20135;&#21697;&#34092;&#33756;&#30005;&#35759;X&#23395;&#25253;%20-%20&#21103;&#264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Public\f\&#20892;&#19994;\2014&#31179;&#25910;&#31918;&#39135;&#20316;&#29289;&#20135;&#37327;&#39044;&#35745;&#26680;&#23454;\2014&#65336;&#65336;&#31179;&#25910;&#31918;&#39135;&#20316;&#29289;&#20135;&#37327;&#39044;&#35745;&#26680;&#2345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20892;&#19994;\2014&#20840;&#24180;&#20027;&#35201;&#20892;&#26519;&#29287;&#28180;&#19994;&#20135;&#21697;&#20135;&#37327;&#20135;&#20540;&#39044;&#35745;\2014&#24191;&#27700;&#24066;&#20840;&#24180;&#20027;&#35201;&#20892;&#26519;&#29287;&#28180;&#20135;&#21697;&#20135;&#37327;&#21450;&#20135;&#20540;&#39044;&#35745;&#27719;&#246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Public\f\&#20892;&#19994;\2014&#31179;&#25910;&#31918;&#39135;&#20316;&#29289;&#20135;&#37327;&#39044;&#35745;&#26680;&#23454;\&#24191;&#27700;&#24066;&#26449;&#32423;&#30005;&#23376;&#21488;&#24080;&#31995;&#32479;\201X&#24180;&#24212;&#23665;&#21150;&#20107;&#22788;XX&#26449;&#30005;&#23376;&#21488;&#24080;&#31995;&#32479;\&#24212;&#21150;&#20998;&#26449;&#25968;&#25454;&#26356;&#26032;&#25991;&#267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畜特水产品季报1"/>
      <sheetName val="畜特水产品季报2"/>
      <sheetName val="畜特水产品季报3"/>
      <sheetName val="畜特水产品季报4"/>
      <sheetName val="畜特水产品全年报"/>
      <sheetName val="Sheet"/>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90">
          <cell r="BF90" t="str">
            <v>填报单位:</v>
          </cell>
        </row>
        <row r="91">
          <cell r="BF91" t="str">
            <v>填报单位:广水市统计局</v>
          </cell>
          <cell r="BG91" t="str">
            <v>应山办事处</v>
          </cell>
          <cell r="BH91" t="str">
            <v>十里办事处</v>
          </cell>
          <cell r="BI91" t="str">
            <v>广水办事处</v>
          </cell>
          <cell r="BJ91" t="str">
            <v>城郊办事处</v>
          </cell>
          <cell r="BK91" t="str">
            <v>武胜关镇</v>
          </cell>
          <cell r="BL91" t="str">
            <v>杨寨镇</v>
          </cell>
          <cell r="BM91" t="str">
            <v>陈巷镇</v>
          </cell>
          <cell r="BN91" t="str">
            <v>长岭镇</v>
          </cell>
          <cell r="BO91" t="str">
            <v>马坪镇</v>
          </cell>
          <cell r="BP91" t="str">
            <v>关庙镇</v>
          </cell>
          <cell r="BQ91" t="str">
            <v>余店镇</v>
          </cell>
          <cell r="BR91" t="str">
            <v>吴店镇</v>
          </cell>
          <cell r="BS91" t="str">
            <v>郝店镇</v>
          </cell>
          <cell r="BT91" t="str">
            <v>蔡河镇</v>
          </cell>
          <cell r="BU91" t="str">
            <v>李店镇</v>
          </cell>
          <cell r="BV91" t="str">
            <v>太平镇</v>
          </cell>
          <cell r="BW91" t="str">
            <v>骆店镇</v>
          </cell>
          <cell r="BX91" t="str">
            <v>工业基地</v>
          </cell>
          <cell r="BY91" t="str">
            <v>国营场</v>
          </cell>
          <cell r="BZ91" t="str">
            <v>三潭风景区</v>
          </cell>
          <cell r="CA91" t="str">
            <v>中华山林场</v>
          </cell>
        </row>
        <row r="92">
          <cell r="BF92" t="str">
            <v>填报单位:应山办事处</v>
          </cell>
          <cell r="BG92" t="str">
            <v>许家井</v>
          </cell>
          <cell r="BH92" t="str">
            <v>双桥</v>
          </cell>
          <cell r="BI92" t="str">
            <v>南关</v>
          </cell>
          <cell r="BJ92" t="str">
            <v>北关</v>
          </cell>
          <cell r="BK92" t="str">
            <v>三里河</v>
          </cell>
          <cell r="BL92" t="str">
            <v>前河</v>
          </cell>
          <cell r="BM92" t="str">
            <v>红石坡</v>
          </cell>
          <cell r="BN92" t="str">
            <v>三里塘</v>
          </cell>
          <cell r="BO92" t="str">
            <v>八一村</v>
          </cell>
          <cell r="BP92" t="str">
            <v>九龙河</v>
          </cell>
          <cell r="BQ92" t="str">
            <v>黑虎冲</v>
          </cell>
          <cell r="BR92" t="str">
            <v>胜利街</v>
          </cell>
          <cell r="BS92" t="str">
            <v>北正街</v>
          </cell>
          <cell r="BT92" t="str">
            <v>理学街</v>
          </cell>
          <cell r="BU92" t="str">
            <v>曹塘角</v>
          </cell>
          <cell r="BV92" t="str">
            <v>东关</v>
          </cell>
        </row>
        <row r="93">
          <cell r="BF93" t="str">
            <v>填报单位:十里办事处</v>
          </cell>
          <cell r="BG93" t="str">
            <v>十里</v>
          </cell>
          <cell r="BH93" t="str">
            <v>清水桥</v>
          </cell>
          <cell r="BI93" t="str">
            <v>马都司</v>
          </cell>
          <cell r="BJ93" t="str">
            <v>马寨</v>
          </cell>
          <cell r="BK93" t="str">
            <v>三合</v>
          </cell>
          <cell r="BL93" t="str">
            <v>双塘</v>
          </cell>
          <cell r="BM93" t="str">
            <v>望夫楼</v>
          </cell>
          <cell r="BN93" t="str">
            <v>灵台山</v>
          </cell>
          <cell r="BO93" t="str">
            <v>墩塘</v>
          </cell>
          <cell r="BP93" t="str">
            <v>林坡</v>
          </cell>
          <cell r="BQ93" t="str">
            <v>朝阳</v>
          </cell>
          <cell r="BR93" t="str">
            <v>朱店</v>
          </cell>
          <cell r="BS93" t="str">
            <v>红石塘</v>
          </cell>
          <cell r="BT93" t="str">
            <v>双畈</v>
          </cell>
          <cell r="BU93" t="str">
            <v>千户冲</v>
          </cell>
          <cell r="BV93" t="str">
            <v>殷家新屋</v>
          </cell>
          <cell r="BW93" t="str">
            <v>仙人洞</v>
          </cell>
          <cell r="BX93" t="str">
            <v>同心店</v>
          </cell>
          <cell r="BY93" t="str">
            <v>王家棚</v>
          </cell>
          <cell r="BZ93" t="str">
            <v>天竹河</v>
          </cell>
          <cell r="CA93" t="str">
            <v>杨家岗</v>
          </cell>
          <cell r="CB93" t="str">
            <v>谭家河</v>
          </cell>
          <cell r="CC93" t="str">
            <v>七里</v>
          </cell>
          <cell r="CD93" t="str">
            <v>虎山</v>
          </cell>
          <cell r="CE93" t="str">
            <v>向荣</v>
          </cell>
          <cell r="CF93" t="str">
            <v>观音</v>
          </cell>
          <cell r="CG93" t="str">
            <v>新华</v>
          </cell>
          <cell r="CH93" t="str">
            <v>宝林寺</v>
          </cell>
          <cell r="CI93" t="str">
            <v>九联</v>
          </cell>
          <cell r="CJ93" t="str">
            <v>快活岭</v>
          </cell>
        </row>
        <row r="94">
          <cell r="BF94" t="str">
            <v>填报单位:广水办事处</v>
          </cell>
          <cell r="BG94" t="str">
            <v>土门</v>
          </cell>
          <cell r="BH94" t="str">
            <v>流沙冲</v>
          </cell>
          <cell r="BI94" t="str">
            <v>铁板桥</v>
          </cell>
          <cell r="BJ94" t="str">
            <v>南站</v>
          </cell>
          <cell r="BK94" t="str">
            <v>南山</v>
          </cell>
          <cell r="BL94" t="str">
            <v>驼子</v>
          </cell>
          <cell r="BM94" t="str">
            <v>陡坡</v>
          </cell>
          <cell r="BN94" t="str">
            <v>竹林</v>
          </cell>
          <cell r="BO94" t="str">
            <v>松林</v>
          </cell>
          <cell r="BP94" t="str">
            <v>双岗</v>
          </cell>
          <cell r="BQ94" t="str">
            <v>芦兴</v>
          </cell>
          <cell r="BR94" t="str">
            <v>马鞍</v>
          </cell>
          <cell r="BS94" t="str">
            <v>西河</v>
          </cell>
          <cell r="BT94" t="str">
            <v>解放</v>
          </cell>
          <cell r="BU94" t="str">
            <v>工新</v>
          </cell>
          <cell r="BV94" t="str">
            <v>车站</v>
          </cell>
          <cell r="BW94" t="str">
            <v>北湖</v>
          </cell>
          <cell r="BX94" t="str">
            <v>九皇</v>
          </cell>
          <cell r="BY94" t="str">
            <v>中山</v>
          </cell>
          <cell r="BZ94" t="str">
            <v>强力</v>
          </cell>
          <cell r="CA94" t="str">
            <v>武元</v>
          </cell>
        </row>
        <row r="95">
          <cell r="BF95" t="str">
            <v>填报单位:城郊办事处</v>
          </cell>
          <cell r="BG95" t="str">
            <v>富康</v>
          </cell>
          <cell r="BH95" t="str">
            <v>吴家榨</v>
          </cell>
          <cell r="BI95" t="str">
            <v>水寨</v>
          </cell>
          <cell r="BJ95" t="str">
            <v xml:space="preserve">胡家桥        </v>
          </cell>
          <cell r="BK95" t="str">
            <v>三星</v>
          </cell>
          <cell r="BL95" t="str">
            <v>城西</v>
          </cell>
          <cell r="BM95" t="str">
            <v>跑马场</v>
          </cell>
          <cell r="BN95" t="str">
            <v>油炸桥</v>
          </cell>
          <cell r="BO95" t="str">
            <v>八里岔</v>
          </cell>
          <cell r="BP95" t="str">
            <v>银河</v>
          </cell>
          <cell r="BQ95" t="str">
            <v>陈湖</v>
          </cell>
          <cell r="BR95" t="str">
            <v>石桥</v>
          </cell>
          <cell r="BS95" t="str">
            <v>星河</v>
          </cell>
          <cell r="BT95" t="str">
            <v>韩家堰</v>
          </cell>
          <cell r="BU95" t="str">
            <v>长辛</v>
          </cell>
          <cell r="BV95" t="str">
            <v>杨河</v>
          </cell>
          <cell r="BW95" t="str">
            <v>马蹄桥</v>
          </cell>
          <cell r="BX95" t="str">
            <v>板子桥</v>
          </cell>
        </row>
        <row r="96">
          <cell r="BF96" t="str">
            <v>填报单位:武胜关镇</v>
          </cell>
          <cell r="BG96" t="str">
            <v>武阳</v>
          </cell>
          <cell r="BH96" t="str">
            <v>杨家河</v>
          </cell>
          <cell r="BI96" t="str">
            <v>孝子店</v>
          </cell>
          <cell r="BJ96" t="str">
            <v>金鸡河</v>
          </cell>
          <cell r="BK96" t="str">
            <v>青山</v>
          </cell>
          <cell r="BL96" t="str">
            <v>芦花湾</v>
          </cell>
          <cell r="BM96" t="str">
            <v>碾子湾</v>
          </cell>
          <cell r="BN96" t="str">
            <v>水果庙</v>
          </cell>
          <cell r="BO96" t="str">
            <v>南新</v>
          </cell>
          <cell r="BP96" t="str">
            <v>梅家湾</v>
          </cell>
          <cell r="BQ96" t="str">
            <v>铺冲</v>
          </cell>
          <cell r="BR96" t="str">
            <v>陈家湾</v>
          </cell>
          <cell r="BS96" t="str">
            <v>杨林沟</v>
          </cell>
          <cell r="BT96" t="str">
            <v>易柳</v>
          </cell>
          <cell r="BU96" t="str">
            <v>桃园</v>
          </cell>
          <cell r="BV96" t="str">
            <v>腊水河</v>
          </cell>
          <cell r="BW96" t="str">
            <v>楼子冲</v>
          </cell>
          <cell r="BX96" t="str">
            <v>培龙</v>
          </cell>
          <cell r="BY96" t="str">
            <v>姚庙</v>
          </cell>
          <cell r="BZ96" t="str">
            <v>官屋湾</v>
          </cell>
          <cell r="CA96" t="str">
            <v>新岗</v>
          </cell>
          <cell r="CB96" t="str">
            <v>乐山</v>
          </cell>
          <cell r="CC96" t="str">
            <v>泉水</v>
          </cell>
          <cell r="CD96" t="str">
            <v>冷棚</v>
          </cell>
          <cell r="CE96" t="str">
            <v>新屋</v>
          </cell>
          <cell r="CF96" t="str">
            <v>黄岗</v>
          </cell>
          <cell r="CG96" t="str">
            <v>胡家湾</v>
          </cell>
        </row>
        <row r="97">
          <cell r="BF97" t="str">
            <v>填报单位:杨寨镇</v>
          </cell>
          <cell r="BG97" t="str">
            <v>金鼎社区</v>
          </cell>
          <cell r="BH97" t="str">
            <v>方店村</v>
          </cell>
          <cell r="BI97" t="str">
            <v>杨榨村</v>
          </cell>
          <cell r="BJ97" t="str">
            <v>刘畈村</v>
          </cell>
          <cell r="BK97" t="str">
            <v>杨田村</v>
          </cell>
          <cell r="BL97" t="str">
            <v>杨寨村</v>
          </cell>
          <cell r="BM97" t="str">
            <v>余店村</v>
          </cell>
          <cell r="BN97" t="str">
            <v>高山村</v>
          </cell>
          <cell r="BO97" t="str">
            <v>陈家河村</v>
          </cell>
          <cell r="BP97" t="str">
            <v>代畈村</v>
          </cell>
          <cell r="BQ97" t="str">
            <v>朱新街</v>
          </cell>
          <cell r="BR97" t="str">
            <v>同新村</v>
          </cell>
          <cell r="BS97" t="str">
            <v>郭店村</v>
          </cell>
          <cell r="BT97" t="str">
            <v>左榨村</v>
          </cell>
          <cell r="BU97" t="str">
            <v>西湾村</v>
          </cell>
          <cell r="BV97" t="str">
            <v>东红村</v>
          </cell>
          <cell r="BW97" t="str">
            <v>东周村</v>
          </cell>
          <cell r="BX97" t="str">
            <v>邓店村</v>
          </cell>
          <cell r="BY97" t="str">
            <v>京桥村</v>
          </cell>
          <cell r="BZ97" t="str">
            <v>丁湾村</v>
          </cell>
          <cell r="CA97" t="str">
            <v>仁寨村</v>
          </cell>
          <cell r="CB97" t="str">
            <v>茶林村</v>
          </cell>
          <cell r="CC97" t="str">
            <v>大步村</v>
          </cell>
          <cell r="CD97" t="str">
            <v>猫山村</v>
          </cell>
        </row>
        <row r="98">
          <cell r="BF98" t="str">
            <v>填报单位:陈巷镇</v>
          </cell>
          <cell r="BG98" t="str">
            <v>陈巷居委会</v>
          </cell>
          <cell r="BH98" t="str">
            <v>棚兴</v>
          </cell>
          <cell r="BI98" t="str">
            <v>兴河</v>
          </cell>
          <cell r="BJ98" t="str">
            <v>方略</v>
          </cell>
          <cell r="BK98" t="str">
            <v>友谊</v>
          </cell>
          <cell r="BL98" t="str">
            <v>团兴</v>
          </cell>
          <cell r="BM98" t="str">
            <v>东风</v>
          </cell>
          <cell r="BN98" t="str">
            <v>高坡</v>
          </cell>
          <cell r="BO98" t="str">
            <v>旭升</v>
          </cell>
          <cell r="BP98" t="str">
            <v>胡庙</v>
          </cell>
          <cell r="BQ98" t="str">
            <v>黄岗</v>
          </cell>
          <cell r="BR98" t="str">
            <v>唐氏祠</v>
          </cell>
          <cell r="BS98" t="str">
            <v>梧桐</v>
          </cell>
          <cell r="BT98" t="str">
            <v>高庙</v>
          </cell>
          <cell r="BU98" t="str">
            <v>吴氏祠</v>
          </cell>
          <cell r="BV98" t="str">
            <v>刘岗</v>
          </cell>
          <cell r="BW98" t="str">
            <v>李岗</v>
          </cell>
          <cell r="BX98" t="str">
            <v>轭头</v>
          </cell>
          <cell r="BY98" t="str">
            <v>虎弼冲</v>
          </cell>
          <cell r="BZ98" t="str">
            <v>水寨</v>
          </cell>
          <cell r="CA98" t="str">
            <v>金山</v>
          </cell>
          <cell r="CB98" t="str">
            <v>经强</v>
          </cell>
          <cell r="CC98" t="str">
            <v>吉阳</v>
          </cell>
          <cell r="CD98" t="str">
            <v>高峰</v>
          </cell>
          <cell r="CE98" t="str">
            <v>仓屋咀</v>
          </cell>
          <cell r="CF98" t="str">
            <v>观音</v>
          </cell>
        </row>
        <row r="99">
          <cell r="BF99" t="str">
            <v>填报单位:长岭镇</v>
          </cell>
          <cell r="BG99" t="str">
            <v>梧桐寺</v>
          </cell>
          <cell r="BH99" t="str">
            <v>鼓寨</v>
          </cell>
          <cell r="BI99" t="str">
            <v>同心</v>
          </cell>
          <cell r="BJ99" t="str">
            <v>月仙坳</v>
          </cell>
          <cell r="BK99" t="str">
            <v>建设</v>
          </cell>
          <cell r="BL99" t="str">
            <v>新庵</v>
          </cell>
          <cell r="BM99" t="str">
            <v>日光</v>
          </cell>
          <cell r="BN99" t="str">
            <v>永阳</v>
          </cell>
          <cell r="BO99" t="str">
            <v>五一</v>
          </cell>
          <cell r="BP99" t="str">
            <v>长岭街</v>
          </cell>
          <cell r="BQ99" t="str">
            <v>柳堤街</v>
          </cell>
          <cell r="BR99" t="str">
            <v>白果</v>
          </cell>
          <cell r="BS99" t="str">
            <v>黑虎</v>
          </cell>
          <cell r="BT99" t="str">
            <v>吕冲</v>
          </cell>
          <cell r="BU99" t="str">
            <v>云台街</v>
          </cell>
          <cell r="BV99" t="str">
            <v>栗坡</v>
          </cell>
          <cell r="BW99" t="str">
            <v>泉水</v>
          </cell>
          <cell r="BX99" t="str">
            <v>联民</v>
          </cell>
          <cell r="BY99" t="str">
            <v>联合</v>
          </cell>
          <cell r="BZ99" t="str">
            <v>合心</v>
          </cell>
          <cell r="CA99" t="str">
            <v>风凰</v>
          </cell>
          <cell r="CB99" t="str">
            <v>狮坡</v>
          </cell>
          <cell r="CC99" t="str">
            <v>骑龙</v>
          </cell>
          <cell r="CD99" t="str">
            <v>金银岗</v>
          </cell>
          <cell r="CE99" t="str">
            <v>平江</v>
          </cell>
          <cell r="CF99" t="str">
            <v>白鹤</v>
          </cell>
          <cell r="CG99" t="str">
            <v>农场</v>
          </cell>
          <cell r="CH99" t="str">
            <v>平林市</v>
          </cell>
          <cell r="CI99" t="str">
            <v>龙泉寺</v>
          </cell>
          <cell r="CJ99" t="str">
            <v>狮子山</v>
          </cell>
          <cell r="CK99" t="str">
            <v>万安</v>
          </cell>
          <cell r="CL99" t="str">
            <v>红寨</v>
          </cell>
          <cell r="CM99" t="str">
            <v>锣鼓田</v>
          </cell>
          <cell r="CN99" t="str">
            <v>徐寨</v>
          </cell>
          <cell r="CO99" t="str">
            <v>肖桥</v>
          </cell>
          <cell r="CP99" t="str">
            <v>罗家凼</v>
          </cell>
          <cell r="CQ99" t="str">
            <v>菜畈</v>
          </cell>
          <cell r="CR99" t="str">
            <v>土滩埔</v>
          </cell>
          <cell r="CS99" t="str">
            <v>横山坡</v>
          </cell>
        </row>
        <row r="100">
          <cell r="BF100" t="str">
            <v>填报单位:马坪镇</v>
          </cell>
          <cell r="BG100" t="str">
            <v>随应桥</v>
          </cell>
          <cell r="BH100" t="str">
            <v>三里岗</v>
          </cell>
          <cell r="BI100" t="str">
            <v>车站</v>
          </cell>
          <cell r="BJ100" t="str">
            <v>严舒畈</v>
          </cell>
          <cell r="BK100" t="str">
            <v>黄金畈</v>
          </cell>
          <cell r="BL100" t="str">
            <v>胡家岩</v>
          </cell>
          <cell r="BM100" t="str">
            <v>新河</v>
          </cell>
          <cell r="BN100" t="str">
            <v>棚子岗</v>
          </cell>
          <cell r="BO100" t="str">
            <v>东青</v>
          </cell>
          <cell r="BP100" t="str">
            <v>峰山</v>
          </cell>
          <cell r="BQ100" t="str">
            <v>龟山</v>
          </cell>
          <cell r="BR100" t="str">
            <v>洪桥</v>
          </cell>
          <cell r="BS100" t="str">
            <v>柏林</v>
          </cell>
          <cell r="BT100" t="str">
            <v>狮子岗</v>
          </cell>
          <cell r="BU100" t="str">
            <v>军山</v>
          </cell>
          <cell r="BV100" t="str">
            <v>柳林</v>
          </cell>
        </row>
        <row r="101">
          <cell r="BF101" t="str">
            <v>填报单位:关庙镇</v>
          </cell>
          <cell r="BG101" t="str">
            <v>金星</v>
          </cell>
          <cell r="BH101" t="str">
            <v>永兴</v>
          </cell>
          <cell r="BI101" t="str">
            <v>同心</v>
          </cell>
          <cell r="BJ101" t="str">
            <v>先锋</v>
          </cell>
          <cell r="BK101" t="str">
            <v>中心</v>
          </cell>
          <cell r="BL101" t="str">
            <v>梅庙</v>
          </cell>
          <cell r="BM101" t="str">
            <v>合作</v>
          </cell>
          <cell r="BN101" t="str">
            <v>光明</v>
          </cell>
          <cell r="BO101" t="str">
            <v>龙泉</v>
          </cell>
          <cell r="BP101" t="str">
            <v>长城</v>
          </cell>
          <cell r="BQ101" t="str">
            <v>毕山</v>
          </cell>
          <cell r="BR101" t="str">
            <v>太山</v>
          </cell>
          <cell r="BS101" t="str">
            <v>张湾</v>
          </cell>
          <cell r="BT101" t="str">
            <v>关南</v>
          </cell>
          <cell r="BU101" t="str">
            <v>老沟</v>
          </cell>
          <cell r="BV101" t="str">
            <v>四畈</v>
          </cell>
          <cell r="BW101" t="str">
            <v>关庙</v>
          </cell>
          <cell r="BX101" t="str">
            <v>天子</v>
          </cell>
          <cell r="BY101" t="str">
            <v>尖山</v>
          </cell>
          <cell r="BZ101" t="str">
            <v>铁城</v>
          </cell>
          <cell r="CA101" t="str">
            <v>三合</v>
          </cell>
          <cell r="CB101" t="str">
            <v>双峰</v>
          </cell>
          <cell r="CC101" t="str">
            <v>聂店</v>
          </cell>
          <cell r="CD101" t="str">
            <v>大寨</v>
          </cell>
          <cell r="CE101" t="str">
            <v>大山</v>
          </cell>
          <cell r="CF101" t="str">
            <v>肖店</v>
          </cell>
          <cell r="CG101" t="str">
            <v>方略</v>
          </cell>
        </row>
        <row r="102">
          <cell r="BF102" t="str">
            <v>填报单位:余店镇</v>
          </cell>
          <cell r="BG102" t="str">
            <v>余店</v>
          </cell>
          <cell r="BH102" t="str">
            <v>唐寨</v>
          </cell>
          <cell r="BI102" t="str">
            <v>白雀</v>
          </cell>
          <cell r="BJ102" t="str">
            <v>金盘</v>
          </cell>
          <cell r="BK102" t="str">
            <v>卢畈</v>
          </cell>
          <cell r="BL102" t="str">
            <v>王家冲</v>
          </cell>
          <cell r="BM102" t="str">
            <v>银珠</v>
          </cell>
          <cell r="BN102" t="str">
            <v>横山</v>
          </cell>
          <cell r="BO102" t="str">
            <v>墩子</v>
          </cell>
          <cell r="BP102" t="str">
            <v>古城</v>
          </cell>
          <cell r="BQ102" t="str">
            <v>双楼</v>
          </cell>
          <cell r="BR102" t="str">
            <v>英姿寨</v>
          </cell>
          <cell r="BS102" t="str">
            <v>双河</v>
          </cell>
          <cell r="BT102" t="str">
            <v>小山坳</v>
          </cell>
          <cell r="BU102" t="str">
            <v>青龙</v>
          </cell>
          <cell r="BV102" t="str">
            <v>马安</v>
          </cell>
          <cell r="BW102" t="str">
            <v>九岭山</v>
          </cell>
          <cell r="BX102" t="str">
            <v>宋家岭</v>
          </cell>
          <cell r="BY102" t="str">
            <v>张氏祠</v>
          </cell>
          <cell r="BZ102" t="str">
            <v>五一</v>
          </cell>
          <cell r="CA102" t="str">
            <v>界河</v>
          </cell>
          <cell r="CB102" t="str">
            <v>丰林</v>
          </cell>
          <cell r="CC102" t="str">
            <v>徐店</v>
          </cell>
          <cell r="CD102" t="str">
            <v>新湾</v>
          </cell>
          <cell r="CE102" t="str">
            <v>芦河</v>
          </cell>
          <cell r="CF102" t="str">
            <v>杨岭</v>
          </cell>
          <cell r="CG102" t="str">
            <v>段河</v>
          </cell>
          <cell r="CH102" t="str">
            <v>关寨</v>
          </cell>
          <cell r="CI102" t="str">
            <v>东方</v>
          </cell>
          <cell r="CJ102" t="str">
            <v>先觉庙</v>
          </cell>
          <cell r="CK102" t="str">
            <v>分水</v>
          </cell>
          <cell r="CL102" t="str">
            <v>李元</v>
          </cell>
          <cell r="CM102" t="str">
            <v>兴隆</v>
          </cell>
          <cell r="CN102" t="str">
            <v>兴隆街</v>
          </cell>
          <cell r="CO102" t="str">
            <v>豹子岭</v>
          </cell>
          <cell r="CP102" t="str">
            <v>枣林</v>
          </cell>
          <cell r="CQ102" t="str">
            <v>芦庙</v>
          </cell>
          <cell r="CR102" t="str">
            <v>九里</v>
          </cell>
          <cell r="CS102" t="str">
            <v>林寨</v>
          </cell>
        </row>
        <row r="103">
          <cell r="BF103" t="str">
            <v>填报单位:吴店镇</v>
          </cell>
          <cell r="BG103" t="str">
            <v>双乡村</v>
          </cell>
          <cell r="BH103" t="str">
            <v>泉口村</v>
          </cell>
          <cell r="BI103" t="str">
            <v>楼子湾</v>
          </cell>
          <cell r="BJ103" t="str">
            <v>双岗村</v>
          </cell>
          <cell r="BK103" t="str">
            <v>东河村</v>
          </cell>
          <cell r="BL103" t="str">
            <v>王子店</v>
          </cell>
          <cell r="BM103" t="str">
            <v>中心村</v>
          </cell>
          <cell r="BN103" t="str">
            <v>东门楼</v>
          </cell>
          <cell r="BO103" t="str">
            <v>东湾村</v>
          </cell>
          <cell r="BP103" t="str">
            <v>杨家坳</v>
          </cell>
          <cell r="BQ103" t="str">
            <v>芝麻湾</v>
          </cell>
          <cell r="BR103" t="str">
            <v>浆溪店</v>
          </cell>
          <cell r="BS103" t="str">
            <v>三土门</v>
          </cell>
          <cell r="BT103" t="str">
            <v>唐畈村</v>
          </cell>
          <cell r="BU103" t="str">
            <v>徐家山</v>
          </cell>
        </row>
        <row r="104">
          <cell r="BF104" t="str">
            <v>填报单位:郝店镇</v>
          </cell>
          <cell r="BG104" t="str">
            <v>街道社区</v>
          </cell>
          <cell r="BH104" t="str">
            <v>郝店</v>
          </cell>
          <cell r="BI104" t="str">
            <v>红花山</v>
          </cell>
          <cell r="BJ104" t="str">
            <v>白龙</v>
          </cell>
          <cell r="BK104" t="str">
            <v>梦畈</v>
          </cell>
          <cell r="BL104" t="str">
            <v>铁城</v>
          </cell>
          <cell r="BM104" t="str">
            <v>高楼</v>
          </cell>
          <cell r="BN104" t="str">
            <v>严家湾</v>
          </cell>
          <cell r="BO104" t="str">
            <v>双河</v>
          </cell>
          <cell r="BP104" t="str">
            <v>响塘</v>
          </cell>
          <cell r="BQ104" t="str">
            <v>中峰寺</v>
          </cell>
          <cell r="BR104" t="str">
            <v>黑河</v>
          </cell>
          <cell r="BS104" t="str">
            <v>关店</v>
          </cell>
          <cell r="BT104" t="str">
            <v>凤凰</v>
          </cell>
          <cell r="BU104" t="str">
            <v>花山</v>
          </cell>
          <cell r="BV104" t="str">
            <v>西冲</v>
          </cell>
          <cell r="BW104" t="str">
            <v>张岗</v>
          </cell>
          <cell r="BX104" t="str">
            <v>天生</v>
          </cell>
        </row>
        <row r="105">
          <cell r="BF105" t="str">
            <v>填报单位:蔡河镇</v>
          </cell>
          <cell r="BG105" t="str">
            <v>老虎岗</v>
          </cell>
          <cell r="BH105" t="str">
            <v>牛车湾</v>
          </cell>
          <cell r="BI105" t="str">
            <v>甸子山社区</v>
          </cell>
          <cell r="BJ105" t="str">
            <v>南界</v>
          </cell>
          <cell r="BK105" t="str">
            <v>小河</v>
          </cell>
          <cell r="BL105" t="str">
            <v>徐店</v>
          </cell>
          <cell r="BM105" t="str">
            <v>麻粮市</v>
          </cell>
          <cell r="BN105" t="str">
            <v>观音堂</v>
          </cell>
          <cell r="BO105" t="str">
            <v>杏仁山</v>
          </cell>
          <cell r="BP105" t="str">
            <v>杨家坡</v>
          </cell>
          <cell r="BQ105" t="str">
            <v>柏树巷</v>
          </cell>
          <cell r="BR105" t="str">
            <v>大庙</v>
          </cell>
          <cell r="BS105" t="str">
            <v>木搭桥</v>
          </cell>
          <cell r="BT105" t="str">
            <v>白果</v>
          </cell>
          <cell r="BU105" t="str">
            <v>楼坊</v>
          </cell>
          <cell r="BV105" t="str">
            <v>兴安</v>
          </cell>
          <cell r="BW105" t="str">
            <v>六合</v>
          </cell>
          <cell r="BX105" t="str">
            <v>黄土关</v>
          </cell>
          <cell r="BY105" t="str">
            <v>灯岗</v>
          </cell>
          <cell r="BZ105" t="str">
            <v>石堰塘</v>
          </cell>
          <cell r="CA105" t="str">
            <v>机场</v>
          </cell>
          <cell r="CB105" t="str">
            <v>三山</v>
          </cell>
          <cell r="CC105" t="str">
            <v>白水河</v>
          </cell>
          <cell r="CD105" t="str">
            <v>院子湾</v>
          </cell>
        </row>
        <row r="106">
          <cell r="BF106" t="str">
            <v>填报单位:李店镇</v>
          </cell>
          <cell r="BG106" t="str">
            <v>河西</v>
          </cell>
          <cell r="BH106" t="str">
            <v>红卫</v>
          </cell>
          <cell r="BI106" t="str">
            <v>姚店</v>
          </cell>
          <cell r="BJ106" t="str">
            <v>友谊</v>
          </cell>
          <cell r="BK106" t="str">
            <v>熊冲</v>
          </cell>
          <cell r="BL106" t="str">
            <v>草店</v>
          </cell>
          <cell r="BM106" t="str">
            <v>新峰</v>
          </cell>
          <cell r="BN106" t="str">
            <v>飞跃</v>
          </cell>
          <cell r="BO106" t="str">
            <v>天子山</v>
          </cell>
          <cell r="BP106" t="str">
            <v>万新</v>
          </cell>
          <cell r="BQ106" t="str">
            <v>迎春</v>
          </cell>
          <cell r="BR106" t="str">
            <v>李店</v>
          </cell>
          <cell r="BS106" t="str">
            <v>黄金</v>
          </cell>
          <cell r="BT106" t="str">
            <v>张杨</v>
          </cell>
          <cell r="BU106" t="str">
            <v>雷楼</v>
          </cell>
          <cell r="BV106" t="str">
            <v>雷庙</v>
          </cell>
          <cell r="BW106" t="str">
            <v>麻城</v>
          </cell>
          <cell r="BX106" t="str">
            <v>应店</v>
          </cell>
          <cell r="BY106" t="str">
            <v>中心</v>
          </cell>
          <cell r="BZ106" t="str">
            <v>双河</v>
          </cell>
        </row>
        <row r="107">
          <cell r="BF107" t="str">
            <v>填报单位:太平镇</v>
          </cell>
          <cell r="BG107" t="str">
            <v>太平</v>
          </cell>
          <cell r="BH107" t="str">
            <v>西河</v>
          </cell>
          <cell r="BI107" t="str">
            <v>朝阳</v>
          </cell>
          <cell r="BJ107" t="str">
            <v>猫子湖</v>
          </cell>
          <cell r="BK107" t="str">
            <v>群联</v>
          </cell>
          <cell r="BL107" t="str">
            <v>左家河</v>
          </cell>
          <cell r="BM107" t="str">
            <v>红日</v>
          </cell>
          <cell r="BN107" t="str">
            <v>七里冲</v>
          </cell>
          <cell r="BO107" t="str">
            <v>红旗</v>
          </cell>
          <cell r="BP107" t="str">
            <v>东河</v>
          </cell>
          <cell r="BQ107" t="str">
            <v>檀树</v>
          </cell>
          <cell r="BR107" t="str">
            <v>群益</v>
          </cell>
          <cell r="BS107" t="str">
            <v>明寨</v>
          </cell>
          <cell r="BT107" t="str">
            <v>高店</v>
          </cell>
          <cell r="BU107" t="str">
            <v>朱庙</v>
          </cell>
          <cell r="BV107" t="str">
            <v>响水潭</v>
          </cell>
        </row>
        <row r="108">
          <cell r="BF108" t="str">
            <v>填报单位:骆店镇</v>
          </cell>
          <cell r="BG108" t="str">
            <v>骆店</v>
          </cell>
          <cell r="BH108" t="str">
            <v>鲁班</v>
          </cell>
          <cell r="BI108" t="str">
            <v>团结</v>
          </cell>
          <cell r="BJ108" t="str">
            <v>远景</v>
          </cell>
          <cell r="BK108" t="str">
            <v>石堰</v>
          </cell>
          <cell r="BL108" t="str">
            <v>红桥</v>
          </cell>
          <cell r="BM108" t="str">
            <v>三桥</v>
          </cell>
          <cell r="BN108" t="str">
            <v>陡坡</v>
          </cell>
          <cell r="BO108" t="str">
            <v>双塘</v>
          </cell>
          <cell r="BP108" t="str">
            <v>塔塘</v>
          </cell>
          <cell r="BQ108" t="str">
            <v>草店</v>
          </cell>
          <cell r="BR108" t="str">
            <v>石何</v>
          </cell>
          <cell r="BS108" t="str">
            <v>青堆</v>
          </cell>
          <cell r="BT108" t="str">
            <v>东方</v>
          </cell>
          <cell r="BU108" t="str">
            <v>联兴</v>
          </cell>
          <cell r="BV108" t="str">
            <v>天堡</v>
          </cell>
          <cell r="BW108" t="str">
            <v>桥头</v>
          </cell>
          <cell r="BX108" t="str">
            <v>联合</v>
          </cell>
          <cell r="BY108" t="str">
            <v>社山</v>
          </cell>
          <cell r="BZ108" t="str">
            <v>杨楼</v>
          </cell>
        </row>
        <row r="109">
          <cell r="BF109" t="str">
            <v>填报单位:工业基地</v>
          </cell>
          <cell r="BG109" t="str">
            <v>城南社区</v>
          </cell>
          <cell r="BH109" t="str">
            <v>双岗</v>
          </cell>
          <cell r="BI109" t="str">
            <v>灵山</v>
          </cell>
          <cell r="BJ109" t="str">
            <v>盘龙岗</v>
          </cell>
        </row>
        <row r="110">
          <cell r="BF110" t="str">
            <v>填报单位:国营场</v>
          </cell>
          <cell r="BG110" t="str">
            <v>中华山林场</v>
          </cell>
          <cell r="BH110" t="str">
            <v>三潭风景区</v>
          </cell>
        </row>
        <row r="111">
          <cell r="BF111" t="str">
            <v>填报单位:三潭风景区</v>
          </cell>
          <cell r="BG111" t="str">
            <v>莲花村</v>
          </cell>
        </row>
        <row r="112">
          <cell r="BF112" t="str">
            <v>填报单位:中华山林场</v>
          </cell>
          <cell r="BG112" t="str">
            <v>平靖关村</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秋收作物产量"/>
      <sheetName val="年报主要指标更新"/>
      <sheetName val="定季报作物指标更新"/>
      <sheetName val="Sheet1"/>
    </sheetNames>
    <sheetDataSet>
      <sheetData sheetId="0"/>
      <sheetData sheetId="1">
        <row r="45">
          <cell r="AZ45" t="str">
            <v>填报单位:</v>
          </cell>
        </row>
        <row r="46">
          <cell r="AZ46" t="str">
            <v>填报单位:广水市统计局</v>
          </cell>
          <cell r="BA46" t="str">
            <v>应山办事处</v>
          </cell>
          <cell r="BB46" t="str">
            <v>十里办事处</v>
          </cell>
          <cell r="BC46" t="str">
            <v>广水办事处</v>
          </cell>
          <cell r="BD46" t="str">
            <v>武胜关镇</v>
          </cell>
          <cell r="BE46" t="str">
            <v>杨寨镇</v>
          </cell>
          <cell r="BF46" t="str">
            <v>陈巷镇</v>
          </cell>
          <cell r="BG46" t="str">
            <v>长岭镇</v>
          </cell>
          <cell r="BH46" t="str">
            <v>马坪镇</v>
          </cell>
          <cell r="BI46" t="str">
            <v>关庙镇</v>
          </cell>
          <cell r="BJ46" t="str">
            <v>余店镇</v>
          </cell>
          <cell r="BK46" t="str">
            <v>吴店镇</v>
          </cell>
          <cell r="BL46" t="str">
            <v>郝店镇</v>
          </cell>
          <cell r="BM46" t="str">
            <v>蔡河镇</v>
          </cell>
          <cell r="BN46" t="str">
            <v>城郊乡</v>
          </cell>
          <cell r="BO46" t="str">
            <v>李店乡</v>
          </cell>
          <cell r="BP46" t="str">
            <v>太平乡</v>
          </cell>
          <cell r="BQ46" t="str">
            <v>骆店乡</v>
          </cell>
          <cell r="BR46" t="str">
            <v>国营场</v>
          </cell>
        </row>
        <row r="47">
          <cell r="AZ47" t="str">
            <v>填报单位:应山办事处</v>
          </cell>
          <cell r="BA47" t="str">
            <v>许家井</v>
          </cell>
          <cell r="BB47" t="str">
            <v>双桥</v>
          </cell>
          <cell r="BC47" t="str">
            <v>南关</v>
          </cell>
          <cell r="BD47" t="str">
            <v>北关</v>
          </cell>
          <cell r="BE47" t="str">
            <v>三里河</v>
          </cell>
          <cell r="BF47" t="str">
            <v>前河</v>
          </cell>
          <cell r="BG47" t="str">
            <v>红石坡</v>
          </cell>
          <cell r="BH47" t="str">
            <v>三里塘</v>
          </cell>
          <cell r="BI47" t="str">
            <v>八一村</v>
          </cell>
          <cell r="BJ47" t="str">
            <v>九龙河</v>
          </cell>
          <cell r="BK47" t="str">
            <v>黑虎冲</v>
          </cell>
        </row>
        <row r="48">
          <cell r="AZ48" t="str">
            <v>填报单位:十里办事处</v>
          </cell>
          <cell r="BA48" t="str">
            <v>十里</v>
          </cell>
          <cell r="BB48" t="str">
            <v>清水桥</v>
          </cell>
          <cell r="BC48" t="str">
            <v>马都司</v>
          </cell>
          <cell r="BD48" t="str">
            <v>马寨</v>
          </cell>
          <cell r="BE48" t="str">
            <v>三合</v>
          </cell>
          <cell r="BF48" t="str">
            <v>双塘</v>
          </cell>
          <cell r="BG48" t="str">
            <v>望夫楼</v>
          </cell>
          <cell r="BH48" t="str">
            <v>灵台山</v>
          </cell>
          <cell r="BI48" t="str">
            <v>墩塘</v>
          </cell>
          <cell r="BJ48" t="str">
            <v>林坡</v>
          </cell>
          <cell r="BK48" t="str">
            <v>盘龙岗</v>
          </cell>
          <cell r="BL48" t="str">
            <v>朝阳</v>
          </cell>
          <cell r="BM48" t="str">
            <v>朱店</v>
          </cell>
          <cell r="BN48" t="str">
            <v>红石塘</v>
          </cell>
          <cell r="BO48" t="str">
            <v>双畈</v>
          </cell>
          <cell r="BP48" t="str">
            <v>千户冲</v>
          </cell>
          <cell r="BQ48" t="str">
            <v>殷家新屋</v>
          </cell>
          <cell r="BR48" t="str">
            <v>仙人洞</v>
          </cell>
          <cell r="BS48" t="str">
            <v>同心店</v>
          </cell>
          <cell r="BT48" t="str">
            <v>王家棚</v>
          </cell>
          <cell r="BU48" t="str">
            <v>天竹河</v>
          </cell>
          <cell r="BV48" t="str">
            <v>杨家岗</v>
          </cell>
          <cell r="BW48" t="str">
            <v>谭家河</v>
          </cell>
          <cell r="BX48" t="str">
            <v>七里</v>
          </cell>
          <cell r="BY48" t="str">
            <v>虎山</v>
          </cell>
          <cell r="BZ48" t="str">
            <v>向荣</v>
          </cell>
          <cell r="CA48" t="str">
            <v>观音</v>
          </cell>
          <cell r="CB48" t="str">
            <v>新华</v>
          </cell>
          <cell r="CC48" t="str">
            <v>宝林寺</v>
          </cell>
          <cell r="CD48" t="str">
            <v>九联</v>
          </cell>
          <cell r="CE48" t="str">
            <v>快活岭</v>
          </cell>
        </row>
        <row r="49">
          <cell r="AZ49" t="str">
            <v>填报单位:广水办事处</v>
          </cell>
          <cell r="BA49" t="str">
            <v>土门</v>
          </cell>
          <cell r="BB49" t="str">
            <v>流沙冲</v>
          </cell>
          <cell r="BC49" t="str">
            <v>铁板桥</v>
          </cell>
          <cell r="BD49" t="str">
            <v>南站</v>
          </cell>
          <cell r="BE49" t="str">
            <v>南山</v>
          </cell>
          <cell r="BF49" t="str">
            <v>驼子</v>
          </cell>
          <cell r="BG49" t="str">
            <v>陡坡</v>
          </cell>
          <cell r="BH49" t="str">
            <v>竹林</v>
          </cell>
          <cell r="BI49" t="str">
            <v>松林</v>
          </cell>
          <cell r="BJ49" t="str">
            <v>双岗</v>
          </cell>
          <cell r="BK49" t="str">
            <v>芦兴</v>
          </cell>
          <cell r="BL49" t="str">
            <v>马鞍</v>
          </cell>
          <cell r="BM49" t="str">
            <v>西河</v>
          </cell>
        </row>
        <row r="50">
          <cell r="AZ50" t="str">
            <v>填报单位:武胜关镇</v>
          </cell>
          <cell r="BA50" t="str">
            <v>武阳</v>
          </cell>
          <cell r="BB50" t="str">
            <v>杨家河</v>
          </cell>
          <cell r="BC50" t="str">
            <v>孝子店</v>
          </cell>
          <cell r="BD50" t="str">
            <v>金鸡河</v>
          </cell>
          <cell r="BE50" t="str">
            <v>青山</v>
          </cell>
          <cell r="BF50" t="str">
            <v>芦花湾</v>
          </cell>
          <cell r="BG50" t="str">
            <v>碾子湾</v>
          </cell>
          <cell r="BH50" t="str">
            <v>水果庙</v>
          </cell>
          <cell r="BI50" t="str">
            <v>南新</v>
          </cell>
          <cell r="BJ50" t="str">
            <v>梅家湾</v>
          </cell>
          <cell r="BK50" t="str">
            <v>铺冲</v>
          </cell>
          <cell r="BL50" t="str">
            <v>陈家湾</v>
          </cell>
          <cell r="BM50" t="str">
            <v>杨林沟</v>
          </cell>
          <cell r="BN50" t="str">
            <v>易柳</v>
          </cell>
          <cell r="BO50" t="str">
            <v>桃园</v>
          </cell>
          <cell r="BP50" t="str">
            <v>腊水河</v>
          </cell>
          <cell r="BQ50" t="str">
            <v>楼子冲</v>
          </cell>
          <cell r="BR50" t="str">
            <v>培龙</v>
          </cell>
          <cell r="BS50" t="str">
            <v>姚庙</v>
          </cell>
          <cell r="BT50" t="str">
            <v>官屋湾</v>
          </cell>
          <cell r="BU50" t="str">
            <v>新岗</v>
          </cell>
          <cell r="BV50" t="str">
            <v>乐山</v>
          </cell>
          <cell r="BW50" t="str">
            <v>泉水</v>
          </cell>
          <cell r="BX50" t="str">
            <v>冷棚</v>
          </cell>
          <cell r="BY50" t="str">
            <v>新屋</v>
          </cell>
          <cell r="BZ50" t="str">
            <v>黄岗</v>
          </cell>
          <cell r="CA50" t="str">
            <v>胡家湾</v>
          </cell>
        </row>
        <row r="51">
          <cell r="AZ51" t="str">
            <v>填报单位:杨寨镇</v>
          </cell>
          <cell r="BA51" t="str">
            <v>金鼎社区</v>
          </cell>
          <cell r="BB51" t="str">
            <v>方店村</v>
          </cell>
          <cell r="BC51" t="str">
            <v>杨榨村</v>
          </cell>
          <cell r="BD51" t="str">
            <v>刘畈村</v>
          </cell>
          <cell r="BE51" t="str">
            <v>杨田村</v>
          </cell>
          <cell r="BF51" t="str">
            <v>杨寨村</v>
          </cell>
          <cell r="BG51" t="str">
            <v>余店村</v>
          </cell>
          <cell r="BH51" t="str">
            <v>高山村</v>
          </cell>
          <cell r="BI51" t="str">
            <v>陈家河村</v>
          </cell>
          <cell r="BJ51" t="str">
            <v>代畈村</v>
          </cell>
          <cell r="BK51" t="str">
            <v>朱新街</v>
          </cell>
          <cell r="BL51" t="str">
            <v>同新村</v>
          </cell>
          <cell r="BM51" t="str">
            <v>郭店村</v>
          </cell>
          <cell r="BN51" t="str">
            <v>左榨村</v>
          </cell>
          <cell r="BO51" t="str">
            <v>西湾村</v>
          </cell>
          <cell r="BP51" t="str">
            <v>东红村</v>
          </cell>
          <cell r="BQ51" t="str">
            <v>东周村</v>
          </cell>
          <cell r="BR51" t="str">
            <v>邓店村</v>
          </cell>
          <cell r="BS51" t="str">
            <v>京桥村</v>
          </cell>
          <cell r="BT51" t="str">
            <v>丁湾村</v>
          </cell>
          <cell r="BU51" t="str">
            <v>仁寨村</v>
          </cell>
          <cell r="BV51" t="str">
            <v>茶林村</v>
          </cell>
          <cell r="BW51" t="str">
            <v>大步村</v>
          </cell>
          <cell r="BX51" t="str">
            <v>猫山村</v>
          </cell>
        </row>
        <row r="52">
          <cell r="AZ52" t="str">
            <v>填报单位:陈巷镇</v>
          </cell>
          <cell r="BA52" t="str">
            <v>陈巷居委会</v>
          </cell>
          <cell r="BB52" t="str">
            <v>棚兴</v>
          </cell>
          <cell r="BC52" t="str">
            <v>兴河</v>
          </cell>
          <cell r="BD52" t="str">
            <v>方略</v>
          </cell>
          <cell r="BE52" t="str">
            <v>友谊</v>
          </cell>
          <cell r="BF52" t="str">
            <v>团兴</v>
          </cell>
          <cell r="BG52" t="str">
            <v>东风</v>
          </cell>
          <cell r="BH52" t="str">
            <v>高坡</v>
          </cell>
          <cell r="BI52" t="str">
            <v>旭升</v>
          </cell>
          <cell r="BJ52" t="str">
            <v>胡庙</v>
          </cell>
          <cell r="BK52" t="str">
            <v>黄岗</v>
          </cell>
          <cell r="BL52" t="str">
            <v>唐氏祠</v>
          </cell>
          <cell r="BM52" t="str">
            <v>梧桐</v>
          </cell>
          <cell r="BN52" t="str">
            <v>高庙</v>
          </cell>
          <cell r="BO52" t="str">
            <v>吴氏祠</v>
          </cell>
          <cell r="BP52" t="str">
            <v>刘岗</v>
          </cell>
          <cell r="BQ52" t="str">
            <v>李岗</v>
          </cell>
          <cell r="BR52" t="str">
            <v>轭头</v>
          </cell>
          <cell r="BS52" t="str">
            <v>虎弼冲</v>
          </cell>
          <cell r="BT52" t="str">
            <v>水寨</v>
          </cell>
          <cell r="BU52" t="str">
            <v>金山</v>
          </cell>
          <cell r="BV52" t="str">
            <v>经强</v>
          </cell>
          <cell r="BW52" t="str">
            <v>吉阳</v>
          </cell>
          <cell r="BX52" t="str">
            <v>高峰</v>
          </cell>
          <cell r="BY52" t="str">
            <v>仓屋咀</v>
          </cell>
          <cell r="BZ52" t="str">
            <v>观音</v>
          </cell>
        </row>
        <row r="53">
          <cell r="AZ53" t="str">
            <v>填报单位:长岭镇</v>
          </cell>
          <cell r="BA53" t="str">
            <v>梧桐寺</v>
          </cell>
          <cell r="BB53" t="str">
            <v>鼓寨</v>
          </cell>
          <cell r="BC53" t="str">
            <v>同心</v>
          </cell>
          <cell r="BD53" t="str">
            <v>月仙坳</v>
          </cell>
          <cell r="BE53" t="str">
            <v>建设</v>
          </cell>
          <cell r="BF53" t="str">
            <v>新庵</v>
          </cell>
          <cell r="BG53" t="str">
            <v>日光</v>
          </cell>
          <cell r="BH53" t="str">
            <v>永阳</v>
          </cell>
          <cell r="BI53" t="str">
            <v>五一</v>
          </cell>
          <cell r="BJ53" t="str">
            <v>长岭街</v>
          </cell>
          <cell r="BK53" t="str">
            <v>柳堤街</v>
          </cell>
          <cell r="BL53" t="str">
            <v>白果</v>
          </cell>
          <cell r="BM53" t="str">
            <v>黑虎</v>
          </cell>
          <cell r="BN53" t="str">
            <v>吕冲</v>
          </cell>
          <cell r="BO53" t="str">
            <v>云台街</v>
          </cell>
          <cell r="BP53" t="str">
            <v>栗坡</v>
          </cell>
          <cell r="BQ53" t="str">
            <v>泉水</v>
          </cell>
          <cell r="BR53" t="str">
            <v>联民</v>
          </cell>
          <cell r="BS53" t="str">
            <v>联合</v>
          </cell>
          <cell r="BT53" t="str">
            <v>合心</v>
          </cell>
          <cell r="BU53" t="str">
            <v>风凰</v>
          </cell>
          <cell r="BV53" t="str">
            <v>狮坡</v>
          </cell>
          <cell r="BW53" t="str">
            <v>骑龙</v>
          </cell>
          <cell r="BX53" t="str">
            <v>金银岗</v>
          </cell>
          <cell r="BY53" t="str">
            <v>平江</v>
          </cell>
          <cell r="BZ53" t="str">
            <v>白鹤</v>
          </cell>
          <cell r="CA53" t="str">
            <v>农场</v>
          </cell>
          <cell r="CB53" t="str">
            <v>平林市</v>
          </cell>
          <cell r="CC53" t="str">
            <v>龙泉寺</v>
          </cell>
          <cell r="CD53" t="str">
            <v>狮子山</v>
          </cell>
          <cell r="CE53" t="str">
            <v>万安</v>
          </cell>
          <cell r="CF53" t="str">
            <v>红寨</v>
          </cell>
          <cell r="CG53" t="str">
            <v>锣鼓田</v>
          </cell>
          <cell r="CH53" t="str">
            <v>徐寨</v>
          </cell>
          <cell r="CI53" t="str">
            <v>肖桥</v>
          </cell>
          <cell r="CJ53" t="str">
            <v>罗家凼</v>
          </cell>
          <cell r="CK53" t="str">
            <v>菜畈</v>
          </cell>
          <cell r="CL53" t="str">
            <v>土滩埔</v>
          </cell>
          <cell r="CM53" t="str">
            <v>横山坡</v>
          </cell>
        </row>
        <row r="54">
          <cell r="AZ54" t="str">
            <v>填报单位:马坪镇</v>
          </cell>
          <cell r="BA54" t="str">
            <v>随应桥</v>
          </cell>
          <cell r="BB54" t="str">
            <v>三里岗</v>
          </cell>
          <cell r="BC54" t="str">
            <v>车站</v>
          </cell>
          <cell r="BD54" t="str">
            <v>严舒畈</v>
          </cell>
          <cell r="BE54" t="str">
            <v>黄金畈</v>
          </cell>
          <cell r="BF54" t="str">
            <v>胡家岩</v>
          </cell>
          <cell r="BG54" t="str">
            <v>新河</v>
          </cell>
          <cell r="BH54" t="str">
            <v>棚子岗</v>
          </cell>
          <cell r="BI54" t="str">
            <v>东青</v>
          </cell>
          <cell r="BJ54" t="str">
            <v>峰山</v>
          </cell>
          <cell r="BK54" t="str">
            <v>龟山</v>
          </cell>
          <cell r="BL54" t="str">
            <v>洪桥</v>
          </cell>
          <cell r="BM54" t="str">
            <v>柏林</v>
          </cell>
          <cell r="BN54" t="str">
            <v>狮子岗</v>
          </cell>
          <cell r="BO54" t="str">
            <v>军山</v>
          </cell>
          <cell r="BP54" t="str">
            <v>柳林</v>
          </cell>
        </row>
        <row r="55">
          <cell r="AZ55" t="str">
            <v>填报单位:关庙镇</v>
          </cell>
          <cell r="BA55" t="str">
            <v>金星</v>
          </cell>
          <cell r="BB55" t="str">
            <v>永兴</v>
          </cell>
          <cell r="BC55" t="str">
            <v>同心</v>
          </cell>
          <cell r="BD55" t="str">
            <v>先锋</v>
          </cell>
          <cell r="BE55" t="str">
            <v>中心</v>
          </cell>
          <cell r="BF55" t="str">
            <v>梅庙</v>
          </cell>
          <cell r="BG55" t="str">
            <v>合作</v>
          </cell>
          <cell r="BH55" t="str">
            <v>光明</v>
          </cell>
          <cell r="BI55" t="str">
            <v>龙泉</v>
          </cell>
          <cell r="BJ55" t="str">
            <v>长城</v>
          </cell>
          <cell r="BK55" t="str">
            <v>毕山</v>
          </cell>
          <cell r="BL55" t="str">
            <v>太山</v>
          </cell>
          <cell r="BM55" t="str">
            <v>张湾</v>
          </cell>
          <cell r="BN55" t="str">
            <v>关南</v>
          </cell>
          <cell r="BO55" t="str">
            <v>老沟</v>
          </cell>
          <cell r="BP55" t="str">
            <v>四畈</v>
          </cell>
          <cell r="BQ55" t="str">
            <v>关庙</v>
          </cell>
          <cell r="BR55" t="str">
            <v>天子</v>
          </cell>
          <cell r="BS55" t="str">
            <v>尖山</v>
          </cell>
          <cell r="BT55" t="str">
            <v>铁城</v>
          </cell>
          <cell r="BU55" t="str">
            <v>三合</v>
          </cell>
          <cell r="BV55" t="str">
            <v>双峰</v>
          </cell>
          <cell r="BW55" t="str">
            <v>聂店</v>
          </cell>
          <cell r="BX55" t="str">
            <v>大寨</v>
          </cell>
          <cell r="BY55" t="str">
            <v>大山</v>
          </cell>
          <cell r="BZ55" t="str">
            <v>肖店</v>
          </cell>
          <cell r="CA55" t="str">
            <v>方略</v>
          </cell>
        </row>
        <row r="56">
          <cell r="AZ56" t="str">
            <v>填报单位:余店镇</v>
          </cell>
          <cell r="BA56" t="str">
            <v>余店</v>
          </cell>
          <cell r="BB56" t="str">
            <v>唐寨</v>
          </cell>
          <cell r="BC56" t="str">
            <v>白雀</v>
          </cell>
          <cell r="BD56" t="str">
            <v>金盘</v>
          </cell>
          <cell r="BE56" t="str">
            <v>卢畈</v>
          </cell>
          <cell r="BF56" t="str">
            <v>王家冲</v>
          </cell>
          <cell r="BG56" t="str">
            <v>银珠</v>
          </cell>
          <cell r="BH56" t="str">
            <v>横山</v>
          </cell>
          <cell r="BI56" t="str">
            <v>墩子</v>
          </cell>
          <cell r="BJ56" t="str">
            <v>古城</v>
          </cell>
          <cell r="BK56" t="str">
            <v>双楼</v>
          </cell>
          <cell r="BL56" t="str">
            <v>英姿寨</v>
          </cell>
          <cell r="BM56" t="str">
            <v>双河</v>
          </cell>
          <cell r="BN56" t="str">
            <v>小山坳</v>
          </cell>
          <cell r="BO56" t="str">
            <v>青龙</v>
          </cell>
          <cell r="BP56" t="str">
            <v>马安</v>
          </cell>
          <cell r="BQ56" t="str">
            <v>九岭山</v>
          </cell>
          <cell r="BR56" t="str">
            <v>宋家岭</v>
          </cell>
          <cell r="BS56" t="str">
            <v>张氏祠</v>
          </cell>
          <cell r="BT56" t="str">
            <v>五一</v>
          </cell>
          <cell r="BU56" t="str">
            <v>界河</v>
          </cell>
          <cell r="BV56" t="str">
            <v>丰林</v>
          </cell>
          <cell r="BW56" t="str">
            <v>徐店</v>
          </cell>
          <cell r="BX56" t="str">
            <v>新湾</v>
          </cell>
          <cell r="BY56" t="str">
            <v>芦河</v>
          </cell>
          <cell r="BZ56" t="str">
            <v>杨岭</v>
          </cell>
          <cell r="CA56" t="str">
            <v>段河</v>
          </cell>
          <cell r="CB56" t="str">
            <v>关寨</v>
          </cell>
          <cell r="CC56" t="str">
            <v>东方</v>
          </cell>
          <cell r="CD56" t="str">
            <v>先觉庙</v>
          </cell>
          <cell r="CE56" t="str">
            <v>分水</v>
          </cell>
          <cell r="CF56" t="str">
            <v>李元</v>
          </cell>
          <cell r="CG56" t="str">
            <v>兴隆</v>
          </cell>
          <cell r="CH56" t="str">
            <v>兴隆街</v>
          </cell>
          <cell r="CI56" t="str">
            <v>豹子岭</v>
          </cell>
          <cell r="CJ56" t="str">
            <v>枣林</v>
          </cell>
          <cell r="CK56" t="str">
            <v>芦庙</v>
          </cell>
          <cell r="CL56" t="str">
            <v>九里</v>
          </cell>
          <cell r="CM56" t="str">
            <v>林寨</v>
          </cell>
        </row>
        <row r="57">
          <cell r="AZ57" t="str">
            <v>填报单位:吴店镇</v>
          </cell>
          <cell r="BA57" t="str">
            <v>双乡村</v>
          </cell>
          <cell r="BB57" t="str">
            <v>泉口村</v>
          </cell>
          <cell r="BC57" t="str">
            <v>楼子湾</v>
          </cell>
          <cell r="BD57" t="str">
            <v>双岗村</v>
          </cell>
          <cell r="BE57" t="str">
            <v>东河村</v>
          </cell>
          <cell r="BF57" t="str">
            <v>王子店</v>
          </cell>
          <cell r="BG57" t="str">
            <v>中心村</v>
          </cell>
          <cell r="BH57" t="str">
            <v>东门楼</v>
          </cell>
          <cell r="BI57" t="str">
            <v>东湾村</v>
          </cell>
          <cell r="BJ57" t="str">
            <v>杨家坳</v>
          </cell>
          <cell r="BK57" t="str">
            <v>芝麻湾</v>
          </cell>
          <cell r="BL57" t="str">
            <v>浆溪店</v>
          </cell>
          <cell r="BM57" t="str">
            <v>三土门</v>
          </cell>
          <cell r="BN57" t="str">
            <v>唐畈村</v>
          </cell>
          <cell r="BO57" t="str">
            <v>徐家山</v>
          </cell>
        </row>
        <row r="58">
          <cell r="AZ58" t="str">
            <v>填报单位:郝店镇</v>
          </cell>
          <cell r="BA58" t="str">
            <v>街道社区</v>
          </cell>
          <cell r="BB58" t="str">
            <v>郝店</v>
          </cell>
          <cell r="BC58" t="str">
            <v>红花山</v>
          </cell>
          <cell r="BD58" t="str">
            <v>白龙</v>
          </cell>
          <cell r="BE58" t="str">
            <v>梦畈</v>
          </cell>
          <cell r="BF58" t="str">
            <v>铁城</v>
          </cell>
          <cell r="BG58" t="str">
            <v>高楼</v>
          </cell>
          <cell r="BH58" t="str">
            <v>严家湾</v>
          </cell>
          <cell r="BI58" t="str">
            <v>双河</v>
          </cell>
          <cell r="BJ58" t="str">
            <v>响塘</v>
          </cell>
          <cell r="BK58" t="str">
            <v>中峰寺</v>
          </cell>
          <cell r="BL58" t="str">
            <v>黑河</v>
          </cell>
          <cell r="BM58" t="str">
            <v>关店</v>
          </cell>
          <cell r="BN58" t="str">
            <v>凤凰</v>
          </cell>
          <cell r="BO58" t="str">
            <v>花山</v>
          </cell>
          <cell r="BP58" t="str">
            <v>西冲</v>
          </cell>
          <cell r="BQ58" t="str">
            <v>张岗</v>
          </cell>
          <cell r="BR58" t="str">
            <v>天生</v>
          </cell>
        </row>
        <row r="59">
          <cell r="AZ59" t="str">
            <v>填报单位:蔡河镇</v>
          </cell>
          <cell r="BA59" t="str">
            <v>老虎岗</v>
          </cell>
          <cell r="BB59" t="str">
            <v>牛车湾</v>
          </cell>
          <cell r="BC59" t="str">
            <v>甸子山社区</v>
          </cell>
          <cell r="BD59" t="str">
            <v>南界</v>
          </cell>
          <cell r="BE59" t="str">
            <v>小河</v>
          </cell>
          <cell r="BF59" t="str">
            <v>徐店</v>
          </cell>
          <cell r="BG59" t="str">
            <v>麻粮市</v>
          </cell>
          <cell r="BH59" t="str">
            <v>观音堂</v>
          </cell>
          <cell r="BI59" t="str">
            <v>杏仁山</v>
          </cell>
          <cell r="BJ59" t="str">
            <v>杨家坡</v>
          </cell>
          <cell r="BK59" t="str">
            <v>柏树巷</v>
          </cell>
          <cell r="BL59" t="str">
            <v>大庙</v>
          </cell>
          <cell r="BM59" t="str">
            <v>木搭桥</v>
          </cell>
          <cell r="BN59" t="str">
            <v>白果</v>
          </cell>
          <cell r="BO59" t="str">
            <v>楼坊</v>
          </cell>
          <cell r="BP59" t="str">
            <v>兴安</v>
          </cell>
          <cell r="BQ59" t="str">
            <v>六合</v>
          </cell>
          <cell r="BR59" t="str">
            <v>黄土关</v>
          </cell>
          <cell r="BS59" t="str">
            <v>灯岗</v>
          </cell>
          <cell r="BT59" t="str">
            <v>石堰塘</v>
          </cell>
          <cell r="BU59" t="str">
            <v>机场</v>
          </cell>
          <cell r="BV59" t="str">
            <v>三山</v>
          </cell>
          <cell r="BW59" t="str">
            <v>白水河</v>
          </cell>
          <cell r="BX59" t="str">
            <v>院子湾</v>
          </cell>
        </row>
        <row r="60">
          <cell r="AZ60" t="str">
            <v>填报单位:城郊乡</v>
          </cell>
          <cell r="BA60" t="str">
            <v>富康</v>
          </cell>
          <cell r="BB60" t="str">
            <v>城南</v>
          </cell>
          <cell r="BC60" t="str">
            <v>双岗</v>
          </cell>
          <cell r="BD60" t="str">
            <v>吴家榨</v>
          </cell>
          <cell r="BE60" t="str">
            <v>水寨</v>
          </cell>
          <cell r="BF60" t="str">
            <v xml:space="preserve">胡家桥        </v>
          </cell>
          <cell r="BG60" t="str">
            <v>三星</v>
          </cell>
          <cell r="BH60" t="str">
            <v>城西</v>
          </cell>
          <cell r="BI60" t="str">
            <v>跑马场</v>
          </cell>
          <cell r="BJ60" t="str">
            <v>油炸桥</v>
          </cell>
          <cell r="BK60" t="str">
            <v>八里岔</v>
          </cell>
          <cell r="BL60" t="str">
            <v>银河</v>
          </cell>
          <cell r="BM60" t="str">
            <v>陈湖</v>
          </cell>
          <cell r="BN60" t="str">
            <v>石桥</v>
          </cell>
          <cell r="BO60" t="str">
            <v>星河</v>
          </cell>
          <cell r="BP60" t="str">
            <v>韩家堰</v>
          </cell>
          <cell r="BQ60" t="str">
            <v>长辛</v>
          </cell>
          <cell r="BR60" t="str">
            <v>杨河</v>
          </cell>
          <cell r="BS60" t="str">
            <v>马蹄桥</v>
          </cell>
          <cell r="BT60" t="str">
            <v>板子桥</v>
          </cell>
        </row>
        <row r="61">
          <cell r="AZ61" t="str">
            <v>填报单位:李店乡</v>
          </cell>
          <cell r="BA61" t="str">
            <v>河西</v>
          </cell>
          <cell r="BB61" t="str">
            <v>红卫</v>
          </cell>
          <cell r="BC61" t="str">
            <v>姚店</v>
          </cell>
          <cell r="BD61" t="str">
            <v>友谊</v>
          </cell>
          <cell r="BE61" t="str">
            <v>熊冲</v>
          </cell>
          <cell r="BF61" t="str">
            <v>草店</v>
          </cell>
          <cell r="BG61" t="str">
            <v>新峰</v>
          </cell>
          <cell r="BH61" t="str">
            <v>飞跃</v>
          </cell>
          <cell r="BI61" t="str">
            <v>天子山</v>
          </cell>
          <cell r="BJ61" t="str">
            <v>万新</v>
          </cell>
          <cell r="BK61" t="str">
            <v>迎春</v>
          </cell>
          <cell r="BL61" t="str">
            <v>李店</v>
          </cell>
          <cell r="BM61" t="str">
            <v>黄金</v>
          </cell>
          <cell r="BN61" t="str">
            <v>张杨</v>
          </cell>
          <cell r="BO61" t="str">
            <v>雷楼</v>
          </cell>
          <cell r="BP61" t="str">
            <v>雷庙</v>
          </cell>
          <cell r="BQ61" t="str">
            <v>麻城</v>
          </cell>
          <cell r="BR61" t="str">
            <v>应店</v>
          </cell>
          <cell r="BS61" t="str">
            <v>中心</v>
          </cell>
          <cell r="BT61" t="str">
            <v>双河</v>
          </cell>
        </row>
        <row r="62">
          <cell r="AZ62" t="str">
            <v>填报单位:太平乡</v>
          </cell>
          <cell r="BA62" t="str">
            <v>太平</v>
          </cell>
          <cell r="BB62" t="str">
            <v>西河</v>
          </cell>
          <cell r="BC62" t="str">
            <v>朝阳</v>
          </cell>
          <cell r="BD62" t="str">
            <v>猫子湖</v>
          </cell>
          <cell r="BE62" t="str">
            <v>群联</v>
          </cell>
          <cell r="BF62" t="str">
            <v>左家河</v>
          </cell>
          <cell r="BG62" t="str">
            <v>红日</v>
          </cell>
          <cell r="BH62" t="str">
            <v>七里冲</v>
          </cell>
          <cell r="BI62" t="str">
            <v>红旗</v>
          </cell>
          <cell r="BJ62" t="str">
            <v>东河</v>
          </cell>
          <cell r="BK62" t="str">
            <v>檀树</v>
          </cell>
          <cell r="BL62" t="str">
            <v>群益</v>
          </cell>
          <cell r="BM62" t="str">
            <v>明寨</v>
          </cell>
          <cell r="BN62" t="str">
            <v>高店</v>
          </cell>
          <cell r="BO62" t="str">
            <v>朱庙</v>
          </cell>
          <cell r="BP62" t="str">
            <v>响水潭</v>
          </cell>
        </row>
        <row r="63">
          <cell r="AZ63" t="str">
            <v>填报单位:骆店乡</v>
          </cell>
          <cell r="BA63" t="str">
            <v>骆店</v>
          </cell>
          <cell r="BB63" t="str">
            <v>鲁班</v>
          </cell>
          <cell r="BC63" t="str">
            <v>团结</v>
          </cell>
          <cell r="BD63" t="str">
            <v>远景</v>
          </cell>
          <cell r="BE63" t="str">
            <v>石堰</v>
          </cell>
          <cell r="BF63" t="str">
            <v>红桥</v>
          </cell>
          <cell r="BG63" t="str">
            <v>三桥</v>
          </cell>
          <cell r="BH63" t="str">
            <v>陡坡</v>
          </cell>
          <cell r="BI63" t="str">
            <v>双塘</v>
          </cell>
          <cell r="BJ63" t="str">
            <v>塔塘</v>
          </cell>
          <cell r="BK63" t="str">
            <v>草店</v>
          </cell>
          <cell r="BL63" t="str">
            <v>灵山</v>
          </cell>
          <cell r="BM63" t="str">
            <v>石何</v>
          </cell>
          <cell r="BN63" t="str">
            <v>青堆</v>
          </cell>
          <cell r="BO63" t="str">
            <v>东方</v>
          </cell>
          <cell r="BP63" t="str">
            <v>联兴</v>
          </cell>
          <cell r="BQ63" t="str">
            <v>天堡</v>
          </cell>
          <cell r="BR63" t="str">
            <v>桥头</v>
          </cell>
          <cell r="BS63" t="str">
            <v>联合</v>
          </cell>
          <cell r="BT63" t="str">
            <v>社山</v>
          </cell>
          <cell r="BU63" t="str">
            <v>杨楼</v>
          </cell>
        </row>
        <row r="64">
          <cell r="AZ64" t="str">
            <v>填报单位:国营场</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全年农林牧渔产品产量产值"/>
      <sheetName val="统一格式"/>
      <sheetName val="年报主要指标更新"/>
      <sheetName val="定季报作物指标更新"/>
    </sheetNames>
    <sheetDataSet>
      <sheetData sheetId="0"/>
      <sheetData sheetId="1">
        <row r="85">
          <cell r="BX85" t="str">
            <v>填报单位:</v>
          </cell>
        </row>
        <row r="86">
          <cell r="BX86" t="str">
            <v>填报单位:广水市统计局</v>
          </cell>
          <cell r="BY86" t="str">
            <v>应山办事处</v>
          </cell>
          <cell r="BZ86" t="str">
            <v>十里办事处</v>
          </cell>
          <cell r="CA86" t="str">
            <v>广水办事处</v>
          </cell>
          <cell r="CB86" t="str">
            <v>武胜关镇</v>
          </cell>
          <cell r="CC86" t="str">
            <v>杨寨镇</v>
          </cell>
          <cell r="CD86" t="str">
            <v>陈巷镇</v>
          </cell>
          <cell r="CE86" t="str">
            <v>长岭镇</v>
          </cell>
          <cell r="CF86" t="str">
            <v>马坪镇</v>
          </cell>
          <cell r="CG86" t="str">
            <v>关庙镇</v>
          </cell>
          <cell r="CH86" t="str">
            <v>余店镇</v>
          </cell>
          <cell r="CI86" t="str">
            <v>吴店镇</v>
          </cell>
          <cell r="CJ86" t="str">
            <v>郝店镇</v>
          </cell>
          <cell r="CK86" t="str">
            <v>蔡河镇</v>
          </cell>
          <cell r="CL86" t="str">
            <v>城郊乡</v>
          </cell>
          <cell r="CM86" t="str">
            <v>李店乡</v>
          </cell>
          <cell r="CN86" t="str">
            <v>太平乡</v>
          </cell>
          <cell r="CO86" t="str">
            <v>骆店乡</v>
          </cell>
          <cell r="CP86" t="str">
            <v>国营场</v>
          </cell>
        </row>
        <row r="87">
          <cell r="BX87" t="str">
            <v>填报单位:应山办事处</v>
          </cell>
          <cell r="BY87" t="str">
            <v>许家井</v>
          </cell>
          <cell r="BZ87" t="str">
            <v>双桥</v>
          </cell>
          <cell r="CA87" t="str">
            <v>南关</v>
          </cell>
          <cell r="CB87" t="str">
            <v>北关</v>
          </cell>
          <cell r="CC87" t="str">
            <v>三里河</v>
          </cell>
          <cell r="CD87" t="str">
            <v>前河</v>
          </cell>
          <cell r="CE87" t="str">
            <v>红石坡</v>
          </cell>
          <cell r="CF87" t="str">
            <v>三里塘</v>
          </cell>
          <cell r="CG87" t="str">
            <v>八一村</v>
          </cell>
          <cell r="CH87" t="str">
            <v>九龙河</v>
          </cell>
          <cell r="CI87" t="str">
            <v>黑虎冲</v>
          </cell>
        </row>
        <row r="88">
          <cell r="BX88" t="str">
            <v>填报单位:十里办事处</v>
          </cell>
          <cell r="BY88" t="str">
            <v>十里</v>
          </cell>
          <cell r="BZ88" t="str">
            <v>清水桥</v>
          </cell>
          <cell r="CA88" t="str">
            <v>马都司</v>
          </cell>
          <cell r="CB88" t="str">
            <v>马寨</v>
          </cell>
          <cell r="CC88" t="str">
            <v>三合</v>
          </cell>
          <cell r="CD88" t="str">
            <v>双塘</v>
          </cell>
          <cell r="CE88" t="str">
            <v>望夫楼</v>
          </cell>
          <cell r="CF88" t="str">
            <v>灵台山</v>
          </cell>
          <cell r="CG88" t="str">
            <v>墩塘</v>
          </cell>
          <cell r="CH88" t="str">
            <v>林坡</v>
          </cell>
          <cell r="CI88" t="str">
            <v>盘龙岗</v>
          </cell>
          <cell r="CJ88" t="str">
            <v>朝阳</v>
          </cell>
          <cell r="CK88" t="str">
            <v>朱店</v>
          </cell>
          <cell r="CL88" t="str">
            <v>红石塘</v>
          </cell>
          <cell r="CM88" t="str">
            <v>双畈</v>
          </cell>
          <cell r="CN88" t="str">
            <v>千户冲</v>
          </cell>
          <cell r="CO88" t="str">
            <v>殷家新屋</v>
          </cell>
          <cell r="CP88" t="str">
            <v>仙人洞</v>
          </cell>
          <cell r="CQ88" t="str">
            <v>同心店</v>
          </cell>
          <cell r="CR88" t="str">
            <v>王家棚</v>
          </cell>
          <cell r="CS88" t="str">
            <v>天竹河</v>
          </cell>
          <cell r="CT88" t="str">
            <v>杨家岗</v>
          </cell>
          <cell r="CU88" t="str">
            <v>谭家河</v>
          </cell>
          <cell r="CV88" t="str">
            <v>七里</v>
          </cell>
          <cell r="CW88" t="str">
            <v>虎山</v>
          </cell>
          <cell r="CX88" t="str">
            <v>向荣</v>
          </cell>
          <cell r="CY88" t="str">
            <v>观音</v>
          </cell>
          <cell r="CZ88" t="str">
            <v>新华</v>
          </cell>
          <cell r="DA88" t="str">
            <v>宝林寺</v>
          </cell>
          <cell r="DB88" t="str">
            <v>九联</v>
          </cell>
          <cell r="DC88" t="str">
            <v>快活岭</v>
          </cell>
        </row>
        <row r="89">
          <cell r="BX89" t="str">
            <v>填报单位:广水办事处</v>
          </cell>
          <cell r="BY89" t="str">
            <v>土门</v>
          </cell>
          <cell r="BZ89" t="str">
            <v>流沙冲</v>
          </cell>
          <cell r="CA89" t="str">
            <v>铁板桥</v>
          </cell>
          <cell r="CB89" t="str">
            <v>南站</v>
          </cell>
          <cell r="CC89" t="str">
            <v>南山</v>
          </cell>
          <cell r="CD89" t="str">
            <v>驼子</v>
          </cell>
          <cell r="CE89" t="str">
            <v>陡坡</v>
          </cell>
          <cell r="CF89" t="str">
            <v>竹林</v>
          </cell>
          <cell r="CG89" t="str">
            <v>松林</v>
          </cell>
          <cell r="CH89" t="str">
            <v>双岗</v>
          </cell>
          <cell r="CI89" t="str">
            <v>芦兴</v>
          </cell>
          <cell r="CJ89" t="str">
            <v>马鞍</v>
          </cell>
          <cell r="CK89" t="str">
            <v>西河</v>
          </cell>
        </row>
        <row r="90">
          <cell r="BX90" t="str">
            <v>填报单位:武胜关镇</v>
          </cell>
          <cell r="BY90" t="str">
            <v>武阳</v>
          </cell>
          <cell r="BZ90" t="str">
            <v>杨家河</v>
          </cell>
          <cell r="CA90" t="str">
            <v>孝子店</v>
          </cell>
          <cell r="CB90" t="str">
            <v>金鸡河</v>
          </cell>
          <cell r="CC90" t="str">
            <v>青山</v>
          </cell>
          <cell r="CD90" t="str">
            <v>芦花湾</v>
          </cell>
          <cell r="CE90" t="str">
            <v>碾子湾</v>
          </cell>
          <cell r="CF90" t="str">
            <v>水果庙</v>
          </cell>
          <cell r="CG90" t="str">
            <v>南新</v>
          </cell>
          <cell r="CH90" t="str">
            <v>梅家湾</v>
          </cell>
          <cell r="CI90" t="str">
            <v>铺冲</v>
          </cell>
          <cell r="CJ90" t="str">
            <v>陈家湾</v>
          </cell>
          <cell r="CK90" t="str">
            <v>杨林沟</v>
          </cell>
          <cell r="CL90" t="str">
            <v>易柳</v>
          </cell>
          <cell r="CM90" t="str">
            <v>桃园</v>
          </cell>
          <cell r="CN90" t="str">
            <v>腊水河</v>
          </cell>
          <cell r="CO90" t="str">
            <v>楼子冲</v>
          </cell>
          <cell r="CP90" t="str">
            <v>培龙</v>
          </cell>
          <cell r="CQ90" t="str">
            <v>姚庙</v>
          </cell>
          <cell r="CR90" t="str">
            <v>官屋湾</v>
          </cell>
          <cell r="CS90" t="str">
            <v>新岗</v>
          </cell>
          <cell r="CT90" t="str">
            <v>乐山</v>
          </cell>
          <cell r="CU90" t="str">
            <v>泉水</v>
          </cell>
          <cell r="CV90" t="str">
            <v>冷棚</v>
          </cell>
          <cell r="CW90" t="str">
            <v>新屋</v>
          </cell>
          <cell r="CX90" t="str">
            <v>黄岗</v>
          </cell>
          <cell r="CY90" t="str">
            <v>胡家湾</v>
          </cell>
        </row>
        <row r="91">
          <cell r="BX91" t="str">
            <v>填报单位:杨寨镇</v>
          </cell>
          <cell r="BY91" t="str">
            <v>金鼎社区</v>
          </cell>
          <cell r="BZ91" t="str">
            <v>方店村</v>
          </cell>
          <cell r="CA91" t="str">
            <v>杨榨村</v>
          </cell>
          <cell r="CB91" t="str">
            <v>刘畈村</v>
          </cell>
          <cell r="CC91" t="str">
            <v>杨田村</v>
          </cell>
          <cell r="CD91" t="str">
            <v>杨寨村</v>
          </cell>
          <cell r="CE91" t="str">
            <v>余店村</v>
          </cell>
          <cell r="CF91" t="str">
            <v>高山村</v>
          </cell>
          <cell r="CG91" t="str">
            <v>陈家河村</v>
          </cell>
          <cell r="CH91" t="str">
            <v>代畈村</v>
          </cell>
          <cell r="CI91" t="str">
            <v>朱新街</v>
          </cell>
          <cell r="CJ91" t="str">
            <v>同新村</v>
          </cell>
          <cell r="CK91" t="str">
            <v>郭店村</v>
          </cell>
          <cell r="CL91" t="str">
            <v>左榨村</v>
          </cell>
          <cell r="CM91" t="str">
            <v>西湾村</v>
          </cell>
          <cell r="CN91" t="str">
            <v>东红村</v>
          </cell>
          <cell r="CO91" t="str">
            <v>东周村</v>
          </cell>
          <cell r="CP91" t="str">
            <v>邓店村</v>
          </cell>
          <cell r="CQ91" t="str">
            <v>京桥村</v>
          </cell>
          <cell r="CR91" t="str">
            <v>丁湾村</v>
          </cell>
          <cell r="CS91" t="str">
            <v>仁寨村</v>
          </cell>
          <cell r="CT91" t="str">
            <v>茶林村</v>
          </cell>
          <cell r="CU91" t="str">
            <v>大步村</v>
          </cell>
          <cell r="CV91" t="str">
            <v>猫山村</v>
          </cell>
        </row>
        <row r="92">
          <cell r="BX92" t="str">
            <v>填报单位:陈巷镇</v>
          </cell>
          <cell r="BY92" t="str">
            <v>陈巷居委会</v>
          </cell>
          <cell r="BZ92" t="str">
            <v>棚兴</v>
          </cell>
          <cell r="CA92" t="str">
            <v>兴河</v>
          </cell>
          <cell r="CB92" t="str">
            <v>方略</v>
          </cell>
          <cell r="CC92" t="str">
            <v>友谊</v>
          </cell>
          <cell r="CD92" t="str">
            <v>团兴</v>
          </cell>
          <cell r="CE92" t="str">
            <v>东风</v>
          </cell>
          <cell r="CF92" t="str">
            <v>高坡</v>
          </cell>
          <cell r="CG92" t="str">
            <v>旭升</v>
          </cell>
          <cell r="CH92" t="str">
            <v>胡庙</v>
          </cell>
          <cell r="CI92" t="str">
            <v>黄岗</v>
          </cell>
          <cell r="CJ92" t="str">
            <v>唐氏祠</v>
          </cell>
          <cell r="CK92" t="str">
            <v>梧桐</v>
          </cell>
          <cell r="CL92" t="str">
            <v>高庙</v>
          </cell>
          <cell r="CM92" t="str">
            <v>吴氏祠</v>
          </cell>
          <cell r="CN92" t="str">
            <v>刘岗</v>
          </cell>
          <cell r="CO92" t="str">
            <v>李岗</v>
          </cell>
          <cell r="CP92" t="str">
            <v>轭头</v>
          </cell>
          <cell r="CQ92" t="str">
            <v>虎弼冲</v>
          </cell>
          <cell r="CR92" t="str">
            <v>水寨</v>
          </cell>
          <cell r="CS92" t="str">
            <v>金山</v>
          </cell>
          <cell r="CT92" t="str">
            <v>经强</v>
          </cell>
          <cell r="CU92" t="str">
            <v>吉阳</v>
          </cell>
          <cell r="CV92" t="str">
            <v>高峰</v>
          </cell>
          <cell r="CW92" t="str">
            <v>仓屋咀</v>
          </cell>
          <cell r="CX92" t="str">
            <v>观音</v>
          </cell>
        </row>
        <row r="93">
          <cell r="BX93" t="str">
            <v>填报单位:长岭镇</v>
          </cell>
          <cell r="BY93" t="str">
            <v>梧桐寺</v>
          </cell>
          <cell r="BZ93" t="str">
            <v>鼓寨</v>
          </cell>
          <cell r="CA93" t="str">
            <v>同心</v>
          </cell>
          <cell r="CB93" t="str">
            <v>月仙坳</v>
          </cell>
          <cell r="CC93" t="str">
            <v>建设</v>
          </cell>
          <cell r="CD93" t="str">
            <v>新庵</v>
          </cell>
          <cell r="CE93" t="str">
            <v>日光</v>
          </cell>
          <cell r="CF93" t="str">
            <v>永阳</v>
          </cell>
          <cell r="CG93" t="str">
            <v>五一</v>
          </cell>
          <cell r="CH93" t="str">
            <v>长岭街</v>
          </cell>
          <cell r="CI93" t="str">
            <v>柳堤街</v>
          </cell>
          <cell r="CJ93" t="str">
            <v>白果</v>
          </cell>
          <cell r="CK93" t="str">
            <v>黑虎</v>
          </cell>
          <cell r="CL93" t="str">
            <v>吕冲</v>
          </cell>
          <cell r="CM93" t="str">
            <v>云台街</v>
          </cell>
          <cell r="CN93" t="str">
            <v>栗坡</v>
          </cell>
          <cell r="CO93" t="str">
            <v>泉水</v>
          </cell>
          <cell r="CP93" t="str">
            <v>联民</v>
          </cell>
          <cell r="CQ93" t="str">
            <v>联合</v>
          </cell>
          <cell r="CR93" t="str">
            <v>合心</v>
          </cell>
          <cell r="CS93" t="str">
            <v>风凰</v>
          </cell>
          <cell r="CT93" t="str">
            <v>狮坡</v>
          </cell>
          <cell r="CU93" t="str">
            <v>骑龙</v>
          </cell>
          <cell r="CV93" t="str">
            <v>金银岗</v>
          </cell>
          <cell r="CW93" t="str">
            <v>平江</v>
          </cell>
          <cell r="CX93" t="str">
            <v>白鹤</v>
          </cell>
          <cell r="CY93" t="str">
            <v>农场</v>
          </cell>
          <cell r="CZ93" t="str">
            <v>平林市</v>
          </cell>
          <cell r="DA93" t="str">
            <v>龙泉寺</v>
          </cell>
          <cell r="DB93" t="str">
            <v>狮子山</v>
          </cell>
          <cell r="DC93" t="str">
            <v>万安</v>
          </cell>
          <cell r="DD93" t="str">
            <v>红寨</v>
          </cell>
          <cell r="DE93" t="str">
            <v>锣鼓田</v>
          </cell>
          <cell r="DF93" t="str">
            <v>徐寨</v>
          </cell>
          <cell r="DG93" t="str">
            <v>肖桥</v>
          </cell>
          <cell r="DH93" t="str">
            <v>罗家凼</v>
          </cell>
          <cell r="DI93" t="str">
            <v>菜畈</v>
          </cell>
          <cell r="DJ93" t="str">
            <v>土滩埔</v>
          </cell>
          <cell r="DK93" t="str">
            <v>横山坡</v>
          </cell>
        </row>
        <row r="94">
          <cell r="BX94" t="str">
            <v>填报单位:马坪镇</v>
          </cell>
          <cell r="BY94" t="str">
            <v>随应桥</v>
          </cell>
          <cell r="BZ94" t="str">
            <v>三里岗</v>
          </cell>
          <cell r="CA94" t="str">
            <v>车站</v>
          </cell>
          <cell r="CB94" t="str">
            <v>严舒畈</v>
          </cell>
          <cell r="CC94" t="str">
            <v>黄金畈</v>
          </cell>
          <cell r="CD94" t="str">
            <v>胡家岩</v>
          </cell>
          <cell r="CE94" t="str">
            <v>新河</v>
          </cell>
          <cell r="CF94" t="str">
            <v>棚子岗</v>
          </cell>
          <cell r="CG94" t="str">
            <v>东青</v>
          </cell>
          <cell r="CH94" t="str">
            <v>峰山</v>
          </cell>
          <cell r="CI94" t="str">
            <v>龟山</v>
          </cell>
          <cell r="CJ94" t="str">
            <v>洪桥</v>
          </cell>
          <cell r="CK94" t="str">
            <v>柏林</v>
          </cell>
          <cell r="CL94" t="str">
            <v>狮子岗</v>
          </cell>
          <cell r="CM94" t="str">
            <v>军山</v>
          </cell>
          <cell r="CN94" t="str">
            <v>柳林</v>
          </cell>
        </row>
        <row r="95">
          <cell r="BX95" t="str">
            <v>填报单位:关庙镇</v>
          </cell>
          <cell r="BY95" t="str">
            <v>金星</v>
          </cell>
          <cell r="BZ95" t="str">
            <v>永兴</v>
          </cell>
          <cell r="CA95" t="str">
            <v>同心</v>
          </cell>
          <cell r="CB95" t="str">
            <v>先锋</v>
          </cell>
          <cell r="CC95" t="str">
            <v>中心</v>
          </cell>
          <cell r="CD95" t="str">
            <v>梅庙</v>
          </cell>
          <cell r="CE95" t="str">
            <v>合作</v>
          </cell>
          <cell r="CF95" t="str">
            <v>光明</v>
          </cell>
          <cell r="CG95" t="str">
            <v>龙泉</v>
          </cell>
          <cell r="CH95" t="str">
            <v>长城</v>
          </cell>
          <cell r="CI95" t="str">
            <v>毕山</v>
          </cell>
          <cell r="CJ95" t="str">
            <v>太山</v>
          </cell>
          <cell r="CK95" t="str">
            <v>张湾</v>
          </cell>
          <cell r="CL95" t="str">
            <v>关南</v>
          </cell>
          <cell r="CM95" t="str">
            <v>老沟</v>
          </cell>
          <cell r="CN95" t="str">
            <v>四畈</v>
          </cell>
          <cell r="CO95" t="str">
            <v>关庙</v>
          </cell>
          <cell r="CP95" t="str">
            <v>天子</v>
          </cell>
          <cell r="CQ95" t="str">
            <v>尖山</v>
          </cell>
          <cell r="CR95" t="str">
            <v>铁城</v>
          </cell>
          <cell r="CS95" t="str">
            <v>三合</v>
          </cell>
          <cell r="CT95" t="str">
            <v>双峰</v>
          </cell>
          <cell r="CU95" t="str">
            <v>聂店</v>
          </cell>
          <cell r="CV95" t="str">
            <v>大寨</v>
          </cell>
          <cell r="CW95" t="str">
            <v>大山</v>
          </cell>
          <cell r="CX95" t="str">
            <v>肖店</v>
          </cell>
          <cell r="CY95" t="str">
            <v>方略</v>
          </cell>
        </row>
        <row r="96">
          <cell r="BX96" t="str">
            <v>填报单位:余店镇</v>
          </cell>
          <cell r="BY96" t="str">
            <v>余店</v>
          </cell>
          <cell r="BZ96" t="str">
            <v>唐寨</v>
          </cell>
          <cell r="CA96" t="str">
            <v>白雀</v>
          </cell>
          <cell r="CB96" t="str">
            <v>金盘</v>
          </cell>
          <cell r="CC96" t="str">
            <v>卢畈</v>
          </cell>
          <cell r="CD96" t="str">
            <v>王家冲</v>
          </cell>
          <cell r="CE96" t="str">
            <v>银珠</v>
          </cell>
          <cell r="CF96" t="str">
            <v>横山</v>
          </cell>
          <cell r="CG96" t="str">
            <v>墩子</v>
          </cell>
          <cell r="CH96" t="str">
            <v>古城</v>
          </cell>
          <cell r="CI96" t="str">
            <v>双楼</v>
          </cell>
          <cell r="CJ96" t="str">
            <v>英姿寨</v>
          </cell>
          <cell r="CK96" t="str">
            <v>双河</v>
          </cell>
          <cell r="CL96" t="str">
            <v>小山坳</v>
          </cell>
          <cell r="CM96" t="str">
            <v>青龙</v>
          </cell>
          <cell r="CN96" t="str">
            <v>马安</v>
          </cell>
          <cell r="CO96" t="str">
            <v>九岭山</v>
          </cell>
          <cell r="CP96" t="str">
            <v>宋家岭</v>
          </cell>
          <cell r="CQ96" t="str">
            <v>张氏祠</v>
          </cell>
          <cell r="CR96" t="str">
            <v>五一</v>
          </cell>
          <cell r="CS96" t="str">
            <v>界河</v>
          </cell>
          <cell r="CT96" t="str">
            <v>丰林</v>
          </cell>
          <cell r="CU96" t="str">
            <v>徐店</v>
          </cell>
          <cell r="CV96" t="str">
            <v>新湾</v>
          </cell>
          <cell r="CW96" t="str">
            <v>芦河</v>
          </cell>
          <cell r="CX96" t="str">
            <v>杨岭</v>
          </cell>
          <cell r="CY96" t="str">
            <v>段河</v>
          </cell>
          <cell r="CZ96" t="str">
            <v>关寨</v>
          </cell>
          <cell r="DA96" t="str">
            <v>东方</v>
          </cell>
          <cell r="DB96" t="str">
            <v>先觉庙</v>
          </cell>
          <cell r="DC96" t="str">
            <v>分水</v>
          </cell>
          <cell r="DD96" t="str">
            <v>李元</v>
          </cell>
          <cell r="DE96" t="str">
            <v>兴隆</v>
          </cell>
          <cell r="DF96" t="str">
            <v>兴隆街</v>
          </cell>
          <cell r="DG96" t="str">
            <v>豹子岭</v>
          </cell>
          <cell r="DH96" t="str">
            <v>枣林</v>
          </cell>
          <cell r="DI96" t="str">
            <v>芦庙</v>
          </cell>
          <cell r="DJ96" t="str">
            <v>九里</v>
          </cell>
          <cell r="DK96" t="str">
            <v>林寨</v>
          </cell>
        </row>
        <row r="97">
          <cell r="BX97" t="str">
            <v>填报单位:吴店镇</v>
          </cell>
          <cell r="BY97" t="str">
            <v>双乡村</v>
          </cell>
          <cell r="BZ97" t="str">
            <v>泉口村</v>
          </cell>
          <cell r="CA97" t="str">
            <v>楼子湾</v>
          </cell>
          <cell r="CB97" t="str">
            <v>双岗村</v>
          </cell>
          <cell r="CC97" t="str">
            <v>东河村</v>
          </cell>
          <cell r="CD97" t="str">
            <v>王子店</v>
          </cell>
          <cell r="CE97" t="str">
            <v>中心村</v>
          </cell>
          <cell r="CF97" t="str">
            <v>东门楼</v>
          </cell>
          <cell r="CG97" t="str">
            <v>东湾村</v>
          </cell>
          <cell r="CH97" t="str">
            <v>杨家坳</v>
          </cell>
          <cell r="CI97" t="str">
            <v>芝麻湾</v>
          </cell>
          <cell r="CJ97" t="str">
            <v>浆溪店</v>
          </cell>
          <cell r="CK97" t="str">
            <v>三土门</v>
          </cell>
          <cell r="CL97" t="str">
            <v>唐畈村</v>
          </cell>
          <cell r="CM97" t="str">
            <v>徐家山</v>
          </cell>
        </row>
        <row r="98">
          <cell r="BX98" t="str">
            <v>填报单位:郝店镇</v>
          </cell>
          <cell r="BY98" t="str">
            <v>街道社区</v>
          </cell>
          <cell r="BZ98" t="str">
            <v>郝店</v>
          </cell>
          <cell r="CA98" t="str">
            <v>红花山</v>
          </cell>
          <cell r="CB98" t="str">
            <v>白龙</v>
          </cell>
          <cell r="CC98" t="str">
            <v>梦畈</v>
          </cell>
          <cell r="CD98" t="str">
            <v>铁城</v>
          </cell>
          <cell r="CE98" t="str">
            <v>高楼</v>
          </cell>
          <cell r="CF98" t="str">
            <v>严家湾</v>
          </cell>
          <cell r="CG98" t="str">
            <v>双河</v>
          </cell>
          <cell r="CH98" t="str">
            <v>响塘</v>
          </cell>
          <cell r="CI98" t="str">
            <v>中峰寺</v>
          </cell>
          <cell r="CJ98" t="str">
            <v>黑河</v>
          </cell>
          <cell r="CK98" t="str">
            <v>关店</v>
          </cell>
          <cell r="CL98" t="str">
            <v>凤凰</v>
          </cell>
          <cell r="CM98" t="str">
            <v>花山</v>
          </cell>
          <cell r="CN98" t="str">
            <v>西冲</v>
          </cell>
          <cell r="CO98" t="str">
            <v>张岗</v>
          </cell>
          <cell r="CP98" t="str">
            <v>天生</v>
          </cell>
        </row>
        <row r="99">
          <cell r="BX99" t="str">
            <v>填报单位:蔡河镇</v>
          </cell>
          <cell r="BY99" t="str">
            <v>老虎岗</v>
          </cell>
          <cell r="BZ99" t="str">
            <v>牛车湾</v>
          </cell>
          <cell r="CA99" t="str">
            <v>甸子山社区</v>
          </cell>
          <cell r="CB99" t="str">
            <v>南界</v>
          </cell>
          <cell r="CC99" t="str">
            <v>小河</v>
          </cell>
          <cell r="CD99" t="str">
            <v>徐店</v>
          </cell>
          <cell r="CE99" t="str">
            <v>麻粮市</v>
          </cell>
          <cell r="CF99" t="str">
            <v>观音堂</v>
          </cell>
          <cell r="CG99" t="str">
            <v>杏仁山</v>
          </cell>
          <cell r="CH99" t="str">
            <v>杨家坡</v>
          </cell>
          <cell r="CI99" t="str">
            <v>柏树巷</v>
          </cell>
          <cell r="CJ99" t="str">
            <v>大庙</v>
          </cell>
          <cell r="CK99" t="str">
            <v>木搭桥</v>
          </cell>
          <cell r="CL99" t="str">
            <v>白果</v>
          </cell>
          <cell r="CM99" t="str">
            <v>楼坊</v>
          </cell>
          <cell r="CN99" t="str">
            <v>兴安</v>
          </cell>
          <cell r="CO99" t="str">
            <v>六合</v>
          </cell>
          <cell r="CP99" t="str">
            <v>黄土关</v>
          </cell>
          <cell r="CQ99" t="str">
            <v>灯岗</v>
          </cell>
          <cell r="CR99" t="str">
            <v>石堰塘</v>
          </cell>
          <cell r="CS99" t="str">
            <v>机场</v>
          </cell>
          <cell r="CT99" t="str">
            <v>三山</v>
          </cell>
          <cell r="CU99" t="str">
            <v>白水河</v>
          </cell>
          <cell r="CV99" t="str">
            <v>院子湾</v>
          </cell>
        </row>
        <row r="100">
          <cell r="BX100" t="str">
            <v>填报单位:城郊乡</v>
          </cell>
          <cell r="BY100" t="str">
            <v>富康</v>
          </cell>
          <cell r="BZ100" t="str">
            <v>城南</v>
          </cell>
          <cell r="CA100" t="str">
            <v>双岗</v>
          </cell>
          <cell r="CB100" t="str">
            <v>吴家榨</v>
          </cell>
          <cell r="CC100" t="str">
            <v>水寨</v>
          </cell>
          <cell r="CD100" t="str">
            <v xml:space="preserve">胡家桥        </v>
          </cell>
          <cell r="CE100" t="str">
            <v>三星</v>
          </cell>
          <cell r="CF100" t="str">
            <v>城西</v>
          </cell>
          <cell r="CG100" t="str">
            <v>跑马场</v>
          </cell>
          <cell r="CH100" t="str">
            <v>油炸桥</v>
          </cell>
          <cell r="CI100" t="str">
            <v>八里岔</v>
          </cell>
          <cell r="CJ100" t="str">
            <v>银河</v>
          </cell>
          <cell r="CK100" t="str">
            <v>陈湖</v>
          </cell>
          <cell r="CL100" t="str">
            <v>石桥</v>
          </cell>
          <cell r="CM100" t="str">
            <v>星河</v>
          </cell>
          <cell r="CN100" t="str">
            <v>韩家堰</v>
          </cell>
          <cell r="CO100" t="str">
            <v>长辛</v>
          </cell>
          <cell r="CP100" t="str">
            <v>杨河</v>
          </cell>
          <cell r="CQ100" t="str">
            <v>马蹄桥</v>
          </cell>
          <cell r="CR100" t="str">
            <v>板子桥</v>
          </cell>
        </row>
        <row r="101">
          <cell r="BX101" t="str">
            <v>填报单位:李店乡</v>
          </cell>
          <cell r="BY101" t="str">
            <v>河西</v>
          </cell>
          <cell r="BZ101" t="str">
            <v>红卫</v>
          </cell>
          <cell r="CA101" t="str">
            <v>姚店</v>
          </cell>
          <cell r="CB101" t="str">
            <v>友谊</v>
          </cell>
          <cell r="CC101" t="str">
            <v>熊冲</v>
          </cell>
          <cell r="CD101" t="str">
            <v>草店</v>
          </cell>
          <cell r="CE101" t="str">
            <v>新峰</v>
          </cell>
          <cell r="CF101" t="str">
            <v>飞跃</v>
          </cell>
          <cell r="CG101" t="str">
            <v>天子山</v>
          </cell>
          <cell r="CH101" t="str">
            <v>万新</v>
          </cell>
          <cell r="CI101" t="str">
            <v>迎春</v>
          </cell>
          <cell r="CJ101" t="str">
            <v>李店</v>
          </cell>
          <cell r="CK101" t="str">
            <v>黄金</v>
          </cell>
          <cell r="CL101" t="str">
            <v>张杨</v>
          </cell>
          <cell r="CM101" t="str">
            <v>雷楼</v>
          </cell>
          <cell r="CN101" t="str">
            <v>雷庙</v>
          </cell>
          <cell r="CO101" t="str">
            <v>麻城</v>
          </cell>
          <cell r="CP101" t="str">
            <v>应店</v>
          </cell>
          <cell r="CQ101" t="str">
            <v>中心</v>
          </cell>
          <cell r="CR101" t="str">
            <v>双河</v>
          </cell>
        </row>
        <row r="102">
          <cell r="BX102" t="str">
            <v>填报单位:太平乡</v>
          </cell>
          <cell r="BY102" t="str">
            <v>太平</v>
          </cell>
          <cell r="BZ102" t="str">
            <v>西河</v>
          </cell>
          <cell r="CA102" t="str">
            <v>朝阳</v>
          </cell>
          <cell r="CB102" t="str">
            <v>猫子湖</v>
          </cell>
          <cell r="CC102" t="str">
            <v>群联</v>
          </cell>
          <cell r="CD102" t="str">
            <v>左家河</v>
          </cell>
          <cell r="CE102" t="str">
            <v>红日</v>
          </cell>
          <cell r="CF102" t="str">
            <v>七里冲</v>
          </cell>
          <cell r="CG102" t="str">
            <v>红旗</v>
          </cell>
          <cell r="CH102" t="str">
            <v>东河</v>
          </cell>
          <cell r="CI102" t="str">
            <v>檀树</v>
          </cell>
          <cell r="CJ102" t="str">
            <v>群益</v>
          </cell>
          <cell r="CK102" t="str">
            <v>明寨</v>
          </cell>
          <cell r="CL102" t="str">
            <v>高店</v>
          </cell>
          <cell r="CM102" t="str">
            <v>朱庙</v>
          </cell>
          <cell r="CN102" t="str">
            <v>响水潭</v>
          </cell>
        </row>
        <row r="103">
          <cell r="BX103" t="str">
            <v>填报单位:骆店乡</v>
          </cell>
          <cell r="BY103" t="str">
            <v>骆店</v>
          </cell>
          <cell r="BZ103" t="str">
            <v>鲁班</v>
          </cell>
          <cell r="CA103" t="str">
            <v>团结</v>
          </cell>
          <cell r="CB103" t="str">
            <v>远景</v>
          </cell>
          <cell r="CC103" t="str">
            <v>石堰</v>
          </cell>
          <cell r="CD103" t="str">
            <v>红桥</v>
          </cell>
          <cell r="CE103" t="str">
            <v>三桥</v>
          </cell>
          <cell r="CF103" t="str">
            <v>陡坡</v>
          </cell>
          <cell r="CG103" t="str">
            <v>双塘</v>
          </cell>
          <cell r="CH103" t="str">
            <v>塔塘</v>
          </cell>
          <cell r="CI103" t="str">
            <v>草店</v>
          </cell>
          <cell r="CJ103" t="str">
            <v>灵山</v>
          </cell>
          <cell r="CK103" t="str">
            <v>石何</v>
          </cell>
          <cell r="CL103" t="str">
            <v>青堆</v>
          </cell>
          <cell r="CM103" t="str">
            <v>东方</v>
          </cell>
          <cell r="CN103" t="str">
            <v>联兴</v>
          </cell>
          <cell r="CO103" t="str">
            <v>天堡</v>
          </cell>
          <cell r="CP103" t="str">
            <v>桥头</v>
          </cell>
          <cell r="CQ103" t="str">
            <v>联合</v>
          </cell>
          <cell r="CR103" t="str">
            <v>社山</v>
          </cell>
          <cell r="CS103" t="str">
            <v>杨楼</v>
          </cell>
        </row>
        <row r="104">
          <cell r="BX104" t="str">
            <v>填报单位:国营场</v>
          </cell>
        </row>
        <row r="105">
          <cell r="BX105" t="str">
            <v>填报单位:中华山林场</v>
          </cell>
          <cell r="BY105" t="str">
            <v>莲花村</v>
          </cell>
        </row>
        <row r="106">
          <cell r="BX106" t="str">
            <v>填报单位:三潭风景区</v>
          </cell>
          <cell r="BY106" t="str">
            <v>平靖关村</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名称应用"/>
      <sheetName val="主页目录"/>
      <sheetName val="年报主要指标更新"/>
      <sheetName val="定季报作物指标更新"/>
      <sheetName val="抽样户情况表"/>
    </sheetNames>
    <sheetDataSet>
      <sheetData sheetId="0">
        <row r="2">
          <cell r="B2" t="str">
            <v>乡级名称</v>
          </cell>
          <cell r="C2" t="str">
            <v>村级1</v>
          </cell>
          <cell r="D2" t="str">
            <v>村级2</v>
          </cell>
          <cell r="E2" t="str">
            <v>村级3</v>
          </cell>
          <cell r="F2" t="str">
            <v>村级4</v>
          </cell>
          <cell r="G2" t="str">
            <v>村级5</v>
          </cell>
          <cell r="H2" t="str">
            <v>村级6</v>
          </cell>
          <cell r="I2" t="str">
            <v>村级7</v>
          </cell>
          <cell r="J2" t="str">
            <v>村级8</v>
          </cell>
          <cell r="K2" t="str">
            <v>村级9</v>
          </cell>
          <cell r="L2" t="str">
            <v>村级10</v>
          </cell>
          <cell r="M2" t="str">
            <v>村级11</v>
          </cell>
          <cell r="N2" t="str">
            <v>村级12</v>
          </cell>
          <cell r="O2" t="str">
            <v>村级13</v>
          </cell>
          <cell r="P2" t="str">
            <v>村级14</v>
          </cell>
          <cell r="Q2" t="str">
            <v>村级15</v>
          </cell>
          <cell r="R2" t="str">
            <v>村级16</v>
          </cell>
          <cell r="S2" t="str">
            <v>村级17</v>
          </cell>
          <cell r="T2" t="str">
            <v>村级18</v>
          </cell>
          <cell r="U2" t="str">
            <v>村级19</v>
          </cell>
          <cell r="V2" t="str">
            <v>村级20</v>
          </cell>
          <cell r="W2" t="str">
            <v>村级21</v>
          </cell>
          <cell r="X2" t="str">
            <v>村级22</v>
          </cell>
          <cell r="Y2" t="str">
            <v>村级23</v>
          </cell>
          <cell r="Z2" t="str">
            <v>村级24</v>
          </cell>
          <cell r="AA2" t="str">
            <v>村级25</v>
          </cell>
          <cell r="AB2" t="str">
            <v>村级26</v>
          </cell>
          <cell r="AC2" t="str">
            <v>村级27</v>
          </cell>
          <cell r="AD2" t="str">
            <v>村级28</v>
          </cell>
          <cell r="AE2" t="str">
            <v>村级29</v>
          </cell>
          <cell r="AF2" t="str">
            <v>村级30</v>
          </cell>
          <cell r="AG2" t="str">
            <v>村级31</v>
          </cell>
          <cell r="AH2" t="str">
            <v>村级32</v>
          </cell>
          <cell r="AI2" t="str">
            <v>村级33</v>
          </cell>
          <cell r="AJ2" t="str">
            <v>村级34</v>
          </cell>
          <cell r="AK2" t="str">
            <v>村级35</v>
          </cell>
          <cell r="AL2" t="str">
            <v>村级36</v>
          </cell>
          <cell r="AM2" t="str">
            <v>村级37</v>
          </cell>
          <cell r="AN2" t="str">
            <v>村级38</v>
          </cell>
          <cell r="AO2" t="str">
            <v>村级39</v>
          </cell>
          <cell r="AP2" t="str">
            <v>村级40</v>
          </cell>
          <cell r="AQ2" t="str">
            <v>明细科目41</v>
          </cell>
          <cell r="AR2" t="str">
            <v>明细科目42</v>
          </cell>
        </row>
        <row r="3">
          <cell r="B3" t="str">
            <v>广水市</v>
          </cell>
        </row>
        <row r="4">
          <cell r="B4" t="str">
            <v>应山办事处</v>
          </cell>
        </row>
        <row r="5">
          <cell r="B5" t="str">
            <v>十里办事处</v>
          </cell>
        </row>
        <row r="6">
          <cell r="B6" t="str">
            <v>广水办事处</v>
          </cell>
        </row>
        <row r="7">
          <cell r="B7" t="str">
            <v>武胜关镇</v>
          </cell>
        </row>
        <row r="8">
          <cell r="B8" t="str">
            <v>杨寨镇</v>
          </cell>
        </row>
        <row r="9">
          <cell r="B9" t="str">
            <v>陈巷镇</v>
          </cell>
        </row>
        <row r="10">
          <cell r="B10" t="str">
            <v>长岭镇</v>
          </cell>
        </row>
        <row r="11">
          <cell r="B11" t="str">
            <v>马坪镇</v>
          </cell>
        </row>
        <row r="12">
          <cell r="B12" t="str">
            <v>关庙镇</v>
          </cell>
        </row>
        <row r="13">
          <cell r="B13" t="str">
            <v>余店镇</v>
          </cell>
        </row>
        <row r="14">
          <cell r="B14" t="str">
            <v>吴店镇</v>
          </cell>
        </row>
        <row r="15">
          <cell r="B15" t="str">
            <v>郝店镇</v>
          </cell>
        </row>
        <row r="16">
          <cell r="B16" t="str">
            <v>蔡河镇</v>
          </cell>
        </row>
        <row r="17">
          <cell r="B17" t="str">
            <v>城郊乡</v>
          </cell>
        </row>
        <row r="18">
          <cell r="B18" t="str">
            <v>李店镇</v>
          </cell>
        </row>
        <row r="19">
          <cell r="B19" t="str">
            <v>太平镇</v>
          </cell>
        </row>
        <row r="20">
          <cell r="B20" t="str">
            <v>骆店乡</v>
          </cell>
        </row>
        <row r="21">
          <cell r="B21" t="str">
            <v>中华山林场</v>
          </cell>
        </row>
        <row r="22">
          <cell r="B22" t="str">
            <v>三潭风景区</v>
          </cell>
        </row>
      </sheetData>
      <sheetData sheetId="1"/>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87"/>
  <sheetViews>
    <sheetView workbookViewId="0">
      <selection activeCell="A2" sqref="A2:E2"/>
    </sheetView>
  </sheetViews>
  <sheetFormatPr defaultColWidth="9" defaultRowHeight="14.25"/>
  <cols>
    <col min="1" max="1" width="7.625" customWidth="1"/>
    <col min="2" max="2" width="7.125" customWidth="1"/>
    <col min="3" max="3" width="53.25" customWidth="1"/>
    <col min="4" max="4" width="8.125" customWidth="1"/>
    <col min="5" max="5" width="8.875" customWidth="1"/>
    <col min="8" max="8" width="22.75" customWidth="1"/>
    <col min="9" max="10" width="9" customWidth="1"/>
    <col min="11" max="11" width="7" customWidth="1"/>
    <col min="12" max="12" width="10.75" customWidth="1"/>
    <col min="13" max="13" width="9" customWidth="1"/>
    <col min="14" max="14" width="15.875" customWidth="1"/>
    <col min="15" max="29" width="9" customWidth="1"/>
    <col min="30" max="30" width="11.625" customWidth="1"/>
    <col min="31" max="34" width="9" customWidth="1"/>
    <col min="35" max="35" width="28" customWidth="1"/>
    <col min="36" max="68" width="9" customWidth="1"/>
    <col min="69" max="69" width="9.875" customWidth="1"/>
    <col min="70" max="82" width="9" customWidth="1"/>
  </cols>
  <sheetData>
    <row r="1" spans="1:14" ht="54.75" customHeight="1"/>
    <row r="2" spans="1:14" ht="54" customHeight="1">
      <c r="A2" s="307" t="s">
        <v>0</v>
      </c>
      <c r="B2" s="307"/>
      <c r="C2" s="307"/>
      <c r="D2" s="307"/>
      <c r="E2" s="307"/>
      <c r="F2" s="161"/>
      <c r="G2" s="161"/>
      <c r="H2" s="161"/>
      <c r="I2" s="161"/>
      <c r="J2" s="161"/>
      <c r="K2" s="161"/>
      <c r="L2" s="161"/>
      <c r="M2" s="161"/>
      <c r="N2" s="161"/>
    </row>
    <row r="3" spans="1:14" ht="18.75" customHeight="1">
      <c r="C3" s="171" t="s">
        <v>1</v>
      </c>
      <c r="D3" s="161"/>
      <c r="E3" s="161"/>
      <c r="F3" s="161"/>
      <c r="G3" s="161"/>
      <c r="H3" s="161"/>
      <c r="I3" s="161"/>
      <c r="J3" s="161"/>
      <c r="K3" s="161"/>
      <c r="L3" s="161"/>
      <c r="M3" s="161"/>
      <c r="N3" s="161"/>
    </row>
    <row r="4" spans="1:14" ht="32.25" customHeight="1">
      <c r="B4" s="308" t="s">
        <v>2</v>
      </c>
      <c r="C4" s="308"/>
      <c r="D4" s="308"/>
      <c r="E4" s="161"/>
      <c r="F4" s="161"/>
      <c r="G4" s="161"/>
      <c r="H4" s="161"/>
      <c r="I4" s="161"/>
      <c r="J4" s="161"/>
      <c r="K4" s="161"/>
      <c r="L4" s="161"/>
      <c r="M4" s="161"/>
      <c r="N4" s="161"/>
    </row>
    <row r="5" spans="1:14" ht="24.95" customHeight="1">
      <c r="C5" s="172" t="s">
        <v>3</v>
      </c>
      <c r="D5" s="173"/>
      <c r="E5" s="161"/>
      <c r="F5" s="161"/>
      <c r="G5" s="161"/>
      <c r="H5" s="161"/>
      <c r="I5" s="161"/>
      <c r="J5" s="161"/>
      <c r="K5" s="161"/>
      <c r="L5" s="161"/>
      <c r="M5" s="161"/>
      <c r="N5" s="161"/>
    </row>
    <row r="6" spans="1:14" ht="24.95" customHeight="1">
      <c r="C6" s="172"/>
      <c r="D6" s="173"/>
      <c r="E6" s="161"/>
      <c r="F6" s="161"/>
      <c r="G6" s="161"/>
      <c r="H6" s="161"/>
      <c r="I6" s="161"/>
      <c r="J6" s="161"/>
      <c r="K6" s="161"/>
      <c r="L6" s="161"/>
      <c r="M6" s="161"/>
      <c r="N6" s="161"/>
    </row>
    <row r="7" spans="1:14" ht="24.95" customHeight="1">
      <c r="C7" s="172"/>
      <c r="D7" s="161"/>
      <c r="E7" s="161"/>
      <c r="F7" s="161"/>
      <c r="G7" s="161"/>
      <c r="H7" s="161"/>
      <c r="I7" s="161"/>
      <c r="J7" s="161"/>
      <c r="K7" s="161"/>
      <c r="L7" s="161"/>
      <c r="M7" s="161"/>
      <c r="N7" s="161"/>
    </row>
    <row r="8" spans="1:14" ht="24.95" customHeight="1">
      <c r="C8" s="172"/>
      <c r="D8" s="161"/>
      <c r="E8" s="161"/>
      <c r="F8" s="161"/>
      <c r="G8" s="161"/>
      <c r="H8" s="161"/>
      <c r="I8" s="161"/>
      <c r="J8" s="161"/>
      <c r="K8" s="161"/>
      <c r="L8" s="161"/>
      <c r="M8" s="161"/>
      <c r="N8" s="161"/>
    </row>
    <row r="9" spans="1:14" ht="24.95" customHeight="1">
      <c r="C9" s="172"/>
      <c r="D9" s="161"/>
      <c r="E9" s="161"/>
      <c r="F9" s="161"/>
      <c r="G9" s="161"/>
      <c r="H9" s="161"/>
      <c r="I9" s="161"/>
      <c r="J9" s="161"/>
      <c r="K9" s="161"/>
      <c r="L9" s="161"/>
      <c r="M9" s="161"/>
      <c r="N9" s="161"/>
    </row>
    <row r="10" spans="1:14" ht="24.95" customHeight="1">
      <c r="C10" s="172"/>
      <c r="D10" s="161"/>
      <c r="E10" s="161"/>
      <c r="F10" s="161"/>
      <c r="G10" s="161"/>
      <c r="H10" s="161"/>
      <c r="I10" s="161"/>
      <c r="J10" s="161"/>
      <c r="K10" s="161"/>
      <c r="L10" s="161"/>
      <c r="M10" s="161"/>
      <c r="N10" s="161"/>
    </row>
    <row r="11" spans="1:14" ht="24.95" customHeight="1">
      <c r="C11" s="172"/>
      <c r="D11" s="161"/>
      <c r="E11" s="161"/>
      <c r="F11" s="161"/>
      <c r="G11" s="161"/>
      <c r="H11" s="161"/>
      <c r="I11" s="161"/>
      <c r="J11" s="161"/>
      <c r="K11" s="161"/>
      <c r="L11" s="161"/>
      <c r="M11" s="161"/>
      <c r="N11" s="161"/>
    </row>
    <row r="12" spans="1:14" ht="24.95" customHeight="1">
      <c r="C12" s="172"/>
      <c r="D12" s="161"/>
      <c r="E12" s="161"/>
      <c r="F12" s="161"/>
      <c r="G12" s="161"/>
      <c r="H12" s="161"/>
      <c r="I12" s="161"/>
      <c r="J12" s="161"/>
      <c r="K12" s="161"/>
      <c r="L12" s="161"/>
      <c r="M12" s="161"/>
      <c r="N12" s="161"/>
    </row>
    <row r="13" spans="1:14" ht="24.95" customHeight="1">
      <c r="C13" s="172"/>
      <c r="D13" s="161"/>
      <c r="E13" s="161"/>
      <c r="F13" s="161"/>
      <c r="G13" s="161"/>
      <c r="H13" s="161"/>
      <c r="I13" s="161"/>
      <c r="J13" s="161"/>
      <c r="K13" s="161"/>
      <c r="L13" s="161"/>
      <c r="M13" s="161"/>
      <c r="N13" s="161"/>
    </row>
    <row r="14" spans="1:14" ht="24.95" customHeight="1">
      <c r="C14" s="172"/>
      <c r="D14" s="161"/>
      <c r="E14" s="161"/>
      <c r="F14" s="161"/>
      <c r="G14" s="161"/>
      <c r="H14" s="161"/>
      <c r="I14" s="161"/>
      <c r="J14" s="161"/>
      <c r="K14" s="161"/>
      <c r="L14" s="161"/>
      <c r="M14" s="161"/>
      <c r="N14" s="161"/>
    </row>
    <row r="15" spans="1:14" ht="24.95" customHeight="1">
      <c r="C15" s="172"/>
      <c r="D15" s="161"/>
      <c r="E15" s="161"/>
      <c r="F15" s="161"/>
      <c r="G15" s="161"/>
      <c r="H15" s="161"/>
      <c r="I15" s="161"/>
      <c r="J15" s="161"/>
      <c r="K15" s="161"/>
      <c r="L15" s="161"/>
      <c r="M15" s="161"/>
      <c r="N15" s="161"/>
    </row>
    <row r="16" spans="1:14" ht="24.95" customHeight="1">
      <c r="C16" s="172"/>
      <c r="D16" s="161"/>
      <c r="E16" s="161"/>
      <c r="F16" s="161"/>
      <c r="G16" s="161"/>
      <c r="H16" s="161"/>
      <c r="I16" s="161"/>
      <c r="J16" s="161"/>
      <c r="K16" s="161"/>
      <c r="L16" s="161"/>
      <c r="M16" s="161"/>
      <c r="N16" s="161"/>
    </row>
    <row r="17" spans="1:14" ht="24" customHeight="1">
      <c r="C17" s="172"/>
      <c r="D17" s="161"/>
      <c r="E17" s="161"/>
      <c r="F17" s="161"/>
      <c r="G17" s="161"/>
      <c r="H17" s="161"/>
      <c r="I17" s="161"/>
      <c r="J17" s="161"/>
      <c r="K17" s="161"/>
      <c r="L17" s="161"/>
      <c r="M17" s="161"/>
      <c r="N17" s="161"/>
    </row>
    <row r="18" spans="1:14" ht="24.95" customHeight="1">
      <c r="C18" s="174"/>
      <c r="D18" s="161"/>
      <c r="E18" s="161"/>
      <c r="F18" s="161"/>
      <c r="G18" s="161"/>
      <c r="H18" s="161"/>
      <c r="I18" s="161"/>
      <c r="J18" s="161"/>
      <c r="K18" s="161"/>
      <c r="L18" s="161"/>
      <c r="M18" s="161"/>
      <c r="N18" s="161"/>
    </row>
    <row r="19" spans="1:14" ht="24.95" customHeight="1">
      <c r="C19" s="175"/>
      <c r="D19" s="161"/>
      <c r="E19" s="161"/>
      <c r="F19" s="161"/>
      <c r="G19" s="161"/>
      <c r="H19" s="161"/>
      <c r="I19" s="161"/>
      <c r="J19" s="161"/>
      <c r="K19" s="161"/>
      <c r="L19" s="161"/>
      <c r="M19" s="161"/>
      <c r="N19" s="161"/>
    </row>
    <row r="20" spans="1:14">
      <c r="A20" s="309" t="s">
        <v>4</v>
      </c>
      <c r="B20" s="309"/>
      <c r="C20" s="176" t="s">
        <v>5</v>
      </c>
      <c r="D20" s="161"/>
      <c r="E20" s="161"/>
      <c r="F20" s="161"/>
      <c r="G20" s="161"/>
      <c r="H20" s="161"/>
      <c r="I20" s="161"/>
      <c r="J20" s="161"/>
      <c r="K20" s="161"/>
      <c r="L20" s="161"/>
      <c r="M20" s="161"/>
      <c r="N20" s="161"/>
    </row>
    <row r="21" spans="1:14" ht="22.5" customHeight="1">
      <c r="A21" s="310" t="str">
        <f>VLOOKUP(C20,dmdw,2,0)</f>
        <v>填报单位:广水市统计局</v>
      </c>
      <c r="B21" s="310"/>
      <c r="C21" s="310"/>
      <c r="D21" s="161"/>
      <c r="E21" s="161"/>
      <c r="F21" s="161"/>
      <c r="G21" s="161"/>
      <c r="H21" s="161"/>
      <c r="I21" s="161"/>
      <c r="J21" s="161"/>
      <c r="K21" s="161"/>
      <c r="L21" s="161"/>
      <c r="M21" s="161"/>
      <c r="N21" s="161"/>
    </row>
    <row r="22" spans="1:14" ht="21" customHeight="1">
      <c r="D22" s="161"/>
      <c r="E22" s="161"/>
      <c r="F22" s="161"/>
      <c r="G22" s="161"/>
      <c r="H22" s="161"/>
      <c r="I22" s="161"/>
      <c r="J22" s="161"/>
      <c r="K22" s="161"/>
      <c r="L22" s="161"/>
      <c r="M22" s="161"/>
      <c r="N22" s="161"/>
    </row>
    <row r="23" spans="1:14" ht="20.25">
      <c r="A23" s="177" t="s">
        <v>648</v>
      </c>
      <c r="B23" s="178"/>
      <c r="C23" s="178"/>
      <c r="D23" s="161"/>
      <c r="E23" s="161"/>
      <c r="F23" s="161"/>
      <c r="G23" s="161"/>
      <c r="H23" s="161"/>
      <c r="I23" s="161"/>
      <c r="J23" s="161"/>
      <c r="K23" s="161"/>
      <c r="L23" s="161"/>
      <c r="M23" s="161"/>
      <c r="N23" s="161"/>
    </row>
    <row r="24" spans="1:14" ht="36.75" customHeight="1">
      <c r="C24" s="179"/>
      <c r="D24" s="161"/>
      <c r="E24" s="161"/>
      <c r="F24" s="161"/>
      <c r="G24" s="161"/>
      <c r="H24" s="161"/>
      <c r="I24" s="161"/>
      <c r="J24" s="161"/>
      <c r="K24" s="161"/>
      <c r="L24" s="161"/>
      <c r="M24" s="161"/>
      <c r="N24" s="161"/>
    </row>
    <row r="25" spans="1:14" ht="21.75" customHeight="1">
      <c r="C25" s="304">
        <v>44277</v>
      </c>
      <c r="D25" s="161"/>
      <c r="E25" s="161"/>
      <c r="F25" s="161"/>
      <c r="G25" s="161"/>
      <c r="H25" s="161"/>
    </row>
    <row r="26" spans="1:14" ht="17.25" customHeight="1">
      <c r="D26" s="161"/>
      <c r="E26" s="161"/>
      <c r="F26" s="161"/>
      <c r="G26" s="161"/>
      <c r="H26" s="161"/>
    </row>
    <row r="27" spans="1:14">
      <c r="B27" s="161"/>
      <c r="C27" s="161"/>
      <c r="D27" s="161"/>
    </row>
    <row r="28" spans="1:14" hidden="1">
      <c r="B28" s="161"/>
      <c r="C28" s="161"/>
      <c r="D28" s="161"/>
    </row>
    <row r="29" spans="1:14" hidden="1"/>
    <row r="30" spans="1:14" hidden="1"/>
    <row r="31" spans="1:14" hidden="1"/>
    <row r="32" spans="1:14" hidden="1"/>
    <row r="33" hidden="1"/>
    <row r="34" hidden="1"/>
    <row r="35" hidden="1"/>
    <row r="36" hidden="1"/>
    <row r="37" hidden="1"/>
    <row r="38" hidden="1"/>
    <row r="39" hidden="1"/>
    <row r="40" hidden="1"/>
    <row r="41" hidden="1"/>
    <row r="42" hidden="1"/>
    <row r="43" hidden="1"/>
    <row r="44" hidden="1"/>
    <row r="45" hidden="1"/>
    <row r="46" hidden="1"/>
    <row r="47" hidden="1"/>
    <row r="48" hidden="1"/>
    <row r="49" spans="13:55" hidden="1"/>
    <row r="50" spans="13:55" hidden="1"/>
    <row r="51" spans="13:55" hidden="1"/>
    <row r="52" spans="13:55" hidden="1"/>
    <row r="53" spans="13:55" hidden="1"/>
    <row r="54" spans="13:55" hidden="1"/>
    <row r="55" spans="13:55" ht="18.75" hidden="1" customHeight="1"/>
    <row r="56" spans="13:55" ht="13.5" hidden="1" customHeight="1"/>
    <row r="57" spans="13:55" ht="11.25" hidden="1" customHeight="1"/>
    <row r="58" spans="13:55" hidden="1"/>
    <row r="59" spans="13:55" hidden="1"/>
    <row r="60" spans="13:55" hidden="1">
      <c r="M60" s="180" t="s">
        <v>6</v>
      </c>
      <c r="N60" s="181" t="s">
        <v>7</v>
      </c>
      <c r="O60" s="182"/>
      <c r="P60" s="182"/>
      <c r="Q60" s="182"/>
      <c r="R60" s="182"/>
      <c r="S60" s="182"/>
      <c r="T60" s="182"/>
      <c r="U60" s="182"/>
      <c r="V60" s="182"/>
      <c r="W60" s="182"/>
      <c r="X60" s="182"/>
      <c r="Y60" s="182"/>
      <c r="Z60" s="182"/>
      <c r="AA60" s="182"/>
      <c r="AB60" s="182"/>
      <c r="AC60" s="182"/>
      <c r="AD60" s="182"/>
      <c r="AE60" s="182"/>
      <c r="AF60" s="182"/>
      <c r="AG60" s="182"/>
      <c r="AI60" s="182"/>
      <c r="AJ60" s="182"/>
      <c r="AK60" s="182"/>
      <c r="AL60" s="182"/>
      <c r="AM60" s="187"/>
      <c r="AN60" s="187"/>
      <c r="AO60" s="187"/>
      <c r="AP60" s="187"/>
      <c r="AQ60" s="187"/>
      <c r="AR60" s="187"/>
      <c r="AS60" s="187"/>
      <c r="AT60" s="187"/>
      <c r="AU60" s="187"/>
      <c r="AV60" s="187"/>
      <c r="AW60" s="187"/>
      <c r="AX60" s="187"/>
      <c r="AY60" s="187"/>
      <c r="AZ60" s="187"/>
      <c r="BA60" s="187"/>
      <c r="BB60" s="187"/>
    </row>
    <row r="61" spans="13:55" hidden="1">
      <c r="M61" s="183" t="s">
        <v>5</v>
      </c>
      <c r="N61" s="181" t="s">
        <v>8</v>
      </c>
      <c r="O61" s="182" t="s">
        <v>9</v>
      </c>
      <c r="P61" s="182" t="s">
        <v>10</v>
      </c>
      <c r="Q61" s="182" t="s">
        <v>11</v>
      </c>
      <c r="R61" s="182" t="s">
        <v>12</v>
      </c>
      <c r="S61" s="182" t="s">
        <v>13</v>
      </c>
      <c r="T61" s="182" t="s">
        <v>14</v>
      </c>
      <c r="U61" s="182" t="s">
        <v>15</v>
      </c>
      <c r="V61" s="182" t="s">
        <v>16</v>
      </c>
      <c r="W61" s="182" t="s">
        <v>17</v>
      </c>
      <c r="X61" s="182" t="s">
        <v>18</v>
      </c>
      <c r="Y61" s="182" t="s">
        <v>19</v>
      </c>
      <c r="Z61" s="182" t="s">
        <v>20</v>
      </c>
      <c r="AA61" s="182" t="s">
        <v>21</v>
      </c>
      <c r="AB61" s="182" t="s">
        <v>22</v>
      </c>
      <c r="AC61" s="182" t="s">
        <v>23</v>
      </c>
      <c r="AD61" s="182" t="s">
        <v>24</v>
      </c>
      <c r="AE61" s="182" t="s">
        <v>25</v>
      </c>
      <c r="AF61" s="182" t="s">
        <v>26</v>
      </c>
      <c r="AG61" s="182" t="s">
        <v>27</v>
      </c>
      <c r="AH61" s="182" t="s">
        <v>28</v>
      </c>
      <c r="AI61" s="182" t="s">
        <v>29</v>
      </c>
      <c r="AJ61" s="182"/>
      <c r="AK61" s="182"/>
      <c r="AL61" s="182"/>
      <c r="AM61" s="182"/>
      <c r="AN61" s="182"/>
      <c r="AO61" s="182"/>
      <c r="AP61" s="182"/>
      <c r="AQ61" s="182"/>
      <c r="AR61" s="182"/>
      <c r="AS61" s="182"/>
      <c r="AT61" s="182"/>
      <c r="AU61" s="182"/>
      <c r="AV61" s="182"/>
      <c r="AW61" s="182"/>
      <c r="AX61" s="187"/>
      <c r="AY61" s="187"/>
      <c r="AZ61" s="187"/>
      <c r="BA61" s="187"/>
      <c r="BB61" s="187"/>
    </row>
    <row r="62" spans="13:55" hidden="1">
      <c r="M62" s="184" t="s">
        <v>30</v>
      </c>
      <c r="N62" s="181" t="s">
        <v>31</v>
      </c>
      <c r="O62" s="182" t="s">
        <v>32</v>
      </c>
      <c r="P62" s="182" t="s">
        <v>33</v>
      </c>
      <c r="Q62" s="182" t="s">
        <v>34</v>
      </c>
      <c r="R62" s="182" t="s">
        <v>35</v>
      </c>
      <c r="S62" s="182" t="s">
        <v>36</v>
      </c>
      <c r="T62" s="182" t="s">
        <v>37</v>
      </c>
      <c r="U62" s="182" t="s">
        <v>38</v>
      </c>
      <c r="V62" s="182" t="s">
        <v>39</v>
      </c>
      <c r="W62" s="182" t="s">
        <v>40</v>
      </c>
      <c r="X62" s="182" t="s">
        <v>41</v>
      </c>
      <c r="Y62" s="182" t="s">
        <v>42</v>
      </c>
      <c r="Z62" s="182" t="s">
        <v>43</v>
      </c>
      <c r="AA62" s="182" t="s">
        <v>44</v>
      </c>
      <c r="AB62" s="182" t="s">
        <v>45</v>
      </c>
      <c r="AC62" s="182" t="s">
        <v>46</v>
      </c>
      <c r="AD62" s="182" t="s">
        <v>47</v>
      </c>
      <c r="AE62" s="182"/>
      <c r="AF62" s="182"/>
      <c r="AG62" s="182"/>
      <c r="AH62" s="182"/>
      <c r="AI62" s="182"/>
      <c r="AJ62" s="182"/>
      <c r="AK62" s="182"/>
      <c r="AL62" s="182"/>
      <c r="AM62" s="182"/>
      <c r="AN62" s="182"/>
      <c r="AO62" s="182"/>
      <c r="AP62" s="182"/>
      <c r="AQ62" s="182"/>
      <c r="AR62" s="182"/>
      <c r="AS62" s="182"/>
      <c r="AT62" s="182"/>
      <c r="AU62" s="182"/>
      <c r="AV62" s="182"/>
      <c r="AW62" s="182"/>
      <c r="AX62" s="187"/>
      <c r="AY62" s="187"/>
      <c r="AZ62" s="187"/>
      <c r="BA62" s="187"/>
      <c r="BB62" s="187"/>
    </row>
    <row r="63" spans="13:55" hidden="1">
      <c r="M63" s="185" t="s">
        <v>48</v>
      </c>
      <c r="N63" s="181" t="s">
        <v>49</v>
      </c>
      <c r="O63" s="186" t="s">
        <v>50</v>
      </c>
      <c r="P63" s="186" t="s">
        <v>51</v>
      </c>
      <c r="Q63" s="186" t="s">
        <v>52</v>
      </c>
      <c r="R63" s="186" t="s">
        <v>53</v>
      </c>
      <c r="S63" s="186" t="s">
        <v>54</v>
      </c>
      <c r="T63" s="186" t="s">
        <v>55</v>
      </c>
      <c r="U63" s="186" t="s">
        <v>56</v>
      </c>
      <c r="V63" s="186" t="s">
        <v>57</v>
      </c>
      <c r="W63" s="186" t="s">
        <v>58</v>
      </c>
      <c r="X63" s="186" t="s">
        <v>59</v>
      </c>
      <c r="Y63" s="186" t="s">
        <v>60</v>
      </c>
      <c r="Z63" s="186" t="s">
        <v>61</v>
      </c>
      <c r="AA63" s="186" t="s">
        <v>62</v>
      </c>
      <c r="AB63" s="186" t="s">
        <v>63</v>
      </c>
      <c r="AC63" s="186" t="s">
        <v>64</v>
      </c>
      <c r="AD63" s="186" t="s">
        <v>65</v>
      </c>
      <c r="AE63" s="186" t="s">
        <v>66</v>
      </c>
      <c r="AF63" s="186" t="s">
        <v>67</v>
      </c>
      <c r="AG63" s="186" t="s">
        <v>68</v>
      </c>
      <c r="AH63" s="186" t="s">
        <v>69</v>
      </c>
      <c r="AI63" s="186" t="s">
        <v>70</v>
      </c>
      <c r="AJ63" s="186" t="s">
        <v>71</v>
      </c>
      <c r="AK63" s="186" t="s">
        <v>72</v>
      </c>
      <c r="AL63" s="186" t="s">
        <v>73</v>
      </c>
      <c r="AM63" s="186" t="s">
        <v>74</v>
      </c>
      <c r="AN63" s="186" t="s">
        <v>75</v>
      </c>
      <c r="AO63" s="186" t="s">
        <v>76</v>
      </c>
      <c r="AP63" s="186" t="s">
        <v>77</v>
      </c>
      <c r="AQ63" s="186" t="s">
        <v>78</v>
      </c>
      <c r="AR63" s="186" t="s">
        <v>79</v>
      </c>
      <c r="AS63" s="188" t="s">
        <v>80</v>
      </c>
      <c r="AT63" s="182"/>
      <c r="AU63" s="182"/>
      <c r="AV63" s="182"/>
      <c r="AW63" s="182"/>
      <c r="AX63" s="182"/>
      <c r="AY63" s="182"/>
      <c r="AZ63" s="182"/>
      <c r="BA63" s="182"/>
      <c r="BB63" s="189"/>
      <c r="BC63" s="189"/>
    </row>
    <row r="64" spans="13:55" hidden="1">
      <c r="M64" s="185" t="s">
        <v>81</v>
      </c>
      <c r="N64" s="181" t="s">
        <v>82</v>
      </c>
      <c r="O64" s="182" t="s">
        <v>83</v>
      </c>
      <c r="P64" s="182" t="s">
        <v>84</v>
      </c>
      <c r="Q64" s="182" t="s">
        <v>85</v>
      </c>
      <c r="R64" s="182" t="s">
        <v>86</v>
      </c>
      <c r="S64" s="182" t="s">
        <v>87</v>
      </c>
      <c r="T64" s="182" t="s">
        <v>88</v>
      </c>
      <c r="U64" s="182" t="s">
        <v>89</v>
      </c>
      <c r="V64" s="182" t="s">
        <v>90</v>
      </c>
      <c r="W64" s="182" t="s">
        <v>91</v>
      </c>
      <c r="X64" s="182" t="s">
        <v>92</v>
      </c>
      <c r="Y64" s="182" t="s">
        <v>93</v>
      </c>
      <c r="Z64" s="182" t="s">
        <v>94</v>
      </c>
      <c r="AA64" s="182" t="s">
        <v>95</v>
      </c>
      <c r="AB64" s="182" t="s">
        <v>96</v>
      </c>
      <c r="AC64" s="182" t="s">
        <v>97</v>
      </c>
      <c r="AD64" s="182" t="s">
        <v>98</v>
      </c>
      <c r="AE64" s="182" t="s">
        <v>99</v>
      </c>
      <c r="AF64" s="182" t="s">
        <v>100</v>
      </c>
      <c r="AG64" s="182" t="s">
        <v>101</v>
      </c>
      <c r="AH64" s="182" t="s">
        <v>102</v>
      </c>
      <c r="AI64" s="182" t="s">
        <v>103</v>
      </c>
      <c r="AJ64" s="182"/>
      <c r="AK64" s="182"/>
      <c r="AL64" s="182"/>
      <c r="AM64" s="182"/>
      <c r="AN64" s="182"/>
      <c r="AO64" s="182"/>
      <c r="AP64" s="182"/>
      <c r="AQ64" s="182"/>
      <c r="AR64" s="182"/>
      <c r="AS64" s="182"/>
      <c r="AT64" s="182"/>
      <c r="AU64" s="182"/>
      <c r="AV64" s="182"/>
      <c r="AW64" s="182"/>
      <c r="AX64" s="182"/>
      <c r="AY64" s="182"/>
      <c r="AZ64" s="182"/>
      <c r="BA64" s="182"/>
      <c r="BB64" s="189"/>
      <c r="BC64" s="189"/>
    </row>
    <row r="65" spans="13:55" hidden="1">
      <c r="M65" s="183" t="s">
        <v>104</v>
      </c>
      <c r="N65" s="181" t="s">
        <v>105</v>
      </c>
      <c r="O65" s="182" t="s">
        <v>106</v>
      </c>
      <c r="P65" s="182" t="s">
        <v>107</v>
      </c>
      <c r="Q65" s="182" t="s">
        <v>108</v>
      </c>
      <c r="R65" s="182" t="s">
        <v>109</v>
      </c>
      <c r="S65" s="182" t="s">
        <v>110</v>
      </c>
      <c r="T65" s="182" t="s">
        <v>111</v>
      </c>
      <c r="U65" s="182" t="s">
        <v>112</v>
      </c>
      <c r="V65" s="182" t="s">
        <v>113</v>
      </c>
      <c r="W65" s="182" t="s">
        <v>114</v>
      </c>
      <c r="X65" s="182" t="s">
        <v>115</v>
      </c>
      <c r="Y65" s="182" t="s">
        <v>116</v>
      </c>
      <c r="Z65" s="182" t="s">
        <v>117</v>
      </c>
      <c r="AA65" s="182" t="s">
        <v>118</v>
      </c>
      <c r="AB65" s="182" t="s">
        <v>119</v>
      </c>
      <c r="AC65" s="182" t="s">
        <v>120</v>
      </c>
      <c r="AD65" s="182" t="s">
        <v>121</v>
      </c>
      <c r="AE65" s="182" t="s">
        <v>122</v>
      </c>
      <c r="AF65" s="182" t="s">
        <v>123</v>
      </c>
      <c r="AG65" s="198" t="s">
        <v>124</v>
      </c>
      <c r="AH65" s="198" t="s">
        <v>92</v>
      </c>
      <c r="AI65" s="182"/>
      <c r="AJ65" s="182"/>
      <c r="AK65" s="182"/>
      <c r="AL65" s="182"/>
      <c r="AM65" s="182"/>
      <c r="AN65" s="182"/>
      <c r="AO65" s="182"/>
      <c r="AP65" s="182"/>
      <c r="AQ65" s="182"/>
      <c r="AR65" s="182"/>
      <c r="AS65" s="182"/>
      <c r="AT65" s="182"/>
      <c r="AU65" s="182"/>
      <c r="AV65" s="182"/>
      <c r="AW65" s="182"/>
      <c r="AX65" s="182"/>
      <c r="AY65" s="182"/>
      <c r="AZ65" s="182"/>
      <c r="BA65" s="182"/>
      <c r="BB65" s="189"/>
      <c r="BC65" s="189"/>
    </row>
    <row r="66" spans="13:55" hidden="1">
      <c r="M66" s="183" t="s">
        <v>125</v>
      </c>
      <c r="N66" s="181" t="s">
        <v>126</v>
      </c>
      <c r="O66" s="182" t="s">
        <v>127</v>
      </c>
      <c r="P66" s="182" t="s">
        <v>128</v>
      </c>
      <c r="Q66" s="182" t="s">
        <v>129</v>
      </c>
      <c r="R66" s="182" t="s">
        <v>130</v>
      </c>
      <c r="S66" s="182" t="s">
        <v>131</v>
      </c>
      <c r="T66" s="182" t="s">
        <v>132</v>
      </c>
      <c r="U66" s="182" t="s">
        <v>133</v>
      </c>
      <c r="V66" s="182" t="s">
        <v>134</v>
      </c>
      <c r="W66" s="182" t="s">
        <v>135</v>
      </c>
      <c r="X66" s="182" t="s">
        <v>136</v>
      </c>
      <c r="Y66" s="182" t="s">
        <v>137</v>
      </c>
      <c r="Z66" s="182" t="s">
        <v>138</v>
      </c>
      <c r="AA66" s="182" t="s">
        <v>139</v>
      </c>
      <c r="AB66" s="182" t="s">
        <v>140</v>
      </c>
      <c r="AC66" s="182" t="s">
        <v>141</v>
      </c>
      <c r="AD66" s="182" t="s">
        <v>142</v>
      </c>
      <c r="AE66" s="182" t="s">
        <v>143</v>
      </c>
      <c r="AF66" s="182" t="s">
        <v>144</v>
      </c>
      <c r="AG66" s="182" t="s">
        <v>145</v>
      </c>
      <c r="AH66" s="182" t="s">
        <v>146</v>
      </c>
      <c r="AI66" s="182" t="s">
        <v>147</v>
      </c>
      <c r="AJ66" s="182" t="s">
        <v>148</v>
      </c>
      <c r="AK66" s="182" t="s">
        <v>149</v>
      </c>
      <c r="AL66" s="182" t="s">
        <v>150</v>
      </c>
      <c r="AM66" s="182" t="s">
        <v>151</v>
      </c>
      <c r="AN66" s="182" t="s">
        <v>152</v>
      </c>
      <c r="AO66" s="182"/>
      <c r="AP66" s="182"/>
      <c r="AQ66" s="182"/>
      <c r="AR66" s="182"/>
      <c r="AS66" s="182"/>
      <c r="AT66" s="182"/>
      <c r="AU66" s="182"/>
      <c r="AV66" s="182"/>
      <c r="AW66" s="182"/>
      <c r="AX66" s="182"/>
      <c r="AY66" s="182"/>
      <c r="AZ66" s="182"/>
      <c r="BA66" s="182"/>
      <c r="BB66" s="189"/>
      <c r="BC66" s="189"/>
    </row>
    <row r="67" spans="13:55" hidden="1">
      <c r="M67" s="183" t="s">
        <v>153</v>
      </c>
      <c r="N67" s="181" t="s">
        <v>154</v>
      </c>
      <c r="O67" s="182" t="s">
        <v>155</v>
      </c>
      <c r="P67" s="182" t="s">
        <v>156</v>
      </c>
      <c r="Q67" s="182" t="s">
        <v>157</v>
      </c>
      <c r="R67" s="182" t="s">
        <v>158</v>
      </c>
      <c r="S67" s="182" t="s">
        <v>159</v>
      </c>
      <c r="T67" s="182" t="s">
        <v>160</v>
      </c>
      <c r="U67" s="182" t="s">
        <v>161</v>
      </c>
      <c r="V67" s="182" t="s">
        <v>162</v>
      </c>
      <c r="W67" s="182" t="s">
        <v>163</v>
      </c>
      <c r="X67" s="182" t="s">
        <v>164</v>
      </c>
      <c r="Y67" s="182" t="s">
        <v>165</v>
      </c>
      <c r="Z67" s="182" t="s">
        <v>166</v>
      </c>
      <c r="AA67" s="182" t="s">
        <v>167</v>
      </c>
      <c r="AB67" s="182" t="s">
        <v>168</v>
      </c>
      <c r="AC67" s="182" t="s">
        <v>169</v>
      </c>
      <c r="AD67" s="182" t="s">
        <v>170</v>
      </c>
      <c r="AE67" s="182" t="s">
        <v>171</v>
      </c>
      <c r="AF67" s="182" t="s">
        <v>172</v>
      </c>
      <c r="AG67" s="182" t="s">
        <v>173</v>
      </c>
      <c r="AH67" s="182" t="s">
        <v>174</v>
      </c>
      <c r="AI67" s="182" t="s">
        <v>175</v>
      </c>
      <c r="AJ67" s="182" t="s">
        <v>176</v>
      </c>
      <c r="AK67" s="182" t="s">
        <v>177</v>
      </c>
      <c r="AL67" s="182" t="s">
        <v>178</v>
      </c>
      <c r="AM67" s="182"/>
      <c r="AN67" s="182"/>
      <c r="AO67" s="182"/>
      <c r="AP67" s="182"/>
      <c r="AQ67" s="182"/>
      <c r="AR67" s="182"/>
      <c r="AS67" s="182"/>
      <c r="AT67" s="182"/>
      <c r="AU67" s="182"/>
      <c r="AV67" s="182"/>
      <c r="AW67" s="182"/>
      <c r="AX67" s="182"/>
      <c r="AY67" s="182"/>
      <c r="AZ67" s="182"/>
      <c r="BA67" s="182"/>
      <c r="BB67" s="189"/>
      <c r="BC67" s="189"/>
    </row>
    <row r="68" spans="13:55" hidden="1">
      <c r="M68" s="183" t="s">
        <v>179</v>
      </c>
      <c r="N68" s="181" t="s">
        <v>180</v>
      </c>
      <c r="O68" s="182" t="s">
        <v>181</v>
      </c>
      <c r="P68" s="182" t="s">
        <v>182</v>
      </c>
      <c r="Q68" s="182" t="s">
        <v>183</v>
      </c>
      <c r="R68" s="182" t="s">
        <v>184</v>
      </c>
      <c r="S68" s="182" t="s">
        <v>185</v>
      </c>
      <c r="T68" s="182" t="s">
        <v>186</v>
      </c>
      <c r="U68" s="182" t="s">
        <v>187</v>
      </c>
      <c r="V68" s="182" t="s">
        <v>188</v>
      </c>
      <c r="W68" s="182" t="s">
        <v>189</v>
      </c>
      <c r="X68" s="182" t="s">
        <v>190</v>
      </c>
      <c r="Y68" s="182" t="s">
        <v>191</v>
      </c>
      <c r="Z68" s="182" t="s">
        <v>192</v>
      </c>
      <c r="AA68" s="182" t="s">
        <v>193</v>
      </c>
      <c r="AB68" s="182" t="s">
        <v>194</v>
      </c>
      <c r="AC68" s="182" t="s">
        <v>195</v>
      </c>
      <c r="AD68" s="182" t="s">
        <v>196</v>
      </c>
      <c r="AE68" s="182" t="s">
        <v>197</v>
      </c>
      <c r="AF68" s="182" t="s">
        <v>198</v>
      </c>
      <c r="AG68" s="182" t="s">
        <v>199</v>
      </c>
      <c r="AH68" s="182" t="s">
        <v>108</v>
      </c>
      <c r="AI68" s="182" t="s">
        <v>200</v>
      </c>
      <c r="AJ68" s="182" t="s">
        <v>201</v>
      </c>
      <c r="AK68" s="182" t="s">
        <v>202</v>
      </c>
      <c r="AL68" s="182" t="s">
        <v>203</v>
      </c>
      <c r="AM68" s="182" t="s">
        <v>204</v>
      </c>
      <c r="AN68" s="182" t="s">
        <v>75</v>
      </c>
      <c r="AO68" s="182"/>
      <c r="AP68" s="182"/>
      <c r="AQ68" s="182"/>
      <c r="AR68" s="182"/>
      <c r="AS68" s="182"/>
      <c r="AT68" s="182"/>
      <c r="AU68" s="182"/>
      <c r="AV68" s="182"/>
      <c r="AW68" s="182"/>
      <c r="AX68" s="182"/>
      <c r="AY68" s="182"/>
      <c r="AZ68" s="182"/>
      <c r="BA68" s="182"/>
      <c r="BB68" s="189"/>
      <c r="BC68" s="189"/>
    </row>
    <row r="69" spans="13:55" hidden="1">
      <c r="M69" s="183" t="s">
        <v>205</v>
      </c>
      <c r="N69" s="181" t="s">
        <v>206</v>
      </c>
      <c r="O69" s="182" t="s">
        <v>207</v>
      </c>
      <c r="P69" s="182" t="s">
        <v>208</v>
      </c>
      <c r="Q69" s="182" t="s">
        <v>209</v>
      </c>
      <c r="R69" s="182" t="s">
        <v>210</v>
      </c>
      <c r="S69" s="182" t="s">
        <v>211</v>
      </c>
      <c r="T69" s="182" t="s">
        <v>212</v>
      </c>
      <c r="U69" s="182" t="s">
        <v>213</v>
      </c>
      <c r="V69" s="182" t="s">
        <v>214</v>
      </c>
      <c r="W69" s="182" t="s">
        <v>215</v>
      </c>
      <c r="X69" s="182" t="s">
        <v>216</v>
      </c>
      <c r="Y69" s="182" t="s">
        <v>217</v>
      </c>
      <c r="Z69" s="182" t="s">
        <v>218</v>
      </c>
      <c r="AA69" s="182" t="s">
        <v>219</v>
      </c>
      <c r="AB69" s="182" t="s">
        <v>220</v>
      </c>
      <c r="AC69" s="182" t="s">
        <v>221</v>
      </c>
      <c r="AD69" s="182" t="s">
        <v>222</v>
      </c>
      <c r="AE69" s="182" t="s">
        <v>149</v>
      </c>
      <c r="AF69" s="182" t="s">
        <v>223</v>
      </c>
      <c r="AG69" s="182" t="s">
        <v>224</v>
      </c>
      <c r="AH69" s="182" t="s">
        <v>225</v>
      </c>
      <c r="AI69" s="182" t="s">
        <v>226</v>
      </c>
      <c r="AJ69" s="182" t="s">
        <v>227</v>
      </c>
      <c r="AK69" s="182" t="s">
        <v>228</v>
      </c>
      <c r="AL69" s="182" t="s">
        <v>229</v>
      </c>
      <c r="AM69" s="182" t="s">
        <v>230</v>
      </c>
      <c r="AN69" s="182" t="s">
        <v>231</v>
      </c>
      <c r="AO69" s="182" t="s">
        <v>232</v>
      </c>
      <c r="AP69" s="182" t="s">
        <v>233</v>
      </c>
      <c r="AQ69" s="182" t="s">
        <v>234</v>
      </c>
      <c r="AR69" s="182" t="s">
        <v>235</v>
      </c>
      <c r="AS69" s="182" t="s">
        <v>236</v>
      </c>
      <c r="AT69" s="182" t="s">
        <v>237</v>
      </c>
      <c r="AU69" s="182" t="s">
        <v>238</v>
      </c>
      <c r="AV69" s="182" t="s">
        <v>239</v>
      </c>
      <c r="AW69" s="182" t="s">
        <v>240</v>
      </c>
      <c r="AX69" s="182" t="s">
        <v>241</v>
      </c>
      <c r="AY69" s="182" t="s">
        <v>242</v>
      </c>
      <c r="AZ69" s="182" t="s">
        <v>243</v>
      </c>
      <c r="BA69" s="182" t="s">
        <v>244</v>
      </c>
      <c r="BB69" s="189"/>
      <c r="BC69" s="189"/>
    </row>
    <row r="70" spans="13:55" hidden="1">
      <c r="M70" s="183" t="s">
        <v>245</v>
      </c>
      <c r="N70" s="181" t="s">
        <v>246</v>
      </c>
      <c r="O70" s="182" t="s">
        <v>247</v>
      </c>
      <c r="P70" s="182" t="s">
        <v>248</v>
      </c>
      <c r="Q70" s="182" t="s">
        <v>98</v>
      </c>
      <c r="R70" s="182" t="s">
        <v>249</v>
      </c>
      <c r="S70" s="182" t="s">
        <v>250</v>
      </c>
      <c r="T70" s="182" t="s">
        <v>251</v>
      </c>
      <c r="U70" s="182" t="s">
        <v>252</v>
      </c>
      <c r="V70" s="182" t="s">
        <v>253</v>
      </c>
      <c r="W70" s="182" t="s">
        <v>254</v>
      </c>
      <c r="X70" s="182" t="s">
        <v>255</v>
      </c>
      <c r="Y70" s="182" t="s">
        <v>256</v>
      </c>
      <c r="Z70" s="182" t="s">
        <v>257</v>
      </c>
      <c r="AA70" s="182" t="s">
        <v>258</v>
      </c>
      <c r="AB70" s="182" t="s">
        <v>259</v>
      </c>
      <c r="AC70" s="182" t="s">
        <v>260</v>
      </c>
      <c r="AD70" s="182" t="s">
        <v>261</v>
      </c>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9"/>
      <c r="BC70" s="189"/>
    </row>
    <row r="71" spans="13:55" hidden="1">
      <c r="M71" s="183" t="s">
        <v>262</v>
      </c>
      <c r="N71" s="181" t="s">
        <v>263</v>
      </c>
      <c r="O71" s="182" t="s">
        <v>264</v>
      </c>
      <c r="P71" s="182" t="s">
        <v>265</v>
      </c>
      <c r="Q71" s="182" t="s">
        <v>209</v>
      </c>
      <c r="R71" s="182" t="s">
        <v>266</v>
      </c>
      <c r="S71" s="182" t="s">
        <v>267</v>
      </c>
      <c r="T71" s="182" t="s">
        <v>268</v>
      </c>
      <c r="U71" s="182" t="s">
        <v>269</v>
      </c>
      <c r="V71" s="182" t="s">
        <v>270</v>
      </c>
      <c r="W71" s="182" t="s">
        <v>271</v>
      </c>
      <c r="X71" s="182" t="s">
        <v>272</v>
      </c>
      <c r="Y71" s="182" t="s">
        <v>273</v>
      </c>
      <c r="Z71" s="182" t="s">
        <v>274</v>
      </c>
      <c r="AA71" s="182" t="s">
        <v>275</v>
      </c>
      <c r="AB71" s="182" t="s">
        <v>276</v>
      </c>
      <c r="AC71" s="182" t="s">
        <v>277</v>
      </c>
      <c r="AD71" s="182" t="s">
        <v>278</v>
      </c>
      <c r="AE71" s="182" t="s">
        <v>279</v>
      </c>
      <c r="AF71" s="182" t="s">
        <v>280</v>
      </c>
      <c r="AG71" s="182" t="s">
        <v>281</v>
      </c>
      <c r="AH71" s="182" t="s">
        <v>282</v>
      </c>
      <c r="AI71" s="182" t="s">
        <v>54</v>
      </c>
      <c r="AJ71" s="182" t="s">
        <v>283</v>
      </c>
      <c r="AK71" s="182" t="s">
        <v>284</v>
      </c>
      <c r="AL71" s="182" t="s">
        <v>285</v>
      </c>
      <c r="AM71" s="182" t="s">
        <v>286</v>
      </c>
      <c r="AN71" s="182" t="s">
        <v>287</v>
      </c>
      <c r="AO71" s="182" t="s">
        <v>184</v>
      </c>
      <c r="AP71" s="182"/>
      <c r="AQ71" s="182"/>
      <c r="AR71" s="182"/>
      <c r="AS71" s="182"/>
      <c r="AT71" s="182"/>
      <c r="AU71" s="182"/>
      <c r="AV71" s="182"/>
      <c r="AW71" s="182"/>
      <c r="AX71" s="182"/>
      <c r="AY71" s="182"/>
      <c r="AZ71" s="182"/>
      <c r="BA71" s="182"/>
      <c r="BB71" s="189"/>
      <c r="BC71" s="189"/>
    </row>
    <row r="72" spans="13:55" hidden="1">
      <c r="M72" s="183" t="s">
        <v>288</v>
      </c>
      <c r="N72" s="181" t="s">
        <v>289</v>
      </c>
      <c r="O72" s="182" t="s">
        <v>290</v>
      </c>
      <c r="P72" s="182" t="s">
        <v>291</v>
      </c>
      <c r="Q72" s="182" t="s">
        <v>292</v>
      </c>
      <c r="R72" s="182" t="s">
        <v>293</v>
      </c>
      <c r="S72" s="182" t="s">
        <v>294</v>
      </c>
      <c r="T72" s="182" t="s">
        <v>295</v>
      </c>
      <c r="U72" s="182" t="s">
        <v>296</v>
      </c>
      <c r="V72" s="182" t="s">
        <v>297</v>
      </c>
      <c r="W72" s="182" t="s">
        <v>298</v>
      </c>
      <c r="X72" s="182" t="s">
        <v>299</v>
      </c>
      <c r="Y72" s="182" t="s">
        <v>300</v>
      </c>
      <c r="Z72" s="182" t="s">
        <v>301</v>
      </c>
      <c r="AA72" s="182" t="s">
        <v>302</v>
      </c>
      <c r="AB72" s="182" t="s">
        <v>303</v>
      </c>
      <c r="AC72" s="182" t="s">
        <v>304</v>
      </c>
      <c r="AD72" s="182" t="s">
        <v>305</v>
      </c>
      <c r="AE72" s="182" t="s">
        <v>306</v>
      </c>
      <c r="AF72" s="182" t="s">
        <v>307</v>
      </c>
      <c r="AG72" s="182" t="s">
        <v>308</v>
      </c>
      <c r="AH72" s="182" t="s">
        <v>215</v>
      </c>
      <c r="AI72" s="182" t="s">
        <v>309</v>
      </c>
      <c r="AJ72" s="182" t="s">
        <v>310</v>
      </c>
      <c r="AK72" s="182" t="s">
        <v>311</v>
      </c>
      <c r="AL72" s="182" t="s">
        <v>312</v>
      </c>
      <c r="AM72" s="182" t="s">
        <v>313</v>
      </c>
      <c r="AN72" s="182" t="s">
        <v>314</v>
      </c>
      <c r="AO72" s="182" t="s">
        <v>315</v>
      </c>
      <c r="AP72" s="182" t="s">
        <v>316</v>
      </c>
      <c r="AQ72" s="182" t="s">
        <v>317</v>
      </c>
      <c r="AR72" s="182" t="s">
        <v>318</v>
      </c>
      <c r="AS72" s="182" t="s">
        <v>319</v>
      </c>
      <c r="AT72" s="182" t="s">
        <v>320</v>
      </c>
      <c r="AU72" s="182" t="s">
        <v>321</v>
      </c>
      <c r="AV72" s="182" t="s">
        <v>322</v>
      </c>
      <c r="AW72" s="182" t="s">
        <v>323</v>
      </c>
      <c r="AX72" s="182" t="s">
        <v>324</v>
      </c>
      <c r="AY72" s="182" t="s">
        <v>325</v>
      </c>
      <c r="AZ72" s="182" t="s">
        <v>326</v>
      </c>
      <c r="BA72" s="182" t="s">
        <v>327</v>
      </c>
      <c r="BB72" s="189"/>
      <c r="BC72" s="189"/>
    </row>
    <row r="73" spans="13:55" hidden="1">
      <c r="M73" s="183" t="s">
        <v>328</v>
      </c>
      <c r="N73" s="181" t="s">
        <v>329</v>
      </c>
      <c r="O73" s="182" t="s">
        <v>330</v>
      </c>
      <c r="P73" s="182" t="s">
        <v>331</v>
      </c>
      <c r="Q73" s="182" t="s">
        <v>332</v>
      </c>
      <c r="R73" s="182" t="s">
        <v>333</v>
      </c>
      <c r="S73" s="182" t="s">
        <v>334</v>
      </c>
      <c r="T73" s="182" t="s">
        <v>335</v>
      </c>
      <c r="U73" s="182" t="s">
        <v>336</v>
      </c>
      <c r="V73" s="182" t="s">
        <v>337</v>
      </c>
      <c r="W73" s="182" t="s">
        <v>338</v>
      </c>
      <c r="X73" s="182" t="s">
        <v>339</v>
      </c>
      <c r="Y73" s="182" t="s">
        <v>340</v>
      </c>
      <c r="Z73" s="182" t="s">
        <v>341</v>
      </c>
      <c r="AA73" s="182" t="s">
        <v>342</v>
      </c>
      <c r="AB73" s="182" t="s">
        <v>343</v>
      </c>
      <c r="AC73" s="182" t="s">
        <v>344</v>
      </c>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9"/>
      <c r="BC73" s="189"/>
    </row>
    <row r="74" spans="13:55" hidden="1">
      <c r="M74" s="183" t="s">
        <v>345</v>
      </c>
      <c r="N74" s="181" t="s">
        <v>346</v>
      </c>
      <c r="O74" s="182" t="s">
        <v>347</v>
      </c>
      <c r="P74" s="182" t="s">
        <v>348</v>
      </c>
      <c r="Q74" s="182" t="s">
        <v>349</v>
      </c>
      <c r="R74" s="182" t="s">
        <v>350</v>
      </c>
      <c r="S74" s="182" t="s">
        <v>351</v>
      </c>
      <c r="T74" s="182" t="s">
        <v>282</v>
      </c>
      <c r="U74" s="182" t="s">
        <v>352</v>
      </c>
      <c r="V74" s="182" t="s">
        <v>353</v>
      </c>
      <c r="W74" s="182" t="s">
        <v>302</v>
      </c>
      <c r="X74" s="182" t="s">
        <v>354</v>
      </c>
      <c r="Y74" s="182" t="s">
        <v>355</v>
      </c>
      <c r="Z74" s="182" t="s">
        <v>356</v>
      </c>
      <c r="AA74" s="182" t="s">
        <v>357</v>
      </c>
      <c r="AB74" s="182" t="s">
        <v>358</v>
      </c>
      <c r="AC74" s="182" t="s">
        <v>359</v>
      </c>
      <c r="AD74" s="182" t="s">
        <v>360</v>
      </c>
      <c r="AE74" s="182" t="s">
        <v>361</v>
      </c>
      <c r="AF74" s="182" t="s">
        <v>362</v>
      </c>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9"/>
      <c r="BC74" s="189"/>
    </row>
    <row r="75" spans="13:55" hidden="1">
      <c r="M75" s="183" t="s">
        <v>363</v>
      </c>
      <c r="N75" s="181" t="s">
        <v>364</v>
      </c>
      <c r="O75" s="182" t="s">
        <v>365</v>
      </c>
      <c r="P75" s="182" t="s">
        <v>366</v>
      </c>
      <c r="Q75" s="182" t="s">
        <v>367</v>
      </c>
      <c r="R75" s="182" t="s">
        <v>368</v>
      </c>
      <c r="S75" s="182" t="s">
        <v>369</v>
      </c>
      <c r="T75" s="182" t="s">
        <v>311</v>
      </c>
      <c r="U75" s="182" t="s">
        <v>370</v>
      </c>
      <c r="V75" s="182" t="s">
        <v>371</v>
      </c>
      <c r="W75" s="182" t="s">
        <v>372</v>
      </c>
      <c r="X75" s="182" t="s">
        <v>373</v>
      </c>
      <c r="Y75" s="182" t="s">
        <v>374</v>
      </c>
      <c r="Z75" s="182" t="s">
        <v>375</v>
      </c>
      <c r="AA75" s="182" t="s">
        <v>376</v>
      </c>
      <c r="AB75" s="182" t="s">
        <v>218</v>
      </c>
      <c r="AC75" s="182" t="s">
        <v>377</v>
      </c>
      <c r="AD75" s="182" t="s">
        <v>378</v>
      </c>
      <c r="AE75" s="182" t="s">
        <v>379</v>
      </c>
      <c r="AF75" s="182" t="s">
        <v>380</v>
      </c>
      <c r="AG75" t="s">
        <v>381</v>
      </c>
      <c r="AH75" t="s">
        <v>382</v>
      </c>
      <c r="AI75" s="182" t="s">
        <v>383</v>
      </c>
      <c r="AJ75" s="182" t="s">
        <v>384</v>
      </c>
      <c r="AK75" s="182" t="s">
        <v>385</v>
      </c>
      <c r="AL75" s="182" t="s">
        <v>386</v>
      </c>
      <c r="AM75" s="182"/>
      <c r="AN75" s="182"/>
      <c r="AO75" s="182"/>
      <c r="AP75" s="182"/>
      <c r="AQ75" s="182"/>
      <c r="AR75" s="182"/>
      <c r="AS75" s="182"/>
      <c r="AT75" s="182"/>
      <c r="AU75" s="182"/>
      <c r="AV75" s="182"/>
      <c r="AW75" s="182"/>
      <c r="AX75" s="182"/>
      <c r="AY75" s="182"/>
      <c r="AZ75" s="182"/>
      <c r="BA75" s="182"/>
      <c r="BB75" s="189"/>
      <c r="BC75" s="189"/>
    </row>
    <row r="76" spans="13:55" hidden="1">
      <c r="M76" s="183" t="s">
        <v>387</v>
      </c>
      <c r="N76" s="181" t="s">
        <v>388</v>
      </c>
      <c r="O76" s="182" t="s">
        <v>389</v>
      </c>
      <c r="P76" s="182" t="s">
        <v>390</v>
      </c>
      <c r="Q76" s="182" t="s">
        <v>391</v>
      </c>
      <c r="R76" s="182" t="s">
        <v>185</v>
      </c>
      <c r="S76" s="182" t="s">
        <v>392</v>
      </c>
      <c r="T76" s="182" t="s">
        <v>393</v>
      </c>
      <c r="U76" s="182" t="s">
        <v>394</v>
      </c>
      <c r="V76" s="182" t="s">
        <v>395</v>
      </c>
      <c r="W76" s="182" t="s">
        <v>396</v>
      </c>
      <c r="X76" s="182" t="s">
        <v>397</v>
      </c>
      <c r="Y76" s="182" t="s">
        <v>398</v>
      </c>
      <c r="Z76" s="182" t="s">
        <v>399</v>
      </c>
      <c r="AA76" s="182" t="s">
        <v>400</v>
      </c>
      <c r="AB76" s="182" t="s">
        <v>401</v>
      </c>
      <c r="AC76" s="182" t="s">
        <v>402</v>
      </c>
      <c r="AD76" s="182" t="s">
        <v>403</v>
      </c>
      <c r="AE76" s="182" t="s">
        <v>404</v>
      </c>
      <c r="AF76" s="182" t="s">
        <v>405</v>
      </c>
      <c r="AG76" s="182" t="s">
        <v>267</v>
      </c>
      <c r="AH76" s="182" t="s">
        <v>302</v>
      </c>
      <c r="AI76" s="182"/>
      <c r="AJ76" s="182"/>
      <c r="AK76" s="182"/>
      <c r="AL76" s="182"/>
      <c r="AM76" s="182"/>
      <c r="AN76" s="182"/>
      <c r="AO76" s="182"/>
      <c r="AP76" s="182"/>
      <c r="AQ76" s="182"/>
      <c r="AR76" s="182"/>
      <c r="AS76" s="182"/>
      <c r="AT76" s="182"/>
      <c r="AU76" s="182"/>
      <c r="AV76" s="182"/>
      <c r="AW76" s="182"/>
      <c r="AX76" s="182"/>
      <c r="AY76" s="182"/>
      <c r="AZ76" s="182"/>
      <c r="BA76" s="182"/>
      <c r="BB76" s="189"/>
      <c r="BC76" s="189"/>
    </row>
    <row r="77" spans="13:55" hidden="1">
      <c r="M77" s="183" t="s">
        <v>406</v>
      </c>
      <c r="N77" s="181" t="s">
        <v>407</v>
      </c>
      <c r="O77" s="182" t="s">
        <v>408</v>
      </c>
      <c r="P77" s="182" t="s">
        <v>95</v>
      </c>
      <c r="Q77" s="182" t="s">
        <v>60</v>
      </c>
      <c r="R77" s="182" t="s">
        <v>409</v>
      </c>
      <c r="S77" s="182" t="s">
        <v>410</v>
      </c>
      <c r="T77" s="182" t="s">
        <v>411</v>
      </c>
      <c r="U77" s="182" t="s">
        <v>412</v>
      </c>
      <c r="V77" s="182" t="s">
        <v>413</v>
      </c>
      <c r="W77" s="182" t="s">
        <v>414</v>
      </c>
      <c r="X77" s="182" t="s">
        <v>415</v>
      </c>
      <c r="Y77" s="182" t="s">
        <v>416</v>
      </c>
      <c r="Z77" s="182" t="s">
        <v>417</v>
      </c>
      <c r="AA77" s="182" t="s">
        <v>418</v>
      </c>
      <c r="AB77" s="182" t="s">
        <v>419</v>
      </c>
      <c r="AC77" s="182" t="s">
        <v>420</v>
      </c>
      <c r="AD77" s="182" t="s">
        <v>421</v>
      </c>
      <c r="AE77" s="182"/>
      <c r="AF77" s="182"/>
      <c r="AG77" s="182"/>
      <c r="AH77" s="182"/>
      <c r="AI77" s="182"/>
      <c r="AJ77" s="182"/>
      <c r="AK77" s="182"/>
      <c r="AL77" s="182"/>
      <c r="AM77" s="182"/>
      <c r="AN77" s="182"/>
      <c r="AO77" s="182"/>
      <c r="AP77" s="182"/>
      <c r="AQ77" s="182"/>
      <c r="AR77" s="182"/>
      <c r="AS77" s="182"/>
      <c r="AT77" s="182"/>
      <c r="AU77" s="182"/>
      <c r="AV77" s="182"/>
      <c r="AW77" s="187"/>
      <c r="AX77" s="187"/>
      <c r="AY77" s="187"/>
      <c r="AZ77" s="187"/>
      <c r="BA77" s="187"/>
    </row>
    <row r="78" spans="13:55" hidden="1">
      <c r="M78" s="183" t="s">
        <v>422</v>
      </c>
      <c r="N78" s="181" t="s">
        <v>423</v>
      </c>
      <c r="O78" s="182" t="s">
        <v>424</v>
      </c>
      <c r="P78" s="182" t="s">
        <v>425</v>
      </c>
      <c r="Q78" s="182" t="s">
        <v>426</v>
      </c>
      <c r="R78" s="182" t="s">
        <v>427</v>
      </c>
      <c r="S78" s="182" t="s">
        <v>428</v>
      </c>
      <c r="T78" s="182" t="s">
        <v>429</v>
      </c>
      <c r="U78" s="182" t="s">
        <v>430</v>
      </c>
      <c r="V78" s="182" t="s">
        <v>89</v>
      </c>
      <c r="W78" s="182" t="s">
        <v>55</v>
      </c>
      <c r="X78" s="182" t="s">
        <v>431</v>
      </c>
      <c r="Y78" s="182" t="s">
        <v>393</v>
      </c>
      <c r="Z78" s="182" t="s">
        <v>432</v>
      </c>
      <c r="AA78" s="182" t="s">
        <v>433</v>
      </c>
      <c r="AB78" s="182" t="s">
        <v>317</v>
      </c>
      <c r="AC78" s="182" t="s">
        <v>434</v>
      </c>
      <c r="AD78" s="182" t="s">
        <v>435</v>
      </c>
      <c r="AE78" s="182" t="s">
        <v>436</v>
      </c>
      <c r="AF78" s="182" t="s">
        <v>224</v>
      </c>
      <c r="AG78" s="182" t="s">
        <v>437</v>
      </c>
      <c r="AH78" s="182" t="s">
        <v>438</v>
      </c>
      <c r="AI78" s="198" t="s">
        <v>439</v>
      </c>
      <c r="AJ78" s="182"/>
      <c r="AK78" s="182"/>
      <c r="AL78" s="182"/>
      <c r="AM78" s="182"/>
      <c r="AN78" s="182"/>
      <c r="AO78" s="182"/>
      <c r="AP78" s="182"/>
      <c r="AQ78" s="182"/>
      <c r="AR78" s="182"/>
      <c r="AS78" s="182"/>
      <c r="AT78" s="182"/>
      <c r="AU78" s="182"/>
      <c r="AV78" s="182"/>
      <c r="AW78" s="187"/>
      <c r="AX78" s="187"/>
      <c r="AY78" s="187"/>
      <c r="AZ78" s="187"/>
      <c r="BA78" s="187"/>
    </row>
    <row r="79" spans="13:55" hidden="1">
      <c r="M79" s="196" t="s">
        <v>440</v>
      </c>
      <c r="N79" s="197" t="s">
        <v>441</v>
      </c>
      <c r="O79" s="198" t="s">
        <v>124</v>
      </c>
      <c r="P79" s="198" t="s">
        <v>92</v>
      </c>
      <c r="Q79" s="198" t="s">
        <v>439</v>
      </c>
      <c r="R79" s="198" t="s">
        <v>80</v>
      </c>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7"/>
      <c r="AX79" s="187"/>
      <c r="AY79" s="187"/>
      <c r="AZ79" s="187"/>
      <c r="BA79" s="187"/>
    </row>
    <row r="80" spans="13:55" hidden="1">
      <c r="M80" s="185" t="s">
        <v>442</v>
      </c>
      <c r="N80" s="181" t="s">
        <v>443</v>
      </c>
      <c r="O80" s="182" t="s">
        <v>29</v>
      </c>
      <c r="P80" s="182" t="s">
        <v>28</v>
      </c>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7"/>
      <c r="AT80" s="187"/>
      <c r="AU80" s="187"/>
      <c r="AV80" s="187"/>
      <c r="AW80" s="187"/>
      <c r="AX80" s="187"/>
      <c r="AY80" s="187"/>
      <c r="AZ80" s="187"/>
      <c r="BA80" s="187"/>
    </row>
    <row r="81" spans="13:53" hidden="1">
      <c r="M81" s="180" t="s">
        <v>444</v>
      </c>
      <c r="N81" s="181" t="s">
        <v>445</v>
      </c>
      <c r="O81" s="199" t="s">
        <v>446</v>
      </c>
      <c r="P81" s="199"/>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7"/>
      <c r="AT81" s="187"/>
      <c r="AU81" s="187"/>
      <c r="AV81" s="187"/>
      <c r="AW81" s="187"/>
      <c r="AX81" s="187"/>
      <c r="AY81" s="187"/>
      <c r="AZ81" s="187"/>
      <c r="BA81" s="187"/>
    </row>
    <row r="82" spans="13:53" hidden="1">
      <c r="M82" s="180" t="s">
        <v>447</v>
      </c>
      <c r="N82" s="181" t="s">
        <v>448</v>
      </c>
      <c r="O82" s="182" t="s">
        <v>449</v>
      </c>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7"/>
      <c r="AT82" s="187"/>
      <c r="AU82" s="187"/>
      <c r="AV82" s="187"/>
      <c r="AW82" s="187"/>
      <c r="AX82" s="187"/>
      <c r="AY82" s="187"/>
      <c r="AZ82" s="187"/>
      <c r="BA82" s="187"/>
    </row>
    <row r="83" spans="13:53" hidden="1">
      <c r="M83" s="200"/>
      <c r="N83" s="200" t="s">
        <v>7</v>
      </c>
      <c r="O83" s="200"/>
      <c r="P83" s="200"/>
      <c r="Q83" s="200"/>
      <c r="R83" s="200"/>
      <c r="S83" s="200"/>
      <c r="T83" s="200"/>
      <c r="U83" s="200"/>
      <c r="V83" s="200"/>
      <c r="W83" s="200"/>
      <c r="X83" s="200"/>
      <c r="Y83" s="200"/>
      <c r="Z83" s="200"/>
      <c r="AA83" s="200"/>
      <c r="AB83" s="200"/>
      <c r="AC83" s="200"/>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row>
    <row r="84" spans="13:53" hidden="1">
      <c r="M84" s="200"/>
      <c r="N84" s="200" t="s">
        <v>8</v>
      </c>
      <c r="O84" s="200">
        <v>1</v>
      </c>
      <c r="P84" s="200">
        <v>2</v>
      </c>
      <c r="Q84" s="200">
        <v>3</v>
      </c>
      <c r="R84" s="200">
        <v>4</v>
      </c>
      <c r="S84" s="200">
        <v>5</v>
      </c>
      <c r="T84" s="200">
        <v>6</v>
      </c>
      <c r="U84" s="200">
        <v>7</v>
      </c>
      <c r="V84" s="200">
        <v>8</v>
      </c>
      <c r="W84" s="200">
        <v>9</v>
      </c>
      <c r="X84" s="200">
        <v>10</v>
      </c>
      <c r="Y84" s="200">
        <v>11</v>
      </c>
      <c r="Z84" s="200">
        <v>12</v>
      </c>
      <c r="AA84" s="200">
        <v>13</v>
      </c>
      <c r="AB84" s="200">
        <v>14</v>
      </c>
      <c r="AC84" s="200">
        <v>15</v>
      </c>
      <c r="AD84" s="200">
        <v>16</v>
      </c>
      <c r="AE84" s="200">
        <v>17</v>
      </c>
      <c r="AF84" s="200">
        <v>18</v>
      </c>
      <c r="AG84" s="200">
        <v>19</v>
      </c>
      <c r="AH84" s="200"/>
      <c r="AI84" s="200"/>
      <c r="AJ84" s="200"/>
      <c r="AK84" s="200"/>
      <c r="AL84" s="200"/>
      <c r="AM84" s="200"/>
      <c r="AN84" s="200"/>
      <c r="AO84" s="200"/>
      <c r="AP84" s="200"/>
      <c r="AQ84" s="200"/>
      <c r="AR84" s="200"/>
      <c r="AS84" s="200"/>
      <c r="AT84" s="200"/>
      <c r="AU84" s="200"/>
      <c r="AV84" s="200"/>
      <c r="AW84" s="200"/>
      <c r="AX84" s="200"/>
      <c r="AY84" s="200"/>
      <c r="AZ84" s="200"/>
      <c r="BA84" s="200"/>
    </row>
    <row r="85" spans="13:53" hidden="1">
      <c r="M85" s="200"/>
      <c r="N85" s="200" t="s">
        <v>31</v>
      </c>
      <c r="O85" s="200">
        <v>1</v>
      </c>
      <c r="P85" s="200">
        <v>2</v>
      </c>
      <c r="Q85" s="200">
        <v>3</v>
      </c>
      <c r="R85" s="200">
        <v>4</v>
      </c>
      <c r="S85" s="200">
        <v>5</v>
      </c>
      <c r="T85" s="200">
        <v>6</v>
      </c>
      <c r="U85" s="200">
        <v>7</v>
      </c>
      <c r="V85" s="200">
        <v>8</v>
      </c>
      <c r="W85" s="200">
        <v>9</v>
      </c>
      <c r="X85" s="200">
        <v>10</v>
      </c>
      <c r="Y85" s="200">
        <v>11</v>
      </c>
      <c r="Z85" s="200">
        <v>12</v>
      </c>
      <c r="AA85" s="200">
        <v>13</v>
      </c>
      <c r="AB85" s="200">
        <v>14</v>
      </c>
      <c r="AC85" s="200">
        <v>15</v>
      </c>
      <c r="AD85" s="200">
        <v>16</v>
      </c>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row>
    <row r="86" spans="13:53" hidden="1">
      <c r="M86" s="200"/>
      <c r="N86" s="200" t="s">
        <v>49</v>
      </c>
      <c r="O86" s="200">
        <v>1</v>
      </c>
      <c r="P86" s="200">
        <v>2</v>
      </c>
      <c r="Q86" s="200">
        <v>3</v>
      </c>
      <c r="R86" s="200">
        <v>4</v>
      </c>
      <c r="S86" s="200">
        <v>5</v>
      </c>
      <c r="T86" s="200">
        <v>6</v>
      </c>
      <c r="U86" s="200">
        <v>7</v>
      </c>
      <c r="V86" s="200">
        <v>8</v>
      </c>
      <c r="W86" s="200">
        <v>9</v>
      </c>
      <c r="X86" s="200">
        <v>10</v>
      </c>
      <c r="Y86" s="200">
        <v>11</v>
      </c>
      <c r="Z86" s="200">
        <v>12</v>
      </c>
      <c r="AA86" s="200">
        <v>13</v>
      </c>
      <c r="AB86" s="200">
        <v>14</v>
      </c>
      <c r="AC86" s="200">
        <v>15</v>
      </c>
      <c r="AD86" s="200">
        <v>16</v>
      </c>
      <c r="AE86" s="200">
        <v>17</v>
      </c>
      <c r="AF86" s="200">
        <v>18</v>
      </c>
      <c r="AG86" s="200">
        <v>19</v>
      </c>
      <c r="AH86" s="200">
        <v>20</v>
      </c>
      <c r="AI86" s="200">
        <v>21</v>
      </c>
      <c r="AJ86" s="200">
        <v>22</v>
      </c>
      <c r="AK86" s="200">
        <v>23</v>
      </c>
      <c r="AL86" s="200">
        <v>24</v>
      </c>
      <c r="AM86" s="200">
        <v>25</v>
      </c>
      <c r="AN86" s="200">
        <v>26</v>
      </c>
      <c r="AO86" s="200">
        <v>27</v>
      </c>
      <c r="AP86" s="200">
        <v>28</v>
      </c>
      <c r="AQ86" s="200">
        <v>29</v>
      </c>
      <c r="AR86" s="200">
        <v>30</v>
      </c>
      <c r="AS86" s="200"/>
      <c r="AT86" s="200"/>
      <c r="AU86" s="200"/>
      <c r="AV86" s="200"/>
      <c r="AW86" s="200"/>
      <c r="AX86" s="200"/>
      <c r="AY86" s="200"/>
      <c r="AZ86" s="200"/>
      <c r="BA86" s="200"/>
    </row>
    <row r="87" spans="13:53" hidden="1">
      <c r="M87" s="200"/>
      <c r="N87" s="200" t="s">
        <v>82</v>
      </c>
      <c r="O87" s="200">
        <v>1</v>
      </c>
      <c r="P87" s="200">
        <v>2</v>
      </c>
      <c r="Q87" s="200">
        <v>3</v>
      </c>
      <c r="R87" s="200">
        <v>4</v>
      </c>
      <c r="S87" s="200">
        <v>5</v>
      </c>
      <c r="T87" s="200">
        <v>6</v>
      </c>
      <c r="U87" s="200">
        <v>7</v>
      </c>
      <c r="V87" s="200">
        <v>8</v>
      </c>
      <c r="W87" s="200">
        <v>9</v>
      </c>
      <c r="X87" s="200">
        <v>10</v>
      </c>
      <c r="Y87" s="200">
        <v>11</v>
      </c>
      <c r="Z87" s="200">
        <v>12</v>
      </c>
      <c r="AA87" s="200">
        <v>13</v>
      </c>
      <c r="AB87" s="200">
        <v>14</v>
      </c>
      <c r="AC87" s="200">
        <v>15</v>
      </c>
      <c r="AD87" s="200">
        <v>16</v>
      </c>
      <c r="AE87" s="200">
        <v>17</v>
      </c>
      <c r="AF87" s="200">
        <v>18</v>
      </c>
      <c r="AG87" s="200">
        <v>19</v>
      </c>
      <c r="AH87" s="200">
        <v>20</v>
      </c>
      <c r="AI87" s="200">
        <v>21</v>
      </c>
      <c r="AJ87" s="200"/>
      <c r="AK87" s="200"/>
      <c r="AL87" s="200"/>
      <c r="AM87" s="200"/>
      <c r="AN87" s="200"/>
      <c r="AO87" s="200"/>
      <c r="AP87" s="200"/>
      <c r="AQ87" s="200"/>
      <c r="AR87" s="200"/>
      <c r="AS87" s="200"/>
      <c r="AT87" s="200"/>
      <c r="AU87" s="200"/>
      <c r="AV87" s="200"/>
      <c r="AW87" s="200"/>
      <c r="AX87" s="200"/>
      <c r="AY87" s="200"/>
      <c r="AZ87" s="200"/>
      <c r="BA87" s="200"/>
    </row>
    <row r="88" spans="13:53" hidden="1">
      <c r="M88" s="200"/>
      <c r="N88" s="200" t="s">
        <v>105</v>
      </c>
      <c r="O88" s="200">
        <v>1</v>
      </c>
      <c r="P88" s="200">
        <v>2</v>
      </c>
      <c r="Q88" s="200">
        <v>3</v>
      </c>
      <c r="R88" s="200">
        <v>4</v>
      </c>
      <c r="S88" s="200">
        <v>5</v>
      </c>
      <c r="T88" s="200">
        <v>6</v>
      </c>
      <c r="U88" s="200">
        <v>7</v>
      </c>
      <c r="V88" s="200">
        <v>8</v>
      </c>
      <c r="W88" s="200">
        <v>9</v>
      </c>
      <c r="X88" s="200">
        <v>10</v>
      </c>
      <c r="Y88" s="200">
        <v>11</v>
      </c>
      <c r="Z88" s="200">
        <v>12</v>
      </c>
      <c r="AA88" s="200">
        <v>13</v>
      </c>
      <c r="AB88" s="200">
        <v>14</v>
      </c>
      <c r="AC88" s="200">
        <v>15</v>
      </c>
      <c r="AD88" s="200">
        <v>16</v>
      </c>
      <c r="AE88" s="200">
        <v>17</v>
      </c>
      <c r="AF88" s="200">
        <v>18</v>
      </c>
      <c r="AG88" s="200"/>
      <c r="AH88" s="200"/>
      <c r="AI88" s="200"/>
      <c r="AJ88" s="200"/>
      <c r="AK88" s="200"/>
      <c r="AL88" s="200"/>
      <c r="AM88" s="200"/>
      <c r="AN88" s="200"/>
      <c r="AO88" s="200"/>
      <c r="AP88" s="200"/>
      <c r="AQ88" s="200"/>
      <c r="AR88" s="200"/>
      <c r="AS88" s="200"/>
      <c r="AT88" s="200"/>
      <c r="AU88" s="200"/>
      <c r="AV88" s="200"/>
      <c r="AW88" s="200"/>
      <c r="AX88" s="200"/>
      <c r="AY88" s="200"/>
      <c r="AZ88" s="200"/>
      <c r="BA88" s="200"/>
    </row>
    <row r="89" spans="13:53" hidden="1">
      <c r="M89" s="200"/>
      <c r="N89" s="200" t="s">
        <v>126</v>
      </c>
      <c r="O89" s="200">
        <v>1</v>
      </c>
      <c r="P89" s="200">
        <v>2</v>
      </c>
      <c r="Q89" s="200">
        <v>3</v>
      </c>
      <c r="R89" s="200">
        <v>4</v>
      </c>
      <c r="S89" s="200">
        <v>5</v>
      </c>
      <c r="T89" s="200">
        <v>6</v>
      </c>
      <c r="U89" s="200">
        <v>7</v>
      </c>
      <c r="V89" s="200">
        <v>8</v>
      </c>
      <c r="W89" s="200">
        <v>9</v>
      </c>
      <c r="X89" s="200">
        <v>10</v>
      </c>
      <c r="Y89" s="200">
        <v>11</v>
      </c>
      <c r="Z89" s="200">
        <v>12</v>
      </c>
      <c r="AA89" s="200">
        <v>13</v>
      </c>
      <c r="AB89" s="200">
        <v>14</v>
      </c>
      <c r="AC89" s="200">
        <v>15</v>
      </c>
      <c r="AD89" s="200">
        <v>16</v>
      </c>
      <c r="AE89" s="200">
        <v>17</v>
      </c>
      <c r="AF89" s="200">
        <v>18</v>
      </c>
      <c r="AG89" s="200">
        <v>19</v>
      </c>
      <c r="AH89" s="200">
        <v>20</v>
      </c>
      <c r="AI89" s="200">
        <v>21</v>
      </c>
      <c r="AJ89" s="200">
        <v>22</v>
      </c>
      <c r="AK89" s="200">
        <v>23</v>
      </c>
      <c r="AL89" s="200">
        <v>24</v>
      </c>
      <c r="AM89" s="200">
        <v>25</v>
      </c>
      <c r="AN89" s="200">
        <v>26</v>
      </c>
      <c r="AO89" s="200">
        <v>27</v>
      </c>
      <c r="AP89" s="200"/>
      <c r="AQ89" s="200"/>
      <c r="AR89" s="200"/>
      <c r="AS89" s="200"/>
      <c r="AT89" s="200"/>
      <c r="AU89" s="200"/>
      <c r="AV89" s="200"/>
      <c r="AW89" s="200"/>
      <c r="AX89" s="200"/>
      <c r="AY89" s="200"/>
      <c r="AZ89" s="200"/>
      <c r="BA89" s="200"/>
    </row>
    <row r="90" spans="13:53" hidden="1">
      <c r="M90" s="200"/>
      <c r="N90" s="200" t="s">
        <v>154</v>
      </c>
      <c r="O90" s="200">
        <v>1</v>
      </c>
      <c r="P90" s="200">
        <v>2</v>
      </c>
      <c r="Q90" s="200">
        <v>3</v>
      </c>
      <c r="R90" s="200">
        <v>4</v>
      </c>
      <c r="S90" s="200">
        <v>5</v>
      </c>
      <c r="T90" s="200">
        <v>6</v>
      </c>
      <c r="U90" s="200">
        <v>7</v>
      </c>
      <c r="V90" s="200">
        <v>8</v>
      </c>
      <c r="W90" s="200">
        <v>9</v>
      </c>
      <c r="X90" s="200">
        <v>10</v>
      </c>
      <c r="Y90" s="200">
        <v>11</v>
      </c>
      <c r="Z90" s="200">
        <v>12</v>
      </c>
      <c r="AA90" s="200">
        <v>13</v>
      </c>
      <c r="AB90" s="200">
        <v>14</v>
      </c>
      <c r="AC90" s="200">
        <v>15</v>
      </c>
      <c r="AD90" s="200">
        <v>16</v>
      </c>
      <c r="AE90" s="200">
        <v>17</v>
      </c>
      <c r="AF90" s="200">
        <v>18</v>
      </c>
      <c r="AG90" s="200">
        <v>19</v>
      </c>
      <c r="AH90" s="200">
        <v>20</v>
      </c>
      <c r="AI90" s="200">
        <v>21</v>
      </c>
      <c r="AJ90" s="200">
        <v>22</v>
      </c>
      <c r="AK90" s="200">
        <v>23</v>
      </c>
      <c r="AL90" s="200">
        <v>24</v>
      </c>
      <c r="AM90" s="200"/>
      <c r="AN90" s="200"/>
      <c r="AO90" s="200"/>
      <c r="AP90" s="200"/>
      <c r="AQ90" s="200"/>
      <c r="AR90" s="200"/>
      <c r="AS90" s="200"/>
      <c r="AT90" s="200"/>
      <c r="AU90" s="200"/>
      <c r="AV90" s="200"/>
      <c r="AW90" s="200"/>
      <c r="AX90" s="200"/>
      <c r="AY90" s="200"/>
      <c r="AZ90" s="200"/>
      <c r="BA90" s="200"/>
    </row>
    <row r="91" spans="13:53" hidden="1">
      <c r="M91" s="200"/>
      <c r="N91" s="200" t="s">
        <v>180</v>
      </c>
      <c r="O91" s="200">
        <v>1</v>
      </c>
      <c r="P91" s="200">
        <v>2</v>
      </c>
      <c r="Q91" s="200">
        <v>3</v>
      </c>
      <c r="R91" s="200">
        <v>4</v>
      </c>
      <c r="S91" s="200">
        <v>5</v>
      </c>
      <c r="T91" s="200">
        <v>6</v>
      </c>
      <c r="U91" s="200">
        <v>7</v>
      </c>
      <c r="V91" s="200">
        <v>8</v>
      </c>
      <c r="W91" s="200">
        <v>9</v>
      </c>
      <c r="X91" s="200">
        <v>10</v>
      </c>
      <c r="Y91" s="200">
        <v>11</v>
      </c>
      <c r="Z91" s="200">
        <v>12</v>
      </c>
      <c r="AA91" s="200">
        <v>13</v>
      </c>
      <c r="AB91" s="200">
        <v>14</v>
      </c>
      <c r="AC91" s="200">
        <v>15</v>
      </c>
      <c r="AD91" s="200">
        <v>16</v>
      </c>
      <c r="AE91" s="200">
        <v>17</v>
      </c>
      <c r="AF91" s="200">
        <v>18</v>
      </c>
      <c r="AG91" s="200">
        <v>19</v>
      </c>
      <c r="AH91" s="200">
        <v>20</v>
      </c>
      <c r="AI91" s="200">
        <v>21</v>
      </c>
      <c r="AJ91" s="200">
        <v>22</v>
      </c>
      <c r="AK91" s="200">
        <v>23</v>
      </c>
      <c r="AL91" s="200">
        <v>24</v>
      </c>
      <c r="AM91" s="200">
        <v>25</v>
      </c>
      <c r="AN91" s="200">
        <v>26</v>
      </c>
      <c r="AO91" s="200"/>
      <c r="AP91" s="200"/>
      <c r="AQ91" s="200"/>
      <c r="AR91" s="200"/>
      <c r="AS91" s="200"/>
      <c r="AT91" s="200"/>
      <c r="AU91" s="200"/>
      <c r="AV91" s="200"/>
      <c r="AW91" s="200"/>
      <c r="AX91" s="200"/>
      <c r="AY91" s="200"/>
      <c r="AZ91" s="200"/>
      <c r="BA91" s="200"/>
    </row>
    <row r="92" spans="13:53" hidden="1">
      <c r="M92" s="200"/>
      <c r="N92" s="200" t="s">
        <v>206</v>
      </c>
      <c r="O92" s="200">
        <v>1</v>
      </c>
      <c r="P92" s="200">
        <v>2</v>
      </c>
      <c r="Q92" s="200">
        <v>3</v>
      </c>
      <c r="R92" s="200">
        <v>4</v>
      </c>
      <c r="S92" s="200">
        <v>5</v>
      </c>
      <c r="T92" s="200">
        <v>6</v>
      </c>
      <c r="U92" s="200">
        <v>7</v>
      </c>
      <c r="V92" s="200">
        <v>8</v>
      </c>
      <c r="W92" s="200">
        <v>9</v>
      </c>
      <c r="X92" s="200">
        <v>10</v>
      </c>
      <c r="Y92" s="200">
        <v>11</v>
      </c>
      <c r="Z92" s="200">
        <v>12</v>
      </c>
      <c r="AA92" s="200">
        <v>13</v>
      </c>
      <c r="AB92" s="200">
        <v>14</v>
      </c>
      <c r="AC92" s="200">
        <v>15</v>
      </c>
      <c r="AD92" s="200">
        <v>16</v>
      </c>
      <c r="AE92" s="200">
        <v>17</v>
      </c>
      <c r="AF92" s="200">
        <v>18</v>
      </c>
      <c r="AG92" s="200">
        <v>19</v>
      </c>
      <c r="AH92" s="200">
        <v>20</v>
      </c>
      <c r="AI92" s="200">
        <v>21</v>
      </c>
      <c r="AJ92" s="200">
        <v>22</v>
      </c>
      <c r="AK92" s="200">
        <v>23</v>
      </c>
      <c r="AL92" s="200">
        <v>24</v>
      </c>
      <c r="AM92" s="200">
        <v>25</v>
      </c>
      <c r="AN92" s="200">
        <v>26</v>
      </c>
      <c r="AO92" s="200">
        <v>27</v>
      </c>
      <c r="AP92" s="200">
        <v>28</v>
      </c>
      <c r="AQ92" s="200">
        <v>29</v>
      </c>
      <c r="AR92" s="200">
        <v>30</v>
      </c>
      <c r="AS92" s="200">
        <v>31</v>
      </c>
      <c r="AT92" s="200">
        <v>32</v>
      </c>
      <c r="AU92" s="200">
        <v>33</v>
      </c>
      <c r="AV92" s="200">
        <v>34</v>
      </c>
      <c r="AW92" s="200">
        <v>35</v>
      </c>
      <c r="AX92" s="200">
        <v>36</v>
      </c>
      <c r="AY92" s="200">
        <v>37</v>
      </c>
      <c r="AZ92" s="200">
        <v>38</v>
      </c>
      <c r="BA92" s="200">
        <v>39</v>
      </c>
    </row>
    <row r="93" spans="13:53" hidden="1">
      <c r="M93" s="200"/>
      <c r="N93" s="200" t="s">
        <v>246</v>
      </c>
      <c r="O93" s="200">
        <v>1</v>
      </c>
      <c r="P93" s="200">
        <v>2</v>
      </c>
      <c r="Q93" s="200">
        <v>3</v>
      </c>
      <c r="R93" s="200">
        <v>4</v>
      </c>
      <c r="S93" s="200">
        <v>5</v>
      </c>
      <c r="T93" s="200">
        <v>6</v>
      </c>
      <c r="U93" s="200">
        <v>7</v>
      </c>
      <c r="V93" s="200">
        <v>8</v>
      </c>
      <c r="W93" s="200">
        <v>9</v>
      </c>
      <c r="X93" s="200">
        <v>10</v>
      </c>
      <c r="Y93" s="200">
        <v>11</v>
      </c>
      <c r="Z93" s="200">
        <v>12</v>
      </c>
      <c r="AA93" s="200">
        <v>13</v>
      </c>
      <c r="AB93" s="200">
        <v>14</v>
      </c>
      <c r="AC93" s="200">
        <v>15</v>
      </c>
      <c r="AD93" s="200">
        <v>16</v>
      </c>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row>
    <row r="94" spans="13:53" hidden="1">
      <c r="M94" s="200"/>
      <c r="N94" s="200" t="s">
        <v>263</v>
      </c>
      <c r="O94" s="200">
        <v>1</v>
      </c>
      <c r="P94" s="200">
        <v>2</v>
      </c>
      <c r="Q94" s="200">
        <v>3</v>
      </c>
      <c r="R94" s="200">
        <v>4</v>
      </c>
      <c r="S94" s="200">
        <v>5</v>
      </c>
      <c r="T94" s="200">
        <v>6</v>
      </c>
      <c r="U94" s="200">
        <v>7</v>
      </c>
      <c r="V94" s="200">
        <v>8</v>
      </c>
      <c r="W94" s="200">
        <v>9</v>
      </c>
      <c r="X94" s="200">
        <v>10</v>
      </c>
      <c r="Y94" s="200">
        <v>11</v>
      </c>
      <c r="Z94" s="200">
        <v>12</v>
      </c>
      <c r="AA94" s="200">
        <v>13</v>
      </c>
      <c r="AB94" s="200">
        <v>14</v>
      </c>
      <c r="AC94" s="200">
        <v>15</v>
      </c>
      <c r="AD94" s="200">
        <v>16</v>
      </c>
      <c r="AE94" s="200">
        <v>17</v>
      </c>
      <c r="AF94" s="200">
        <v>18</v>
      </c>
      <c r="AG94" s="200">
        <v>19</v>
      </c>
      <c r="AH94" s="200">
        <v>20</v>
      </c>
      <c r="AI94" s="200">
        <v>21</v>
      </c>
      <c r="AJ94" s="200">
        <v>22</v>
      </c>
      <c r="AK94" s="200">
        <v>23</v>
      </c>
      <c r="AL94" s="200">
        <v>24</v>
      </c>
      <c r="AM94" s="200">
        <v>25</v>
      </c>
      <c r="AN94" s="200">
        <v>26</v>
      </c>
      <c r="AO94" s="200">
        <v>27</v>
      </c>
      <c r="AP94" s="200"/>
      <c r="AQ94" s="200"/>
      <c r="AR94" s="200"/>
      <c r="AS94" s="200"/>
      <c r="AT94" s="200"/>
      <c r="AU94" s="200"/>
      <c r="AV94" s="200"/>
      <c r="AW94" s="200"/>
      <c r="AX94" s="200"/>
      <c r="AY94" s="200"/>
      <c r="AZ94" s="200"/>
      <c r="BA94" s="200"/>
    </row>
    <row r="95" spans="13:53" hidden="1">
      <c r="M95" s="200"/>
      <c r="N95" s="200" t="s">
        <v>289</v>
      </c>
      <c r="O95" s="200">
        <v>1</v>
      </c>
      <c r="P95" s="200">
        <v>2</v>
      </c>
      <c r="Q95" s="200">
        <v>3</v>
      </c>
      <c r="R95" s="200">
        <v>4</v>
      </c>
      <c r="S95" s="200">
        <v>5</v>
      </c>
      <c r="T95" s="200">
        <v>6</v>
      </c>
      <c r="U95" s="200">
        <v>7</v>
      </c>
      <c r="V95" s="200">
        <v>8</v>
      </c>
      <c r="W95" s="200">
        <v>9</v>
      </c>
      <c r="X95" s="200">
        <v>10</v>
      </c>
      <c r="Y95" s="200">
        <v>11</v>
      </c>
      <c r="Z95" s="200">
        <v>12</v>
      </c>
      <c r="AA95" s="200">
        <v>13</v>
      </c>
      <c r="AB95" s="200">
        <v>14</v>
      </c>
      <c r="AC95" s="200">
        <v>15</v>
      </c>
      <c r="AD95" s="200">
        <v>16</v>
      </c>
      <c r="AE95" s="200">
        <v>17</v>
      </c>
      <c r="AF95" s="200">
        <v>18</v>
      </c>
      <c r="AG95" s="200">
        <v>19</v>
      </c>
      <c r="AH95" s="200">
        <v>20</v>
      </c>
      <c r="AI95" s="200">
        <v>21</v>
      </c>
      <c r="AJ95" s="200">
        <v>22</v>
      </c>
      <c r="AK95" s="200">
        <v>23</v>
      </c>
      <c r="AL95" s="200">
        <v>24</v>
      </c>
      <c r="AM95" s="200">
        <v>25</v>
      </c>
      <c r="AN95" s="200">
        <v>26</v>
      </c>
      <c r="AO95" s="200">
        <v>27</v>
      </c>
      <c r="AP95" s="200">
        <v>28</v>
      </c>
      <c r="AQ95" s="200">
        <v>29</v>
      </c>
      <c r="AR95" s="200">
        <v>30</v>
      </c>
      <c r="AS95" s="200">
        <v>31</v>
      </c>
      <c r="AT95" s="200">
        <v>32</v>
      </c>
      <c r="AU95" s="200">
        <v>33</v>
      </c>
      <c r="AV95" s="200">
        <v>34</v>
      </c>
      <c r="AW95" s="200">
        <v>35</v>
      </c>
      <c r="AX95" s="200">
        <v>36</v>
      </c>
      <c r="AY95" s="200">
        <v>37</v>
      </c>
      <c r="AZ95" s="200">
        <v>38</v>
      </c>
      <c r="BA95" s="200">
        <v>39</v>
      </c>
    </row>
    <row r="96" spans="13:53" hidden="1">
      <c r="M96" s="200"/>
      <c r="N96" s="200" t="s">
        <v>329</v>
      </c>
      <c r="O96" s="200">
        <v>1</v>
      </c>
      <c r="P96" s="200">
        <v>2</v>
      </c>
      <c r="Q96" s="200">
        <v>3</v>
      </c>
      <c r="R96" s="200">
        <v>4</v>
      </c>
      <c r="S96" s="200">
        <v>5</v>
      </c>
      <c r="T96" s="200">
        <v>6</v>
      </c>
      <c r="U96" s="200">
        <v>7</v>
      </c>
      <c r="V96" s="200">
        <v>8</v>
      </c>
      <c r="W96" s="200">
        <v>9</v>
      </c>
      <c r="X96" s="200">
        <v>10</v>
      </c>
      <c r="Y96" s="200">
        <v>11</v>
      </c>
      <c r="Z96" s="200">
        <v>12</v>
      </c>
      <c r="AA96" s="200">
        <v>13</v>
      </c>
      <c r="AB96" s="200">
        <v>14</v>
      </c>
      <c r="AC96" s="200">
        <v>15</v>
      </c>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row>
    <row r="97" spans="13:54" hidden="1">
      <c r="M97" s="200"/>
      <c r="N97" s="200" t="s">
        <v>346</v>
      </c>
      <c r="O97" s="200">
        <v>1</v>
      </c>
      <c r="P97" s="200">
        <v>2</v>
      </c>
      <c r="Q97" s="200">
        <v>3</v>
      </c>
      <c r="R97" s="200">
        <v>4</v>
      </c>
      <c r="S97" s="200">
        <v>5</v>
      </c>
      <c r="T97" s="200">
        <v>6</v>
      </c>
      <c r="U97" s="200">
        <v>7</v>
      </c>
      <c r="V97" s="200">
        <v>8</v>
      </c>
      <c r="W97" s="200">
        <v>9</v>
      </c>
      <c r="X97" s="200">
        <v>10</v>
      </c>
      <c r="Y97" s="200">
        <v>11</v>
      </c>
      <c r="Z97" s="200">
        <v>12</v>
      </c>
      <c r="AA97" s="200">
        <v>13</v>
      </c>
      <c r="AB97" s="200">
        <v>14</v>
      </c>
      <c r="AC97" s="200">
        <v>15</v>
      </c>
      <c r="AD97" s="200">
        <v>16</v>
      </c>
      <c r="AE97" s="200">
        <v>17</v>
      </c>
      <c r="AF97" s="200">
        <v>18</v>
      </c>
      <c r="AG97" s="200"/>
      <c r="AH97" s="200"/>
      <c r="AI97" s="200"/>
      <c r="AJ97" s="200"/>
      <c r="AK97" s="200"/>
      <c r="AL97" s="200"/>
      <c r="AM97" s="200"/>
      <c r="AN97" s="200"/>
      <c r="AO97" s="200"/>
      <c r="AP97" s="200"/>
      <c r="AQ97" s="200"/>
      <c r="AR97" s="200"/>
      <c r="AS97" s="200"/>
      <c r="AT97" s="200"/>
      <c r="AU97" s="200"/>
      <c r="AV97" s="200"/>
      <c r="AW97" s="200"/>
      <c r="AX97" s="200"/>
      <c r="AY97" s="200"/>
      <c r="AZ97" s="200"/>
      <c r="BA97" s="200"/>
    </row>
    <row r="98" spans="13:54" hidden="1">
      <c r="M98" s="200"/>
      <c r="N98" s="200" t="s">
        <v>364</v>
      </c>
      <c r="O98" s="200">
        <v>1</v>
      </c>
      <c r="P98" s="200">
        <v>2</v>
      </c>
      <c r="Q98" s="200">
        <v>3</v>
      </c>
      <c r="R98" s="200">
        <v>4</v>
      </c>
      <c r="S98" s="200">
        <v>5</v>
      </c>
      <c r="T98" s="200">
        <v>6</v>
      </c>
      <c r="U98" s="200">
        <v>7</v>
      </c>
      <c r="V98" s="200">
        <v>8</v>
      </c>
      <c r="W98" s="200">
        <v>9</v>
      </c>
      <c r="X98" s="200">
        <v>10</v>
      </c>
      <c r="Y98" s="200">
        <v>11</v>
      </c>
      <c r="Z98" s="200">
        <v>12</v>
      </c>
      <c r="AA98" s="200">
        <v>13</v>
      </c>
      <c r="AB98" s="200">
        <v>14</v>
      </c>
      <c r="AC98" s="200">
        <v>15</v>
      </c>
      <c r="AD98" s="200">
        <v>16</v>
      </c>
      <c r="AE98" s="200">
        <v>17</v>
      </c>
      <c r="AF98" s="200">
        <v>18</v>
      </c>
      <c r="AG98" s="200">
        <v>19</v>
      </c>
      <c r="AH98" s="200">
        <v>20</v>
      </c>
      <c r="AI98" s="200">
        <v>21</v>
      </c>
      <c r="AJ98" s="200">
        <v>22</v>
      </c>
      <c r="AK98" s="200">
        <v>23</v>
      </c>
      <c r="AL98" s="200">
        <v>24</v>
      </c>
      <c r="AM98" s="200"/>
      <c r="AN98" s="200"/>
      <c r="AO98" s="200"/>
      <c r="AP98" s="200"/>
      <c r="AQ98" s="200"/>
      <c r="AR98" s="200"/>
      <c r="AS98" s="200"/>
      <c r="AT98" s="200"/>
      <c r="AU98" s="200"/>
      <c r="AV98" s="200"/>
      <c r="AW98" s="200"/>
      <c r="AX98" s="200"/>
      <c r="AY98" s="200"/>
      <c r="AZ98" s="200"/>
      <c r="BA98" s="200"/>
    </row>
    <row r="99" spans="13:54" hidden="1">
      <c r="M99" s="200"/>
      <c r="N99" s="200" t="s">
        <v>388</v>
      </c>
      <c r="O99" s="200">
        <v>1</v>
      </c>
      <c r="P99" s="200">
        <v>2</v>
      </c>
      <c r="Q99" s="200">
        <v>3</v>
      </c>
      <c r="R99" s="200">
        <v>4</v>
      </c>
      <c r="S99" s="200">
        <v>5</v>
      </c>
      <c r="T99" s="200">
        <v>6</v>
      </c>
      <c r="U99" s="200">
        <v>7</v>
      </c>
      <c r="V99" s="200">
        <v>8</v>
      </c>
      <c r="W99" s="200">
        <v>9</v>
      </c>
      <c r="X99" s="200">
        <v>10</v>
      </c>
      <c r="Y99" s="200">
        <v>11</v>
      </c>
      <c r="Z99" s="200">
        <v>12</v>
      </c>
      <c r="AA99" s="200">
        <v>13</v>
      </c>
      <c r="AB99" s="200">
        <v>14</v>
      </c>
      <c r="AC99" s="200">
        <v>15</v>
      </c>
      <c r="AD99" s="200">
        <v>16</v>
      </c>
      <c r="AE99" s="200">
        <v>17</v>
      </c>
      <c r="AF99" s="200">
        <v>18</v>
      </c>
      <c r="AG99" s="200">
        <v>19</v>
      </c>
      <c r="AH99" s="200">
        <v>20</v>
      </c>
      <c r="AI99" s="200"/>
      <c r="AJ99" s="200"/>
      <c r="AK99" s="200"/>
      <c r="AL99" s="200"/>
      <c r="AM99" s="200"/>
      <c r="AN99" s="200"/>
      <c r="AO99" s="200"/>
      <c r="AP99" s="200"/>
      <c r="AQ99" s="200"/>
      <c r="AR99" s="200"/>
      <c r="AS99" s="200"/>
      <c r="AT99" s="200"/>
      <c r="AU99" s="200"/>
      <c r="AV99" s="200"/>
      <c r="AW99" s="200"/>
      <c r="AX99" s="200"/>
      <c r="AY99" s="200"/>
      <c r="AZ99" s="200"/>
      <c r="BA99" s="200"/>
    </row>
    <row r="100" spans="13:54" hidden="1">
      <c r="M100" s="200"/>
      <c r="N100" s="200" t="s">
        <v>407</v>
      </c>
      <c r="O100" s="200">
        <v>1</v>
      </c>
      <c r="P100" s="200">
        <v>2</v>
      </c>
      <c r="Q100" s="200">
        <v>3</v>
      </c>
      <c r="R100" s="200">
        <v>4</v>
      </c>
      <c r="S100" s="200">
        <v>5</v>
      </c>
      <c r="T100" s="200">
        <v>6</v>
      </c>
      <c r="U100" s="200">
        <v>7</v>
      </c>
      <c r="V100" s="200">
        <v>8</v>
      </c>
      <c r="W100" s="200">
        <v>9</v>
      </c>
      <c r="X100" s="200">
        <v>10</v>
      </c>
      <c r="Y100" s="200">
        <v>11</v>
      </c>
      <c r="Z100" s="200">
        <v>12</v>
      </c>
      <c r="AA100" s="200">
        <v>13</v>
      </c>
      <c r="AB100" s="200">
        <v>14</v>
      </c>
      <c r="AC100" s="200">
        <v>15</v>
      </c>
      <c r="AD100" s="200">
        <v>16</v>
      </c>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row>
    <row r="101" spans="13:54" hidden="1">
      <c r="M101" s="200"/>
      <c r="N101" s="200" t="s">
        <v>423</v>
      </c>
      <c r="O101" s="200">
        <v>1</v>
      </c>
      <c r="P101" s="200">
        <v>2</v>
      </c>
      <c r="Q101" s="200">
        <v>3</v>
      </c>
      <c r="R101" s="200">
        <v>4</v>
      </c>
      <c r="S101" s="200">
        <v>5</v>
      </c>
      <c r="T101" s="200">
        <v>6</v>
      </c>
      <c r="U101" s="200">
        <v>7</v>
      </c>
      <c r="V101" s="200">
        <v>8</v>
      </c>
      <c r="W101" s="200">
        <v>9</v>
      </c>
      <c r="X101" s="200">
        <v>10</v>
      </c>
      <c r="Y101" s="200">
        <v>11</v>
      </c>
      <c r="Z101" s="200">
        <v>12</v>
      </c>
      <c r="AA101" s="200">
        <v>13</v>
      </c>
      <c r="AB101" s="200">
        <v>14</v>
      </c>
      <c r="AC101" s="200">
        <v>15</v>
      </c>
      <c r="AD101" s="200">
        <v>16</v>
      </c>
      <c r="AE101" s="200">
        <v>17</v>
      </c>
      <c r="AF101" s="200">
        <v>18</v>
      </c>
      <c r="AG101" s="200">
        <v>19</v>
      </c>
      <c r="AH101" s="200">
        <v>20</v>
      </c>
      <c r="AI101" s="200"/>
      <c r="AJ101" s="187"/>
      <c r="AK101" s="187"/>
      <c r="AL101" s="187"/>
      <c r="AM101" s="187"/>
      <c r="AN101" s="187"/>
      <c r="AO101" s="187"/>
      <c r="AP101" s="187"/>
      <c r="AQ101" s="187"/>
      <c r="AR101" s="187"/>
      <c r="AS101" s="187"/>
      <c r="AT101" s="187"/>
      <c r="AU101" s="187"/>
      <c r="AV101" s="187"/>
      <c r="AW101" s="187"/>
      <c r="AX101" s="187"/>
      <c r="AY101" s="187"/>
      <c r="AZ101" s="187"/>
      <c r="BA101" s="187"/>
    </row>
    <row r="102" spans="13:54" hidden="1">
      <c r="M102" s="200"/>
      <c r="N102" s="200" t="s">
        <v>441</v>
      </c>
      <c r="O102" s="200">
        <v>1</v>
      </c>
      <c r="P102" s="200">
        <v>2</v>
      </c>
      <c r="Q102" s="200">
        <v>3</v>
      </c>
      <c r="R102" s="200">
        <v>4</v>
      </c>
      <c r="S102" s="200"/>
      <c r="T102" s="200"/>
      <c r="U102" s="200"/>
      <c r="V102" s="200"/>
      <c r="W102" s="200"/>
      <c r="X102" s="200"/>
      <c r="Y102" s="200"/>
      <c r="Z102" s="200"/>
      <c r="AA102" s="200"/>
      <c r="AB102" s="200"/>
      <c r="AC102" s="200"/>
      <c r="AD102" s="200"/>
      <c r="AE102" s="200"/>
      <c r="AF102" s="200"/>
      <c r="AG102" s="200"/>
      <c r="AH102" s="200"/>
      <c r="AI102" s="200"/>
      <c r="AJ102" s="187"/>
      <c r="AK102" s="187"/>
      <c r="AL102" s="187"/>
      <c r="AM102" s="187"/>
      <c r="AN102" s="187"/>
      <c r="AO102" s="187"/>
      <c r="AP102" s="187"/>
      <c r="AQ102" s="187"/>
      <c r="AR102" s="187"/>
      <c r="AS102" s="187"/>
      <c r="AT102" s="187"/>
      <c r="AU102" s="187"/>
      <c r="AV102" s="187"/>
      <c r="AW102" s="187"/>
      <c r="AX102" s="187"/>
      <c r="AY102" s="187"/>
      <c r="AZ102" s="187"/>
      <c r="BA102" s="187"/>
    </row>
    <row r="103" spans="13:54" hidden="1">
      <c r="M103" s="200"/>
      <c r="N103" s="200" t="s">
        <v>443</v>
      </c>
      <c r="O103" s="200">
        <v>1</v>
      </c>
      <c r="P103" s="200">
        <v>2</v>
      </c>
      <c r="Q103" s="200"/>
      <c r="R103" s="200"/>
      <c r="S103" s="200"/>
      <c r="T103" s="200"/>
      <c r="U103" s="200"/>
      <c r="V103" s="200"/>
      <c r="W103" s="200"/>
      <c r="X103" s="200"/>
      <c r="Y103" s="200"/>
      <c r="Z103" s="200"/>
      <c r="AA103" s="200"/>
      <c r="AB103" s="200"/>
      <c r="AC103" s="200"/>
      <c r="AD103" s="200"/>
      <c r="AE103" s="200"/>
      <c r="AF103" s="200"/>
      <c r="AG103" s="200"/>
      <c r="AH103" s="200"/>
      <c r="AI103" s="200"/>
      <c r="AJ103" s="187"/>
      <c r="AK103" s="187"/>
      <c r="AL103" s="187"/>
      <c r="AM103" s="187"/>
      <c r="AN103" s="187"/>
      <c r="AO103" s="187"/>
      <c r="AP103" s="187"/>
      <c r="AQ103" s="187"/>
      <c r="AR103" s="187"/>
      <c r="AS103" s="187"/>
      <c r="AT103" s="187"/>
      <c r="AU103" s="187"/>
      <c r="AV103" s="187"/>
      <c r="AW103" s="187"/>
      <c r="AX103" s="187"/>
      <c r="AY103" s="187"/>
      <c r="AZ103" s="187"/>
      <c r="BA103" s="187"/>
    </row>
    <row r="104" spans="13:54" hidden="1">
      <c r="M104" s="200"/>
      <c r="N104" s="200" t="s">
        <v>445</v>
      </c>
      <c r="O104" s="200">
        <v>1</v>
      </c>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187"/>
      <c r="AK104" s="187"/>
      <c r="AL104" s="187"/>
      <c r="AM104" s="187"/>
      <c r="AN104" s="187"/>
      <c r="AO104" s="187"/>
      <c r="AP104" s="187"/>
      <c r="AQ104" s="187"/>
      <c r="AR104" s="187"/>
      <c r="AS104" s="187"/>
      <c r="AT104" s="187"/>
      <c r="AU104" s="187"/>
      <c r="AV104" s="187"/>
      <c r="AW104" s="187"/>
      <c r="AX104" s="187"/>
      <c r="AY104" s="187"/>
      <c r="AZ104" s="187"/>
      <c r="BA104" s="187"/>
      <c r="BB104" s="187"/>
    </row>
    <row r="105" spans="13:54" hidden="1">
      <c r="M105" s="200"/>
      <c r="N105" s="200" t="s">
        <v>448</v>
      </c>
      <c r="O105" s="200">
        <v>1</v>
      </c>
      <c r="P105" s="200"/>
      <c r="Q105" s="200"/>
      <c r="R105" s="200"/>
      <c r="S105" s="200"/>
      <c r="T105" s="200"/>
      <c r="U105" s="200"/>
      <c r="V105" s="200"/>
      <c r="W105" s="200"/>
      <c r="X105" s="200"/>
      <c r="Y105" s="200"/>
      <c r="Z105" s="200"/>
      <c r="AA105" s="200"/>
      <c r="AB105" s="200"/>
      <c r="AC105" s="200"/>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row>
    <row r="106" spans="13:54" hidden="1">
      <c r="M106" s="201"/>
      <c r="O106" s="201"/>
      <c r="P106" s="201"/>
      <c r="Q106" s="201"/>
      <c r="R106" s="201"/>
      <c r="S106" s="201"/>
      <c r="T106" s="201"/>
      <c r="U106" s="201"/>
      <c r="V106" s="201"/>
      <c r="W106" s="201"/>
      <c r="X106" s="201"/>
      <c r="Y106" s="201"/>
      <c r="Z106" s="201"/>
      <c r="AA106" s="201"/>
      <c r="AB106" s="201"/>
      <c r="AC106" s="201"/>
    </row>
    <row r="107" spans="13:54" hidden="1">
      <c r="M107" s="201"/>
      <c r="N107" s="201"/>
      <c r="O107" s="201"/>
      <c r="P107" s="201"/>
      <c r="Q107" s="201"/>
      <c r="R107" s="201"/>
      <c r="S107" s="201"/>
      <c r="T107" s="201"/>
      <c r="U107" s="201"/>
      <c r="V107" s="201"/>
      <c r="W107" s="201"/>
      <c r="X107" s="201"/>
      <c r="Y107" s="201"/>
      <c r="Z107" s="201"/>
      <c r="AA107" s="201"/>
      <c r="AB107" s="201"/>
      <c r="AC107" s="201"/>
    </row>
    <row r="108" spans="13:54" hidden="1">
      <c r="M108" s="201"/>
      <c r="N108" s="201"/>
      <c r="O108" s="201"/>
      <c r="P108" s="201"/>
      <c r="Q108" s="201"/>
      <c r="R108" s="201"/>
      <c r="S108" s="201"/>
      <c r="T108" s="201"/>
      <c r="U108" s="201"/>
      <c r="V108" s="201"/>
      <c r="W108" s="201"/>
      <c r="X108" s="201"/>
      <c r="Y108" s="201"/>
      <c r="Z108" s="201"/>
      <c r="AA108" s="201"/>
      <c r="AB108" s="201"/>
      <c r="AC108" s="201"/>
    </row>
    <row r="109" spans="13:54" hidden="1">
      <c r="M109" s="201"/>
      <c r="N109" s="201"/>
      <c r="O109" s="201"/>
      <c r="P109" s="201"/>
      <c r="Q109" s="201"/>
      <c r="R109" s="201"/>
      <c r="S109" s="201"/>
      <c r="T109" s="201"/>
      <c r="U109" s="201"/>
      <c r="V109" s="201"/>
      <c r="W109" s="201"/>
      <c r="X109" s="201"/>
      <c r="Y109" s="201"/>
      <c r="Z109" s="201"/>
      <c r="AA109" s="201"/>
      <c r="AB109" s="201"/>
      <c r="AC109" s="201"/>
    </row>
    <row r="110" spans="13:54" hidden="1">
      <c r="M110" s="201"/>
      <c r="N110" s="201"/>
      <c r="O110" s="201"/>
      <c r="P110" s="201"/>
      <c r="Q110" s="201"/>
      <c r="R110" s="201"/>
      <c r="S110" s="201"/>
      <c r="T110" s="201"/>
      <c r="U110" s="201"/>
      <c r="V110" s="201"/>
      <c r="W110" s="201"/>
      <c r="X110" s="201"/>
      <c r="Y110" s="201"/>
      <c r="Z110" s="201"/>
      <c r="AA110" s="201"/>
      <c r="AB110" s="201"/>
      <c r="AC110" s="201"/>
    </row>
    <row r="111" spans="13:54" hidden="1">
      <c r="M111" s="201"/>
      <c r="N111" s="201"/>
      <c r="O111" s="201"/>
      <c r="P111" s="201"/>
      <c r="Q111" s="201"/>
      <c r="R111" s="201"/>
      <c r="S111" s="201"/>
      <c r="T111" s="201"/>
      <c r="U111" s="201"/>
      <c r="V111" s="201"/>
      <c r="W111" s="201"/>
      <c r="X111" s="201"/>
      <c r="Y111" s="201"/>
      <c r="Z111" s="201"/>
      <c r="AA111" s="201"/>
      <c r="AB111" s="201"/>
      <c r="AC111" s="201"/>
    </row>
    <row r="112" spans="13:54" hidden="1">
      <c r="M112" s="201"/>
      <c r="N112" s="201"/>
      <c r="O112" s="201"/>
      <c r="P112" s="201"/>
      <c r="Q112" s="201"/>
      <c r="R112" s="201"/>
      <c r="S112" s="201"/>
      <c r="T112" s="201"/>
      <c r="U112" s="201"/>
      <c r="V112" s="201"/>
      <c r="W112" s="201"/>
      <c r="X112" s="201"/>
      <c r="Y112" s="201"/>
      <c r="Z112" s="201"/>
      <c r="AA112" s="201"/>
      <c r="AB112" s="201"/>
      <c r="AC112" s="201"/>
    </row>
    <row r="113" spans="4:69" hidden="1"/>
    <row r="114" spans="4:69" hidden="1">
      <c r="AI114" s="227" t="s">
        <v>450</v>
      </c>
    </row>
    <row r="115" spans="4:69" ht="25.5" hidden="1">
      <c r="G115" s="190" t="s">
        <v>451</v>
      </c>
      <c r="H115" s="305" t="s">
        <v>452</v>
      </c>
      <c r="I115" s="305"/>
      <c r="J115" s="305"/>
      <c r="K115" s="305"/>
      <c r="L115" s="305"/>
      <c r="AI115" s="305" t="s">
        <v>453</v>
      </c>
      <c r="AJ115" s="305"/>
      <c r="AK115" s="305"/>
      <c r="AL115" s="305"/>
      <c r="AM115" s="305"/>
    </row>
    <row r="116" spans="4:69" hidden="1">
      <c r="H116" s="76"/>
      <c r="I116" s="202" t="s">
        <v>454</v>
      </c>
      <c r="J116" s="202"/>
      <c r="M116" s="306" t="s">
        <v>455</v>
      </c>
      <c r="N116" s="306"/>
      <c r="O116" s="306"/>
      <c r="AI116" s="76"/>
      <c r="AJ116" s="202" t="s">
        <v>454</v>
      </c>
      <c r="AK116" s="202"/>
      <c r="AN116" s="306" t="s">
        <v>455</v>
      </c>
      <c r="AO116" s="306"/>
      <c r="AP116" s="306"/>
    </row>
    <row r="117" spans="4:69" ht="15" hidden="1">
      <c r="H117" s="191" t="s">
        <v>456</v>
      </c>
      <c r="M117" s="203">
        <v>1</v>
      </c>
      <c r="N117" s="204">
        <v>2</v>
      </c>
      <c r="O117" s="203">
        <v>3</v>
      </c>
      <c r="P117" s="203">
        <v>4</v>
      </c>
      <c r="Q117" s="203">
        <v>5</v>
      </c>
      <c r="R117" s="203">
        <v>6</v>
      </c>
      <c r="S117" s="203">
        <v>7</v>
      </c>
      <c r="T117" s="203">
        <v>8</v>
      </c>
      <c r="U117" s="203">
        <v>9</v>
      </c>
      <c r="V117" s="203">
        <v>10</v>
      </c>
      <c r="W117" s="203">
        <v>11</v>
      </c>
      <c r="X117" s="203">
        <v>12</v>
      </c>
      <c r="Y117" s="203">
        <v>13</v>
      </c>
      <c r="Z117" s="203">
        <v>14</v>
      </c>
      <c r="AA117" s="203">
        <v>15</v>
      </c>
      <c r="AB117" s="203">
        <v>16</v>
      </c>
      <c r="AC117" s="203">
        <v>17</v>
      </c>
      <c r="AD117" s="203">
        <v>18</v>
      </c>
      <c r="AE117" s="203">
        <v>18</v>
      </c>
      <c r="AF117" s="203">
        <v>19</v>
      </c>
      <c r="AG117" s="203">
        <v>20</v>
      </c>
      <c r="AI117" s="191" t="s">
        <v>456</v>
      </c>
      <c r="AN117" s="203">
        <v>1</v>
      </c>
      <c r="AO117" s="203">
        <v>2</v>
      </c>
      <c r="AP117" s="203">
        <v>3</v>
      </c>
      <c r="AQ117" s="203">
        <v>4</v>
      </c>
      <c r="AR117" s="203">
        <v>5</v>
      </c>
      <c r="AS117" s="203">
        <v>6</v>
      </c>
      <c r="AT117" s="203">
        <v>7</v>
      </c>
      <c r="AU117" s="203">
        <v>8</v>
      </c>
      <c r="AV117" s="203">
        <v>9</v>
      </c>
      <c r="AW117" s="203">
        <v>10</v>
      </c>
      <c r="AX117" s="203">
        <v>11</v>
      </c>
      <c r="AY117" s="203">
        <v>12</v>
      </c>
      <c r="AZ117" s="203">
        <v>13</v>
      </c>
      <c r="BA117" s="203">
        <v>14</v>
      </c>
      <c r="BB117" s="203">
        <v>15</v>
      </c>
      <c r="BC117" s="203">
        <v>16</v>
      </c>
      <c r="BD117" s="203">
        <v>17</v>
      </c>
      <c r="BE117" s="203">
        <v>18</v>
      </c>
      <c r="BF117" s="203">
        <v>18</v>
      </c>
      <c r="BG117" s="203">
        <v>19</v>
      </c>
      <c r="BH117" s="203">
        <v>20</v>
      </c>
      <c r="BO117" s="203"/>
      <c r="BP117" s="203"/>
      <c r="BQ117" s="204"/>
    </row>
    <row r="118" spans="4:69" ht="36" hidden="1">
      <c r="D118" s="192"/>
      <c r="E118" s="193"/>
      <c r="F118" s="192"/>
      <c r="G118" s="192"/>
      <c r="H118" s="194" t="s">
        <v>457</v>
      </c>
      <c r="I118" s="83" t="s">
        <v>458</v>
      </c>
      <c r="J118" s="83" t="s">
        <v>459</v>
      </c>
      <c r="K118" s="82" t="s">
        <v>7</v>
      </c>
      <c r="L118" s="85" t="s">
        <v>8</v>
      </c>
      <c r="M118" s="205" t="s">
        <v>31</v>
      </c>
      <c r="N118" s="206" t="s">
        <v>49</v>
      </c>
      <c r="O118" s="207" t="s">
        <v>82</v>
      </c>
      <c r="P118" s="207" t="s">
        <v>105</v>
      </c>
      <c r="Q118" s="218" t="s">
        <v>126</v>
      </c>
      <c r="R118" s="207" t="s">
        <v>154</v>
      </c>
      <c r="S118" s="207" t="s">
        <v>180</v>
      </c>
      <c r="T118" s="207" t="s">
        <v>206</v>
      </c>
      <c r="U118" s="207" t="s">
        <v>246</v>
      </c>
      <c r="V118" s="218" t="s">
        <v>263</v>
      </c>
      <c r="W118" s="207" t="s">
        <v>289</v>
      </c>
      <c r="X118" s="207" t="s">
        <v>329</v>
      </c>
      <c r="Y118" s="207" t="s">
        <v>346</v>
      </c>
      <c r="Z118" s="207" t="s">
        <v>364</v>
      </c>
      <c r="AA118" s="223" t="s">
        <v>388</v>
      </c>
      <c r="AB118" s="207" t="s">
        <v>407</v>
      </c>
      <c r="AC118" s="207" t="s">
        <v>423</v>
      </c>
      <c r="AD118" s="224" t="s">
        <v>441</v>
      </c>
      <c r="AE118" s="207" t="s">
        <v>443</v>
      </c>
      <c r="AF118" s="207" t="s">
        <v>445</v>
      </c>
      <c r="AG118" s="207" t="s">
        <v>448</v>
      </c>
      <c r="AI118" s="194" t="s">
        <v>457</v>
      </c>
      <c r="AJ118" s="83" t="s">
        <v>458</v>
      </c>
      <c r="AK118" s="83" t="s">
        <v>459</v>
      </c>
      <c r="AL118" s="82" t="s">
        <v>7</v>
      </c>
      <c r="AM118" s="85" t="s">
        <v>8</v>
      </c>
      <c r="AN118" s="205" t="s">
        <v>31</v>
      </c>
      <c r="AO118" s="228" t="s">
        <v>49</v>
      </c>
      <c r="AP118" s="207" t="s">
        <v>82</v>
      </c>
      <c r="AQ118" s="207" t="s">
        <v>105</v>
      </c>
      <c r="AR118" s="218" t="s">
        <v>126</v>
      </c>
      <c r="AS118" s="207" t="s">
        <v>154</v>
      </c>
      <c r="AT118" s="207" t="s">
        <v>180</v>
      </c>
      <c r="AU118" s="207" t="s">
        <v>206</v>
      </c>
      <c r="AV118" s="207" t="s">
        <v>246</v>
      </c>
      <c r="AW118" s="218" t="s">
        <v>263</v>
      </c>
      <c r="AX118" s="207" t="s">
        <v>289</v>
      </c>
      <c r="AY118" s="207" t="s">
        <v>329</v>
      </c>
      <c r="AZ118" s="207" t="s">
        <v>346</v>
      </c>
      <c r="BA118" s="207" t="s">
        <v>364</v>
      </c>
      <c r="BB118" s="223" t="s">
        <v>388</v>
      </c>
      <c r="BC118" s="207" t="s">
        <v>407</v>
      </c>
      <c r="BD118" s="207" t="s">
        <v>423</v>
      </c>
      <c r="BE118" s="224" t="s">
        <v>441</v>
      </c>
      <c r="BF118" s="207" t="s">
        <v>443</v>
      </c>
      <c r="BG118" s="207" t="s">
        <v>445</v>
      </c>
      <c r="BH118" s="207" t="s">
        <v>448</v>
      </c>
      <c r="BO118" s="229"/>
      <c r="BP118" s="229"/>
      <c r="BQ118" s="230"/>
    </row>
    <row r="119" spans="4:69" hidden="1">
      <c r="D119" s="192"/>
      <c r="E119" s="193"/>
      <c r="F119" s="192"/>
      <c r="G119" s="192"/>
      <c r="H119" s="86" t="s">
        <v>460</v>
      </c>
      <c r="I119" s="87"/>
      <c r="J119" s="88">
        <v>1</v>
      </c>
      <c r="K119" s="82"/>
      <c r="L119" s="208"/>
      <c r="M119" s="209"/>
      <c r="N119" s="210"/>
      <c r="O119" s="209"/>
      <c r="P119" s="209"/>
      <c r="Q119" s="208"/>
      <c r="R119" s="209"/>
      <c r="S119" s="209"/>
      <c r="T119" s="209"/>
      <c r="U119" s="209"/>
      <c r="V119" s="208"/>
      <c r="W119" s="209"/>
      <c r="X119" s="209"/>
      <c r="Y119" s="209"/>
      <c r="Z119" s="209"/>
      <c r="AA119" s="225"/>
      <c r="AB119" s="209"/>
      <c r="AC119" s="209"/>
      <c r="AD119" s="226"/>
      <c r="AE119" s="209"/>
      <c r="AF119" s="209"/>
      <c r="AG119" s="209"/>
      <c r="AI119" s="86" t="s">
        <v>460</v>
      </c>
      <c r="AJ119" s="87"/>
      <c r="AK119" s="88">
        <v>1</v>
      </c>
      <c r="AL119" s="82"/>
      <c r="AM119" s="208"/>
      <c r="AN119" s="209"/>
      <c r="AO119" s="209"/>
      <c r="AP119" s="209"/>
      <c r="AQ119" s="209"/>
      <c r="AR119" s="208"/>
      <c r="AS119" s="209"/>
      <c r="AT119" s="209"/>
      <c r="AU119" s="209"/>
      <c r="AV119" s="209"/>
      <c r="AW119" s="208"/>
      <c r="AX119" s="209"/>
      <c r="AY119" s="209"/>
      <c r="AZ119" s="209"/>
      <c r="BA119" s="209"/>
      <c r="BB119" s="225"/>
      <c r="BC119" s="209"/>
      <c r="BD119" s="209"/>
      <c r="BE119" s="226"/>
      <c r="BF119" s="209"/>
      <c r="BG119" s="209"/>
      <c r="BH119" s="209"/>
      <c r="BO119" s="229"/>
      <c r="BP119" s="229"/>
      <c r="BQ119" s="230"/>
    </row>
    <row r="120" spans="4:69" hidden="1">
      <c r="D120" s="195"/>
      <c r="E120" s="195"/>
      <c r="F120" s="195"/>
      <c r="G120" s="195"/>
      <c r="H120" s="108" t="s">
        <v>461</v>
      </c>
      <c r="I120" s="94" t="s">
        <v>462</v>
      </c>
      <c r="J120" s="95"/>
      <c r="K120" s="95"/>
      <c r="L120" s="211">
        <f>M120+N120+O120+P120+Q120+R120+S120+T120+U120+V120+W120+X120+Y120+Z120+AA120+AB120+AC120+AD120+AF120+AG120</f>
        <v>0</v>
      </c>
      <c r="M120" s="212"/>
      <c r="N120" s="213"/>
      <c r="O120" s="212"/>
      <c r="P120" s="212"/>
      <c r="Q120" s="219"/>
      <c r="R120" s="212"/>
      <c r="S120" s="212"/>
      <c r="T120" s="212"/>
      <c r="U120" s="212"/>
      <c r="V120" s="219"/>
      <c r="W120" s="212"/>
      <c r="X120" s="212"/>
      <c r="Y120" s="212"/>
      <c r="Z120" s="212"/>
      <c r="AA120" s="219"/>
      <c r="AB120" s="212"/>
      <c r="AC120" s="212"/>
      <c r="AD120" s="212"/>
      <c r="AE120" s="212"/>
      <c r="AF120" s="212"/>
      <c r="AG120" s="212"/>
      <c r="AH120" t="s">
        <v>463</v>
      </c>
      <c r="AI120" s="108" t="s">
        <v>461</v>
      </c>
      <c r="AJ120" s="94" t="s">
        <v>462</v>
      </c>
      <c r="AK120" s="95"/>
      <c r="AL120" s="95"/>
      <c r="AM120" s="212">
        <f>AN120+AO120+AP120+AQ120+AR120+AS120+AT120+AU120+AV120+AW120+AX120+AY120+AZ120+BA120+BB120+BC120+BD120+BE120+BG120+BH120</f>
        <v>0</v>
      </c>
      <c r="AN120" s="212"/>
      <c r="AO120" s="212"/>
      <c r="AP120" s="212"/>
      <c r="AQ120" s="212"/>
      <c r="AR120" s="219"/>
      <c r="AS120" s="212"/>
      <c r="AT120" s="212"/>
      <c r="AU120" s="212"/>
      <c r="AV120" s="212"/>
      <c r="AW120" s="219"/>
      <c r="AX120" s="212"/>
      <c r="AY120" s="212"/>
      <c r="AZ120" s="212"/>
      <c r="BA120" s="212"/>
      <c r="BB120" s="219"/>
      <c r="BC120" s="212"/>
      <c r="BD120" s="212"/>
      <c r="BE120" s="212"/>
      <c r="BF120" s="212"/>
      <c r="BG120" s="212"/>
      <c r="BH120" s="212"/>
      <c r="BO120" s="231"/>
      <c r="BP120" s="231"/>
      <c r="BQ120" s="232"/>
    </row>
    <row r="121" spans="4:69" ht="15.75" hidden="1">
      <c r="D121" s="195"/>
      <c r="E121" s="195"/>
      <c r="F121" s="195"/>
      <c r="G121" s="195"/>
      <c r="H121" s="108" t="s">
        <v>464</v>
      </c>
      <c r="I121" s="94" t="s">
        <v>462</v>
      </c>
      <c r="J121" s="95"/>
      <c r="K121" s="95"/>
      <c r="L121" s="211">
        <f t="shared" ref="L121:L125" si="0">M121+N121+O121+P121+Q121+R121+S121+T121+U121+V121+W121+X121+Y121+Z121+AA121+AB121+AC121+AF121+AG121</f>
        <v>0</v>
      </c>
      <c r="M121" s="214"/>
      <c r="N121" s="215"/>
      <c r="O121" s="214"/>
      <c r="P121" s="214"/>
      <c r="Q121" s="220"/>
      <c r="R121" s="214"/>
      <c r="S121" s="214"/>
      <c r="T121" s="214"/>
      <c r="U121" s="214"/>
      <c r="V121" s="220"/>
      <c r="W121" s="214"/>
      <c r="X121" s="214"/>
      <c r="Y121" s="214"/>
      <c r="Z121" s="214"/>
      <c r="AA121" s="220"/>
      <c r="AB121" s="214"/>
      <c r="AC121" s="214"/>
      <c r="AD121" s="214"/>
      <c r="AE121" s="214"/>
      <c r="AF121" s="214"/>
      <c r="AG121" s="214"/>
      <c r="AI121" s="108" t="s">
        <v>464</v>
      </c>
      <c r="AJ121" s="94" t="s">
        <v>462</v>
      </c>
      <c r="AK121" s="95"/>
      <c r="AL121" s="95"/>
      <c r="AM121" s="212">
        <f t="shared" ref="AM121:AM184" si="1">AN121+AO121+AP121+AQ121+AR121+AS121+AT121+AU121+AV121+AW121+AX121+AY121+AZ121+BA121+BB121+BC121+BD121+BE121+BG121+BH121</f>
        <v>0</v>
      </c>
      <c r="AN121" s="214"/>
      <c r="AO121" s="214"/>
      <c r="AP121" s="214"/>
      <c r="AQ121" s="214"/>
      <c r="AR121" s="220"/>
      <c r="AS121" s="214"/>
      <c r="AT121" s="214"/>
      <c r="AU121" s="214"/>
      <c r="AV121" s="214"/>
      <c r="AW121" s="220"/>
      <c r="AX121" s="214"/>
      <c r="AY121" s="214"/>
      <c r="AZ121" s="214"/>
      <c r="BA121" s="214"/>
      <c r="BB121" s="220"/>
      <c r="BC121" s="214"/>
      <c r="BD121" s="214"/>
      <c r="BE121" s="214"/>
      <c r="BF121" s="214"/>
      <c r="BG121" s="214"/>
      <c r="BH121" s="214"/>
      <c r="BO121" s="233"/>
      <c r="BP121" s="233"/>
      <c r="BQ121" s="234"/>
    </row>
    <row r="122" spans="4:69" ht="15.75" hidden="1">
      <c r="D122" s="195"/>
      <c r="E122" s="195"/>
      <c r="F122" s="195"/>
      <c r="G122" s="195"/>
      <c r="H122" s="108" t="s">
        <v>465</v>
      </c>
      <c r="I122" s="94" t="s">
        <v>462</v>
      </c>
      <c r="J122" s="95"/>
      <c r="K122" s="95"/>
      <c r="L122" s="211">
        <f t="shared" si="0"/>
        <v>0</v>
      </c>
      <c r="M122" s="216"/>
      <c r="N122" s="215"/>
      <c r="O122" s="216"/>
      <c r="P122" s="216"/>
      <c r="Q122" s="221"/>
      <c r="R122" s="216"/>
      <c r="S122" s="216"/>
      <c r="T122" s="216"/>
      <c r="U122" s="216"/>
      <c r="V122" s="221"/>
      <c r="W122" s="216"/>
      <c r="X122" s="216"/>
      <c r="Y122" s="216"/>
      <c r="Z122" s="216"/>
      <c r="AA122" s="221"/>
      <c r="AB122" s="216"/>
      <c r="AC122" s="214"/>
      <c r="AD122" s="214"/>
      <c r="AE122" s="214"/>
      <c r="AF122" s="216"/>
      <c r="AG122" s="216"/>
      <c r="AI122" s="108" t="s">
        <v>465</v>
      </c>
      <c r="AJ122" s="94" t="s">
        <v>462</v>
      </c>
      <c r="AK122" s="95"/>
      <c r="AL122" s="95"/>
      <c r="AM122" s="212">
        <f t="shared" si="1"/>
        <v>0</v>
      </c>
      <c r="AN122" s="216"/>
      <c r="AO122" s="216"/>
      <c r="AP122" s="216"/>
      <c r="AQ122" s="216"/>
      <c r="AR122" s="221"/>
      <c r="AS122" s="216"/>
      <c r="AT122" s="216"/>
      <c r="AU122" s="216"/>
      <c r="AV122" s="216"/>
      <c r="AW122" s="221"/>
      <c r="AX122" s="216"/>
      <c r="AY122" s="216"/>
      <c r="AZ122" s="216"/>
      <c r="BA122" s="216"/>
      <c r="BB122" s="221"/>
      <c r="BC122" s="216"/>
      <c r="BD122" s="216"/>
      <c r="BE122" s="214"/>
      <c r="BF122" s="214"/>
      <c r="BG122" s="216"/>
      <c r="BH122" s="216"/>
      <c r="BO122" s="233"/>
      <c r="BP122" s="233"/>
      <c r="BQ122" s="234"/>
    </row>
    <row r="123" spans="4:69" ht="15.75" hidden="1">
      <c r="D123" s="195"/>
      <c r="E123" s="195"/>
      <c r="F123" s="195"/>
      <c r="G123" s="195"/>
      <c r="H123" s="108" t="s">
        <v>466</v>
      </c>
      <c r="I123" s="94" t="s">
        <v>462</v>
      </c>
      <c r="J123" s="95"/>
      <c r="K123" s="95"/>
      <c r="L123" s="211">
        <f t="shared" si="0"/>
        <v>0</v>
      </c>
      <c r="M123" s="216"/>
      <c r="N123" s="215"/>
      <c r="O123" s="216"/>
      <c r="P123" s="216"/>
      <c r="Q123" s="221"/>
      <c r="R123" s="216"/>
      <c r="S123" s="216"/>
      <c r="T123" s="216"/>
      <c r="U123" s="216"/>
      <c r="V123" s="221"/>
      <c r="W123" s="216"/>
      <c r="X123" s="216"/>
      <c r="Y123" s="216"/>
      <c r="Z123" s="216"/>
      <c r="AA123" s="221"/>
      <c r="AB123" s="216"/>
      <c r="AC123" s="214"/>
      <c r="AD123" s="214"/>
      <c r="AE123" s="214"/>
      <c r="AF123" s="216"/>
      <c r="AG123" s="216"/>
      <c r="AI123" s="108" t="s">
        <v>466</v>
      </c>
      <c r="AJ123" s="94" t="s">
        <v>462</v>
      </c>
      <c r="AK123" s="95"/>
      <c r="AL123" s="95"/>
      <c r="AM123" s="212">
        <f t="shared" si="1"/>
        <v>0</v>
      </c>
      <c r="AN123" s="216"/>
      <c r="AO123" s="216"/>
      <c r="AP123" s="216"/>
      <c r="AQ123" s="216"/>
      <c r="AR123" s="221"/>
      <c r="AS123" s="216"/>
      <c r="AT123" s="216"/>
      <c r="AU123" s="216"/>
      <c r="AV123" s="216"/>
      <c r="AW123" s="221"/>
      <c r="AX123" s="216"/>
      <c r="AY123" s="216"/>
      <c r="AZ123" s="216"/>
      <c r="BA123" s="216"/>
      <c r="BB123" s="221"/>
      <c r="BC123" s="216"/>
      <c r="BD123" s="216"/>
      <c r="BE123" s="214"/>
      <c r="BF123" s="214"/>
      <c r="BG123" s="216"/>
      <c r="BH123" s="216"/>
      <c r="BO123" s="233"/>
      <c r="BP123" s="233"/>
      <c r="BQ123" s="234"/>
    </row>
    <row r="124" spans="4:69" ht="15.75" hidden="1">
      <c r="D124" s="195"/>
      <c r="E124" s="195"/>
      <c r="F124" s="195"/>
      <c r="G124" s="195"/>
      <c r="H124" s="108" t="s">
        <v>467</v>
      </c>
      <c r="I124" s="94" t="s">
        <v>462</v>
      </c>
      <c r="J124" s="95"/>
      <c r="K124" s="95"/>
      <c r="L124" s="211">
        <f t="shared" si="0"/>
        <v>0</v>
      </c>
      <c r="M124" s="216"/>
      <c r="N124" s="215"/>
      <c r="O124" s="216"/>
      <c r="P124" s="216"/>
      <c r="Q124" s="221"/>
      <c r="R124" s="216"/>
      <c r="S124" s="216"/>
      <c r="T124" s="216"/>
      <c r="U124" s="216"/>
      <c r="V124" s="221"/>
      <c r="W124" s="216"/>
      <c r="X124" s="216"/>
      <c r="Y124" s="216"/>
      <c r="Z124" s="216"/>
      <c r="AA124" s="221"/>
      <c r="AB124" s="216"/>
      <c r="AC124" s="214"/>
      <c r="AD124" s="214"/>
      <c r="AE124" s="214"/>
      <c r="AF124" s="216"/>
      <c r="AG124" s="216"/>
      <c r="AI124" s="108" t="s">
        <v>467</v>
      </c>
      <c r="AJ124" s="94" t="s">
        <v>462</v>
      </c>
      <c r="AK124" s="95"/>
      <c r="AL124" s="95"/>
      <c r="AM124" s="212">
        <f t="shared" si="1"/>
        <v>0</v>
      </c>
      <c r="AN124" s="216"/>
      <c r="AO124" s="216"/>
      <c r="AP124" s="216"/>
      <c r="AQ124" s="216"/>
      <c r="AR124" s="221"/>
      <c r="AS124" s="216"/>
      <c r="AT124" s="216"/>
      <c r="AU124" s="216"/>
      <c r="AV124" s="216"/>
      <c r="AW124" s="221"/>
      <c r="AX124" s="216"/>
      <c r="AY124" s="216"/>
      <c r="AZ124" s="216"/>
      <c r="BA124" s="216"/>
      <c r="BB124" s="221"/>
      <c r="BC124" s="216"/>
      <c r="BD124" s="216"/>
      <c r="BE124" s="214"/>
      <c r="BF124" s="214"/>
      <c r="BG124" s="216"/>
      <c r="BH124" s="216"/>
      <c r="BO124" s="233"/>
      <c r="BP124" s="233"/>
      <c r="BQ124" s="234"/>
    </row>
    <row r="125" spans="4:69" ht="15.75" hidden="1">
      <c r="D125" s="195"/>
      <c r="E125" s="195"/>
      <c r="F125" s="195"/>
      <c r="G125" s="195"/>
      <c r="H125" s="108" t="s">
        <v>468</v>
      </c>
      <c r="I125" s="94" t="s">
        <v>469</v>
      </c>
      <c r="J125" s="95" t="s">
        <v>469</v>
      </c>
      <c r="K125" s="95"/>
      <c r="L125" s="211">
        <f t="shared" si="0"/>
        <v>0</v>
      </c>
      <c r="M125" s="216"/>
      <c r="N125" s="215"/>
      <c r="O125" s="216"/>
      <c r="P125" s="216"/>
      <c r="Q125" s="221"/>
      <c r="R125" s="216"/>
      <c r="S125" s="216"/>
      <c r="T125" s="216"/>
      <c r="U125" s="216"/>
      <c r="V125" s="221"/>
      <c r="W125" s="216"/>
      <c r="X125" s="216"/>
      <c r="Y125" s="216"/>
      <c r="Z125" s="216"/>
      <c r="AA125" s="221"/>
      <c r="AB125" s="216"/>
      <c r="AC125" s="214"/>
      <c r="AD125" s="214"/>
      <c r="AE125" s="214"/>
      <c r="AF125" s="216"/>
      <c r="AG125" s="216"/>
      <c r="AI125" s="108" t="s">
        <v>468</v>
      </c>
      <c r="AJ125" s="94" t="s">
        <v>469</v>
      </c>
      <c r="AK125" s="95" t="s">
        <v>469</v>
      </c>
      <c r="AL125" s="95"/>
      <c r="AM125" s="212">
        <f t="shared" si="1"/>
        <v>0</v>
      </c>
      <c r="AN125" s="216"/>
      <c r="AO125" s="216"/>
      <c r="AP125" s="216"/>
      <c r="AQ125" s="216"/>
      <c r="AR125" s="221"/>
      <c r="AS125" s="216"/>
      <c r="AT125" s="216"/>
      <c r="AU125" s="216"/>
      <c r="AV125" s="216"/>
      <c r="AW125" s="221"/>
      <c r="AX125" s="216"/>
      <c r="AY125" s="216"/>
      <c r="AZ125" s="216"/>
      <c r="BA125" s="216"/>
      <c r="BB125" s="221"/>
      <c r="BC125" s="216"/>
      <c r="BD125" s="216"/>
      <c r="BE125" s="214"/>
      <c r="BF125" s="214"/>
      <c r="BG125" s="216"/>
      <c r="BH125" s="216"/>
      <c r="BO125" s="233"/>
      <c r="BP125" s="233"/>
      <c r="BQ125" s="234"/>
    </row>
    <row r="126" spans="4:69" ht="15.75" hidden="1">
      <c r="D126" s="195"/>
      <c r="E126" s="195"/>
      <c r="F126" s="195"/>
      <c r="G126" s="195"/>
      <c r="H126" s="108" t="s">
        <v>470</v>
      </c>
      <c r="I126" s="94" t="s">
        <v>471</v>
      </c>
      <c r="J126" s="95" t="s">
        <v>472</v>
      </c>
      <c r="K126" s="95"/>
      <c r="L126" s="211">
        <f>M126+N126+O126+P126+Q126+R126+S126+T126+U126+V126+W126+X126+Y126+Z126+AA126+AB126+AC126+AD126+AF126+AG126</f>
        <v>0</v>
      </c>
      <c r="M126" s="216"/>
      <c r="N126" s="215"/>
      <c r="O126" s="216"/>
      <c r="P126" s="217"/>
      <c r="Q126" s="221"/>
      <c r="R126" s="216"/>
      <c r="S126" s="217"/>
      <c r="T126" s="216"/>
      <c r="U126" s="216"/>
      <c r="V126" s="217"/>
      <c r="W126" s="217"/>
      <c r="X126" s="216"/>
      <c r="Y126" s="216"/>
      <c r="Z126" s="216"/>
      <c r="AA126" s="221"/>
      <c r="AB126" s="216"/>
      <c r="AC126" s="214"/>
      <c r="AD126" s="214"/>
      <c r="AE126" s="214"/>
      <c r="AF126" s="216"/>
      <c r="AG126" s="216"/>
      <c r="AI126" s="108" t="s">
        <v>470</v>
      </c>
      <c r="AJ126" s="94" t="s">
        <v>471</v>
      </c>
      <c r="AK126" s="95" t="s">
        <v>472</v>
      </c>
      <c r="AL126" s="95"/>
      <c r="AM126" s="212">
        <f t="shared" si="1"/>
        <v>0</v>
      </c>
      <c r="AN126" s="216"/>
      <c r="AO126" s="216"/>
      <c r="AP126" s="216"/>
      <c r="AQ126" s="217"/>
      <c r="AR126" s="221"/>
      <c r="AS126" s="216"/>
      <c r="AT126" s="217"/>
      <c r="AU126" s="216"/>
      <c r="AV126" s="216"/>
      <c r="AW126" s="217"/>
      <c r="AX126" s="217"/>
      <c r="AY126" s="216"/>
      <c r="AZ126" s="216"/>
      <c r="BA126" s="216"/>
      <c r="BB126" s="221"/>
      <c r="BC126" s="216"/>
      <c r="BD126" s="216"/>
      <c r="BE126" s="214"/>
      <c r="BF126" s="214"/>
      <c r="BG126" s="216"/>
      <c r="BH126" s="216"/>
      <c r="BO126" s="233"/>
      <c r="BP126" s="233"/>
      <c r="BQ126" s="234"/>
    </row>
    <row r="127" spans="4:69" ht="15.75" hidden="1">
      <c r="D127" s="195"/>
      <c r="E127" s="195"/>
      <c r="F127" s="195"/>
      <c r="G127" s="195"/>
      <c r="H127" s="108" t="s">
        <v>473</v>
      </c>
      <c r="I127" s="94" t="s">
        <v>471</v>
      </c>
      <c r="J127" s="95" t="s">
        <v>474</v>
      </c>
      <c r="K127" s="95"/>
      <c r="L127" s="211">
        <f t="shared" ref="L127:L163" si="2">M127+N127+O127+P127+Q127+R127+S127+T127+U127+V127+W127+X127+Y127+Z127+AA127+AB127+AC127+AD127+AF127+AG127</f>
        <v>0</v>
      </c>
      <c r="M127" s="216"/>
      <c r="N127" s="215"/>
      <c r="O127" s="216"/>
      <c r="P127" s="216"/>
      <c r="Q127" s="221"/>
      <c r="R127" s="216"/>
      <c r="S127" s="216"/>
      <c r="T127" s="216"/>
      <c r="U127" s="216"/>
      <c r="V127" s="221"/>
      <c r="W127" s="216"/>
      <c r="X127" s="216"/>
      <c r="Y127" s="216"/>
      <c r="Z127" s="216"/>
      <c r="AA127" s="221"/>
      <c r="AB127" s="216"/>
      <c r="AC127" s="214"/>
      <c r="AD127" s="214"/>
      <c r="AE127" s="214"/>
      <c r="AF127" s="216"/>
      <c r="AG127" s="216"/>
      <c r="AI127" s="108" t="s">
        <v>473</v>
      </c>
      <c r="AJ127" s="94" t="s">
        <v>471</v>
      </c>
      <c r="AK127" s="95" t="s">
        <v>474</v>
      </c>
      <c r="AL127" s="95"/>
      <c r="AM127" s="212">
        <f t="shared" si="1"/>
        <v>0</v>
      </c>
      <c r="AN127" s="216"/>
      <c r="AO127" s="216"/>
      <c r="AP127" s="216"/>
      <c r="AQ127" s="216"/>
      <c r="AR127" s="221"/>
      <c r="AS127" s="216"/>
      <c r="AT127" s="216"/>
      <c r="AU127" s="216"/>
      <c r="AV127" s="216"/>
      <c r="AW127" s="221"/>
      <c r="AX127" s="216"/>
      <c r="AY127" s="216"/>
      <c r="AZ127" s="216"/>
      <c r="BA127" s="216"/>
      <c r="BB127" s="221"/>
      <c r="BC127" s="216"/>
      <c r="BD127" s="216"/>
      <c r="BE127" s="214"/>
      <c r="BF127" s="214"/>
      <c r="BG127" s="216"/>
      <c r="BH127" s="216"/>
      <c r="BO127" s="233"/>
      <c r="BP127" s="233"/>
      <c r="BQ127" s="234"/>
    </row>
    <row r="128" spans="4:69" ht="15.75" hidden="1">
      <c r="D128" s="195"/>
      <c r="E128" s="195"/>
      <c r="F128" s="195"/>
      <c r="G128" s="195"/>
      <c r="H128" s="128" t="s">
        <v>475</v>
      </c>
      <c r="I128" s="95" t="s">
        <v>476</v>
      </c>
      <c r="J128" s="95" t="s">
        <v>477</v>
      </c>
      <c r="K128" s="95"/>
      <c r="L128" s="211">
        <f t="shared" si="2"/>
        <v>0</v>
      </c>
      <c r="M128" s="216"/>
      <c r="N128" s="215"/>
      <c r="O128" s="216"/>
      <c r="P128" s="216"/>
      <c r="Q128" s="221"/>
      <c r="R128" s="216"/>
      <c r="S128" s="216"/>
      <c r="T128" s="216"/>
      <c r="U128" s="216"/>
      <c r="V128" s="221"/>
      <c r="W128" s="216"/>
      <c r="X128" s="216"/>
      <c r="Y128" s="216"/>
      <c r="Z128" s="216"/>
      <c r="AA128" s="221"/>
      <c r="AB128" s="216"/>
      <c r="AC128" s="214"/>
      <c r="AD128" s="214"/>
      <c r="AE128" s="214"/>
      <c r="AF128" s="216"/>
      <c r="AG128" s="216"/>
      <c r="AI128" s="128" t="s">
        <v>475</v>
      </c>
      <c r="AJ128" s="95" t="s">
        <v>476</v>
      </c>
      <c r="AK128" s="95" t="s">
        <v>477</v>
      </c>
      <c r="AL128" s="95"/>
      <c r="AM128" s="212">
        <f t="shared" si="1"/>
        <v>0</v>
      </c>
      <c r="AN128" s="216"/>
      <c r="AO128" s="216"/>
      <c r="AP128" s="216"/>
      <c r="AQ128" s="216"/>
      <c r="AR128" s="221"/>
      <c r="AS128" s="216"/>
      <c r="AT128" s="216"/>
      <c r="AU128" s="216"/>
      <c r="AV128" s="216"/>
      <c r="AW128" s="221"/>
      <c r="AX128" s="216"/>
      <c r="AY128" s="216"/>
      <c r="AZ128" s="216"/>
      <c r="BA128" s="216"/>
      <c r="BB128" s="221"/>
      <c r="BC128" s="216"/>
      <c r="BD128" s="216"/>
      <c r="BE128" s="214"/>
      <c r="BF128" s="214"/>
      <c r="BG128" s="216"/>
      <c r="BH128" s="216"/>
      <c r="BO128" s="233"/>
      <c r="BP128" s="233"/>
      <c r="BQ128" s="234"/>
    </row>
    <row r="129" spans="4:69" ht="15.75" hidden="1">
      <c r="D129" s="195"/>
      <c r="E129" s="195"/>
      <c r="F129" s="195"/>
      <c r="G129" s="195"/>
      <c r="H129" s="108" t="s">
        <v>478</v>
      </c>
      <c r="I129" s="94" t="s">
        <v>476</v>
      </c>
      <c r="J129" s="95" t="s">
        <v>479</v>
      </c>
      <c r="K129" s="95"/>
      <c r="L129" s="211">
        <f t="shared" si="2"/>
        <v>0</v>
      </c>
      <c r="M129" s="214"/>
      <c r="N129" s="215"/>
      <c r="O129" s="214"/>
      <c r="P129" s="214"/>
      <c r="Q129" s="220"/>
      <c r="R129" s="214"/>
      <c r="S129" s="214"/>
      <c r="T129" s="214"/>
      <c r="U129" s="214"/>
      <c r="V129" s="220"/>
      <c r="W129" s="214"/>
      <c r="X129" s="214"/>
      <c r="Y129" s="214"/>
      <c r="Z129" s="214"/>
      <c r="AA129" s="220"/>
      <c r="AB129" s="214"/>
      <c r="AC129" s="214"/>
      <c r="AD129" s="214"/>
      <c r="AE129" s="214"/>
      <c r="AF129" s="214"/>
      <c r="AG129" s="214"/>
      <c r="AI129" s="108" t="s">
        <v>478</v>
      </c>
      <c r="AJ129" s="94" t="s">
        <v>476</v>
      </c>
      <c r="AK129" s="95" t="s">
        <v>479</v>
      </c>
      <c r="AL129" s="95"/>
      <c r="AM129" s="212">
        <f t="shared" si="1"/>
        <v>0</v>
      </c>
      <c r="AN129" s="214"/>
      <c r="AO129" s="214"/>
      <c r="AP129" s="214"/>
      <c r="AQ129" s="214"/>
      <c r="AR129" s="220"/>
      <c r="AS129" s="214"/>
      <c r="AT129" s="214"/>
      <c r="AU129" s="214"/>
      <c r="AV129" s="214"/>
      <c r="AW129" s="220"/>
      <c r="AX129" s="214"/>
      <c r="AY129" s="214"/>
      <c r="AZ129" s="214"/>
      <c r="BA129" s="214"/>
      <c r="BB129" s="220"/>
      <c r="BC129" s="214"/>
      <c r="BD129" s="214"/>
      <c r="BE129" s="214"/>
      <c r="BF129" s="214"/>
      <c r="BG129" s="214"/>
      <c r="BH129" s="214"/>
      <c r="BO129" s="233"/>
      <c r="BP129" s="233"/>
      <c r="BQ129" s="234"/>
    </row>
    <row r="130" spans="4:69" ht="27" hidden="1">
      <c r="D130" s="195"/>
      <c r="E130" s="195"/>
      <c r="F130" s="195"/>
      <c r="G130" s="195"/>
      <c r="H130" s="235" t="s">
        <v>480</v>
      </c>
      <c r="I130" s="246" t="s">
        <v>476</v>
      </c>
      <c r="J130" s="247" t="s">
        <v>481</v>
      </c>
      <c r="K130" s="247"/>
      <c r="L130" s="248">
        <f t="shared" si="2"/>
        <v>0</v>
      </c>
      <c r="M130" s="249"/>
      <c r="N130" s="250"/>
      <c r="O130" s="249"/>
      <c r="P130" s="249"/>
      <c r="Q130" s="276"/>
      <c r="R130" s="249"/>
      <c r="S130" s="249"/>
      <c r="T130" s="249"/>
      <c r="U130" s="249"/>
      <c r="V130" s="276"/>
      <c r="W130" s="249"/>
      <c r="X130" s="249"/>
      <c r="Y130" s="249"/>
      <c r="Z130" s="249"/>
      <c r="AA130" s="276"/>
      <c r="AB130" s="249"/>
      <c r="AC130" s="249"/>
      <c r="AD130" s="249"/>
      <c r="AE130" s="214"/>
      <c r="AF130" s="216"/>
      <c r="AG130" s="216"/>
      <c r="AI130" s="101" t="s">
        <v>480</v>
      </c>
      <c r="AJ130" s="102" t="s">
        <v>476</v>
      </c>
      <c r="AK130" s="88" t="s">
        <v>481</v>
      </c>
      <c r="AL130" s="95"/>
      <c r="AM130" s="212">
        <f t="shared" si="1"/>
        <v>0</v>
      </c>
      <c r="AN130" s="216"/>
      <c r="AO130" s="216"/>
      <c r="AP130" s="216"/>
      <c r="AQ130" s="216"/>
      <c r="AR130" s="221"/>
      <c r="AS130" s="216"/>
      <c r="AT130" s="216"/>
      <c r="AU130" s="216"/>
      <c r="AV130" s="216"/>
      <c r="AW130" s="221"/>
      <c r="AX130" s="216"/>
      <c r="AY130" s="216"/>
      <c r="AZ130" s="216"/>
      <c r="BA130" s="216"/>
      <c r="BB130" s="221"/>
      <c r="BC130" s="216"/>
      <c r="BD130" s="216"/>
      <c r="BE130" s="214"/>
      <c r="BF130" s="214"/>
      <c r="BG130" s="216"/>
      <c r="BH130" s="216"/>
      <c r="BO130" s="233"/>
      <c r="BP130" s="233"/>
      <c r="BQ130" s="234"/>
    </row>
    <row r="131" spans="4:69" ht="27" hidden="1">
      <c r="D131" s="195"/>
      <c r="E131" s="195"/>
      <c r="F131" s="195"/>
      <c r="G131" s="195"/>
      <c r="H131" s="235" t="s">
        <v>482</v>
      </c>
      <c r="I131" s="246" t="s">
        <v>476</v>
      </c>
      <c r="J131" s="247" t="s">
        <v>483</v>
      </c>
      <c r="K131" s="247"/>
      <c r="L131" s="248">
        <f t="shared" si="2"/>
        <v>0</v>
      </c>
      <c r="M131" s="249"/>
      <c r="N131" s="250"/>
      <c r="O131" s="249"/>
      <c r="P131" s="249"/>
      <c r="Q131" s="276"/>
      <c r="R131" s="249"/>
      <c r="S131" s="249"/>
      <c r="T131" s="249"/>
      <c r="U131" s="249"/>
      <c r="V131" s="276"/>
      <c r="W131" s="249"/>
      <c r="X131" s="249"/>
      <c r="Y131" s="249"/>
      <c r="Z131" s="249"/>
      <c r="AA131" s="276"/>
      <c r="AB131" s="249"/>
      <c r="AC131" s="249"/>
      <c r="AD131" s="249"/>
      <c r="AE131" s="214"/>
      <c r="AF131" s="216"/>
      <c r="AG131" s="216"/>
      <c r="AI131" s="109" t="s">
        <v>482</v>
      </c>
      <c r="AJ131" s="94" t="s">
        <v>476</v>
      </c>
      <c r="AK131" s="95" t="s">
        <v>483</v>
      </c>
      <c r="AL131" s="95"/>
      <c r="AM131" s="212">
        <f t="shared" si="1"/>
        <v>0</v>
      </c>
      <c r="AN131" s="216"/>
      <c r="AO131" s="216"/>
      <c r="AP131" s="216"/>
      <c r="AQ131" s="216"/>
      <c r="AR131" s="221"/>
      <c r="AS131" s="216"/>
      <c r="AT131" s="216"/>
      <c r="AU131" s="216"/>
      <c r="AV131" s="216"/>
      <c r="AW131" s="221"/>
      <c r="AX131" s="216"/>
      <c r="AY131" s="216"/>
      <c r="AZ131" s="216"/>
      <c r="BA131" s="216"/>
      <c r="BB131" s="221"/>
      <c r="BC131" s="216"/>
      <c r="BD131" s="216"/>
      <c r="BE131" s="214"/>
      <c r="BF131" s="214"/>
      <c r="BG131" s="216"/>
      <c r="BH131" s="216"/>
      <c r="BO131" s="233"/>
      <c r="BP131" s="233"/>
      <c r="BQ131" s="234"/>
    </row>
    <row r="132" spans="4:69" ht="15.75" hidden="1">
      <c r="D132" s="195"/>
      <c r="E132" s="195"/>
      <c r="F132" s="195"/>
      <c r="G132" s="195"/>
      <c r="H132" s="235" t="s">
        <v>484</v>
      </c>
      <c r="I132" s="246" t="s">
        <v>476</v>
      </c>
      <c r="J132" s="247" t="s">
        <v>485</v>
      </c>
      <c r="K132" s="247"/>
      <c r="L132" s="248">
        <f t="shared" si="2"/>
        <v>0</v>
      </c>
      <c r="M132" s="249"/>
      <c r="N132" s="250"/>
      <c r="O132" s="249"/>
      <c r="P132" s="249"/>
      <c r="Q132" s="276"/>
      <c r="R132" s="249"/>
      <c r="S132" s="249"/>
      <c r="T132" s="249"/>
      <c r="U132" s="249"/>
      <c r="V132" s="276"/>
      <c r="W132" s="249"/>
      <c r="X132" s="249"/>
      <c r="Y132" s="249"/>
      <c r="Z132" s="249"/>
      <c r="AA132" s="276"/>
      <c r="AB132" s="249"/>
      <c r="AC132" s="249"/>
      <c r="AD132" s="249"/>
      <c r="AE132" s="214"/>
      <c r="AF132" s="216"/>
      <c r="AG132" s="216"/>
      <c r="AI132" s="108" t="s">
        <v>484</v>
      </c>
      <c r="AJ132" s="94" t="s">
        <v>476</v>
      </c>
      <c r="AK132" s="95" t="s">
        <v>485</v>
      </c>
      <c r="AL132" s="95"/>
      <c r="AM132" s="212">
        <f t="shared" si="1"/>
        <v>0</v>
      </c>
      <c r="AN132" s="216"/>
      <c r="AO132" s="216"/>
      <c r="AP132" s="216"/>
      <c r="AQ132" s="216"/>
      <c r="AR132" s="221"/>
      <c r="AS132" s="216"/>
      <c r="AT132" s="216"/>
      <c r="AU132" s="216"/>
      <c r="AV132" s="216"/>
      <c r="AW132" s="221"/>
      <c r="AX132" s="216"/>
      <c r="AY132" s="216"/>
      <c r="AZ132" s="216"/>
      <c r="BA132" s="216"/>
      <c r="BB132" s="221"/>
      <c r="BC132" s="216"/>
      <c r="BD132" s="216"/>
      <c r="BE132" s="214"/>
      <c r="BF132" s="214"/>
      <c r="BG132" s="216"/>
      <c r="BH132" s="216"/>
      <c r="BO132" s="233"/>
      <c r="BP132" s="233"/>
      <c r="BQ132" s="234"/>
    </row>
    <row r="133" spans="4:69" ht="15.75" hidden="1">
      <c r="H133" s="235" t="s">
        <v>486</v>
      </c>
      <c r="I133" s="246" t="s">
        <v>476</v>
      </c>
      <c r="J133" s="247" t="s">
        <v>487</v>
      </c>
      <c r="K133" s="247"/>
      <c r="L133" s="248">
        <f t="shared" si="2"/>
        <v>0</v>
      </c>
      <c r="M133" s="249"/>
      <c r="N133" s="250"/>
      <c r="O133" s="249"/>
      <c r="P133" s="249"/>
      <c r="Q133" s="276"/>
      <c r="R133" s="249"/>
      <c r="S133" s="249"/>
      <c r="T133" s="249"/>
      <c r="U133" s="249"/>
      <c r="V133" s="276"/>
      <c r="W133" s="249"/>
      <c r="X133" s="249"/>
      <c r="Y133" s="249"/>
      <c r="Z133" s="249"/>
      <c r="AA133" s="276"/>
      <c r="AB133" s="249"/>
      <c r="AC133" s="249"/>
      <c r="AD133" s="249"/>
      <c r="AE133" s="214"/>
      <c r="AF133" s="216"/>
      <c r="AG133" s="216"/>
      <c r="AI133" s="108" t="s">
        <v>486</v>
      </c>
      <c r="AJ133" s="94" t="s">
        <v>476</v>
      </c>
      <c r="AK133" s="95" t="s">
        <v>487</v>
      </c>
      <c r="AL133" s="95"/>
      <c r="AM133" s="212">
        <f t="shared" si="1"/>
        <v>0</v>
      </c>
      <c r="AN133" s="216"/>
      <c r="AO133" s="216"/>
      <c r="AP133" s="216"/>
      <c r="AQ133" s="216"/>
      <c r="AR133" s="221"/>
      <c r="AS133" s="216"/>
      <c r="AT133" s="216"/>
      <c r="AU133" s="216"/>
      <c r="AV133" s="216"/>
      <c r="AW133" s="221"/>
      <c r="AX133" s="216"/>
      <c r="AY133" s="216"/>
      <c r="AZ133" s="216"/>
      <c r="BA133" s="216"/>
      <c r="BB133" s="221"/>
      <c r="BC133" s="216"/>
      <c r="BD133" s="216"/>
      <c r="BE133" s="214"/>
      <c r="BF133" s="214"/>
      <c r="BG133" s="216"/>
      <c r="BH133" s="216"/>
      <c r="BO133" s="233"/>
      <c r="BP133" s="233"/>
      <c r="BQ133" s="234"/>
    </row>
    <row r="134" spans="4:69" ht="27" hidden="1">
      <c r="H134" s="235" t="s">
        <v>488</v>
      </c>
      <c r="I134" s="246" t="s">
        <v>476</v>
      </c>
      <c r="J134" s="247" t="s">
        <v>489</v>
      </c>
      <c r="K134" s="247"/>
      <c r="L134" s="248">
        <f t="shared" si="2"/>
        <v>0</v>
      </c>
      <c r="M134" s="249"/>
      <c r="N134" s="250"/>
      <c r="O134" s="249"/>
      <c r="P134" s="249"/>
      <c r="Q134" s="276"/>
      <c r="R134" s="249"/>
      <c r="S134" s="249"/>
      <c r="T134" s="249"/>
      <c r="U134" s="249"/>
      <c r="V134" s="276"/>
      <c r="W134" s="249"/>
      <c r="X134" s="249"/>
      <c r="Y134" s="249"/>
      <c r="Z134" s="249"/>
      <c r="AA134" s="276"/>
      <c r="AB134" s="249"/>
      <c r="AC134" s="249"/>
      <c r="AD134" s="249"/>
      <c r="AE134" s="214"/>
      <c r="AF134" s="216"/>
      <c r="AG134" s="216"/>
      <c r="AI134" s="109" t="s">
        <v>488</v>
      </c>
      <c r="AJ134" s="94" t="s">
        <v>476</v>
      </c>
      <c r="AK134" s="95" t="s">
        <v>489</v>
      </c>
      <c r="AL134" s="95"/>
      <c r="AM134" s="212">
        <f t="shared" si="1"/>
        <v>0</v>
      </c>
      <c r="AN134" s="216"/>
      <c r="AO134" s="216"/>
      <c r="AP134" s="216"/>
      <c r="AQ134" s="216"/>
      <c r="AR134" s="221"/>
      <c r="AS134" s="216"/>
      <c r="AT134" s="216"/>
      <c r="AU134" s="216"/>
      <c r="AV134" s="216"/>
      <c r="AW134" s="221"/>
      <c r="AX134" s="216"/>
      <c r="AY134" s="216"/>
      <c r="AZ134" s="216"/>
      <c r="BA134" s="216"/>
      <c r="BB134" s="221"/>
      <c r="BC134" s="216"/>
      <c r="BD134" s="216"/>
      <c r="BE134" s="214"/>
      <c r="BF134" s="214"/>
      <c r="BG134" s="216"/>
      <c r="BH134" s="216"/>
      <c r="BO134" s="233"/>
      <c r="BP134" s="233"/>
      <c r="BQ134" s="234"/>
    </row>
    <row r="135" spans="4:69" ht="25.5" hidden="1">
      <c r="D135" s="195"/>
      <c r="E135" s="195"/>
      <c r="G135" s="195"/>
      <c r="H135" s="236" t="s">
        <v>490</v>
      </c>
      <c r="I135" s="246" t="s">
        <v>476</v>
      </c>
      <c r="J135" s="247" t="s">
        <v>491</v>
      </c>
      <c r="K135" s="247"/>
      <c r="L135" s="248">
        <f t="shared" si="2"/>
        <v>0</v>
      </c>
      <c r="M135" s="249"/>
      <c r="N135" s="250"/>
      <c r="O135" s="249"/>
      <c r="P135" s="249"/>
      <c r="Q135" s="276"/>
      <c r="R135" s="249"/>
      <c r="S135" s="249"/>
      <c r="T135" s="249"/>
      <c r="U135" s="249"/>
      <c r="V135" s="276"/>
      <c r="W135" s="249"/>
      <c r="X135" s="249"/>
      <c r="Y135" s="249"/>
      <c r="Z135" s="249"/>
      <c r="AA135" s="276"/>
      <c r="AB135" s="249"/>
      <c r="AC135" s="249"/>
      <c r="AD135" s="249"/>
      <c r="AE135" s="214"/>
      <c r="AF135" s="216"/>
      <c r="AG135" s="216"/>
      <c r="AI135" s="128" t="s">
        <v>490</v>
      </c>
      <c r="AJ135" s="94" t="s">
        <v>476</v>
      </c>
      <c r="AK135" s="95" t="s">
        <v>491</v>
      </c>
      <c r="AL135" s="95"/>
      <c r="AM135" s="212">
        <f t="shared" si="1"/>
        <v>0</v>
      </c>
      <c r="AN135" s="216"/>
      <c r="AO135" s="216"/>
      <c r="AP135" s="216"/>
      <c r="AQ135" s="216"/>
      <c r="AR135" s="221"/>
      <c r="AS135" s="216"/>
      <c r="AT135" s="216"/>
      <c r="AU135" s="216"/>
      <c r="AV135" s="216"/>
      <c r="AW135" s="221"/>
      <c r="AX135" s="216"/>
      <c r="AY135" s="216"/>
      <c r="AZ135" s="216"/>
      <c r="BA135" s="216"/>
      <c r="BB135" s="221"/>
      <c r="BC135" s="216"/>
      <c r="BD135" s="216"/>
      <c r="BE135" s="214"/>
      <c r="BF135" s="214"/>
      <c r="BG135" s="216"/>
      <c r="BH135" s="216"/>
      <c r="BO135" s="233"/>
      <c r="BP135" s="233"/>
      <c r="BQ135" s="234"/>
    </row>
    <row r="136" spans="4:69" ht="15.75" hidden="1">
      <c r="D136" s="195"/>
      <c r="E136" s="195"/>
      <c r="G136" s="195"/>
      <c r="H136" s="235" t="s">
        <v>492</v>
      </c>
      <c r="I136" s="246" t="s">
        <v>469</v>
      </c>
      <c r="J136" s="247" t="s">
        <v>469</v>
      </c>
      <c r="K136" s="247"/>
      <c r="L136" s="248">
        <f t="shared" si="2"/>
        <v>0</v>
      </c>
      <c r="M136" s="249"/>
      <c r="N136" s="250"/>
      <c r="O136" s="249"/>
      <c r="P136" s="249"/>
      <c r="Q136" s="276"/>
      <c r="R136" s="249"/>
      <c r="S136" s="249"/>
      <c r="T136" s="249"/>
      <c r="U136" s="249"/>
      <c r="V136" s="276"/>
      <c r="W136" s="249"/>
      <c r="X136" s="249"/>
      <c r="Y136" s="249"/>
      <c r="Z136" s="249"/>
      <c r="AA136" s="276"/>
      <c r="AB136" s="249"/>
      <c r="AC136" s="249"/>
      <c r="AD136" s="249"/>
      <c r="AE136" s="214"/>
      <c r="AF136" s="216"/>
      <c r="AG136" s="216"/>
      <c r="AI136" s="108" t="s">
        <v>492</v>
      </c>
      <c r="AJ136" s="94" t="s">
        <v>469</v>
      </c>
      <c r="AK136" s="95" t="s">
        <v>469</v>
      </c>
      <c r="AL136" s="95"/>
      <c r="AM136" s="212">
        <f t="shared" si="1"/>
        <v>0</v>
      </c>
      <c r="AN136" s="216"/>
      <c r="AO136" s="216"/>
      <c r="AP136" s="216"/>
      <c r="AQ136" s="216"/>
      <c r="AR136" s="221"/>
      <c r="AS136" s="216"/>
      <c r="AT136" s="216"/>
      <c r="AU136" s="216"/>
      <c r="AV136" s="216"/>
      <c r="AW136" s="221"/>
      <c r="AX136" s="216"/>
      <c r="AY136" s="216"/>
      <c r="AZ136" s="216"/>
      <c r="BA136" s="216"/>
      <c r="BB136" s="221"/>
      <c r="BC136" s="216"/>
      <c r="BD136" s="216"/>
      <c r="BE136" s="214"/>
      <c r="BF136" s="214"/>
      <c r="BG136" s="216"/>
      <c r="BH136" s="216"/>
      <c r="BO136" s="233"/>
      <c r="BP136" s="233"/>
      <c r="BQ136" s="234"/>
    </row>
    <row r="137" spans="4:69" ht="27" hidden="1">
      <c r="D137" s="195"/>
      <c r="E137" s="195"/>
      <c r="F137" s="195"/>
      <c r="G137" s="195"/>
      <c r="H137" s="235" t="s">
        <v>493</v>
      </c>
      <c r="I137" s="246" t="s">
        <v>494</v>
      </c>
      <c r="J137" s="247">
        <v>17</v>
      </c>
      <c r="K137" s="247"/>
      <c r="L137" s="248">
        <f t="shared" si="2"/>
        <v>0</v>
      </c>
      <c r="M137" s="249"/>
      <c r="N137" s="250"/>
      <c r="O137" s="249"/>
      <c r="P137" s="249"/>
      <c r="Q137" s="276"/>
      <c r="R137" s="249"/>
      <c r="S137" s="249"/>
      <c r="T137" s="249"/>
      <c r="U137" s="249"/>
      <c r="V137" s="276"/>
      <c r="W137" s="249"/>
      <c r="X137" s="249"/>
      <c r="Y137" s="249"/>
      <c r="Z137" s="249"/>
      <c r="AA137" s="276"/>
      <c r="AB137" s="249"/>
      <c r="AC137" s="249"/>
      <c r="AD137" s="249"/>
      <c r="AE137" s="214"/>
      <c r="AF137" s="216"/>
      <c r="AG137" s="216"/>
      <c r="AI137" s="109" t="s">
        <v>493</v>
      </c>
      <c r="AJ137" s="94" t="s">
        <v>494</v>
      </c>
      <c r="AK137" s="95">
        <v>17</v>
      </c>
      <c r="AL137" s="95"/>
      <c r="AM137" s="212">
        <f t="shared" si="1"/>
        <v>0</v>
      </c>
      <c r="AN137" s="216"/>
      <c r="AO137" s="216"/>
      <c r="AP137" s="216"/>
      <c r="AQ137" s="216"/>
      <c r="AR137" s="221"/>
      <c r="AS137" s="216"/>
      <c r="AT137" s="216"/>
      <c r="AU137" s="216"/>
      <c r="AV137" s="216"/>
      <c r="AW137" s="221"/>
      <c r="AX137" s="216"/>
      <c r="AY137" s="216"/>
      <c r="AZ137" s="216"/>
      <c r="BA137" s="216"/>
      <c r="BB137" s="221"/>
      <c r="BC137" s="216"/>
      <c r="BD137" s="216"/>
      <c r="BE137" s="214"/>
      <c r="BF137" s="214"/>
      <c r="BG137" s="216"/>
      <c r="BH137" s="216"/>
      <c r="BO137" s="233"/>
      <c r="BP137" s="233"/>
      <c r="BQ137" s="234"/>
    </row>
    <row r="138" spans="4:69" ht="25.5" hidden="1">
      <c r="D138" s="195"/>
      <c r="E138" s="195"/>
      <c r="F138" s="195"/>
      <c r="G138" s="195"/>
      <c r="H138" s="236" t="s">
        <v>495</v>
      </c>
      <c r="I138" s="246" t="s">
        <v>496</v>
      </c>
      <c r="J138" s="251">
        <v>18</v>
      </c>
      <c r="K138" s="247"/>
      <c r="L138" s="248">
        <f t="shared" si="2"/>
        <v>0</v>
      </c>
      <c r="M138" s="249"/>
      <c r="N138" s="250"/>
      <c r="O138" s="249"/>
      <c r="P138" s="249"/>
      <c r="Q138" s="276"/>
      <c r="R138" s="249"/>
      <c r="S138" s="249"/>
      <c r="T138" s="249"/>
      <c r="U138" s="249"/>
      <c r="V138" s="276"/>
      <c r="W138" s="249"/>
      <c r="X138" s="249"/>
      <c r="Y138" s="249"/>
      <c r="Z138" s="249"/>
      <c r="AA138" s="276"/>
      <c r="AB138" s="249"/>
      <c r="AC138" s="249"/>
      <c r="AD138" s="249"/>
      <c r="AE138" s="214"/>
      <c r="AF138" s="216"/>
      <c r="AG138" s="216"/>
      <c r="AI138" s="128" t="s">
        <v>495</v>
      </c>
      <c r="AJ138" s="94" t="s">
        <v>496</v>
      </c>
      <c r="AK138" s="259">
        <v>18</v>
      </c>
      <c r="AL138" s="95"/>
      <c r="AM138" s="212">
        <f t="shared" si="1"/>
        <v>0</v>
      </c>
      <c r="AN138" s="216"/>
      <c r="AO138" s="216"/>
      <c r="AP138" s="216"/>
      <c r="AQ138" s="216"/>
      <c r="AR138" s="221"/>
      <c r="AS138" s="216"/>
      <c r="AT138" s="216"/>
      <c r="AU138" s="216"/>
      <c r="AV138" s="216"/>
      <c r="AW138" s="221"/>
      <c r="AX138" s="216"/>
      <c r="AY138" s="216"/>
      <c r="AZ138" s="216"/>
      <c r="BA138" s="216"/>
      <c r="BB138" s="221"/>
      <c r="BC138" s="216"/>
      <c r="BD138" s="216"/>
      <c r="BE138" s="214"/>
      <c r="BF138" s="214"/>
      <c r="BG138" s="216"/>
      <c r="BH138" s="216"/>
      <c r="BO138" s="233"/>
      <c r="BP138" s="233"/>
      <c r="BQ138" s="234"/>
    </row>
    <row r="139" spans="4:69" ht="15.75" hidden="1">
      <c r="D139" s="195"/>
      <c r="E139" s="195"/>
      <c r="F139" s="195"/>
      <c r="G139" s="195"/>
      <c r="H139" s="237" t="s">
        <v>497</v>
      </c>
      <c r="I139" s="246" t="s">
        <v>469</v>
      </c>
      <c r="J139" s="247" t="s">
        <v>469</v>
      </c>
      <c r="K139" s="251"/>
      <c r="L139" s="248">
        <f t="shared" si="2"/>
        <v>0</v>
      </c>
      <c r="M139" s="249"/>
      <c r="N139" s="250"/>
      <c r="O139" s="249"/>
      <c r="P139" s="249"/>
      <c r="Q139" s="276"/>
      <c r="R139" s="249"/>
      <c r="S139" s="249"/>
      <c r="T139" s="249"/>
      <c r="U139" s="249"/>
      <c r="V139" s="276"/>
      <c r="W139" s="249"/>
      <c r="X139" s="249"/>
      <c r="Y139" s="249"/>
      <c r="Z139" s="249"/>
      <c r="AA139" s="276"/>
      <c r="AB139" s="249"/>
      <c r="AC139" s="249"/>
      <c r="AD139" s="249"/>
      <c r="AE139" s="214"/>
      <c r="AF139" s="216"/>
      <c r="AG139" s="216"/>
      <c r="AI139" s="121" t="s">
        <v>497</v>
      </c>
      <c r="AJ139" s="94" t="s">
        <v>469</v>
      </c>
      <c r="AK139" s="95" t="s">
        <v>469</v>
      </c>
      <c r="AL139" s="259"/>
      <c r="AM139" s="212">
        <f t="shared" si="1"/>
        <v>0</v>
      </c>
      <c r="AN139" s="216"/>
      <c r="AO139" s="216"/>
      <c r="AP139" s="216"/>
      <c r="AQ139" s="216"/>
      <c r="AR139" s="221"/>
      <c r="AS139" s="216"/>
      <c r="AT139" s="216"/>
      <c r="AU139" s="216"/>
      <c r="AV139" s="216"/>
      <c r="AW139" s="221"/>
      <c r="AX139" s="216"/>
      <c r="AY139" s="216"/>
      <c r="AZ139" s="216"/>
      <c r="BA139" s="216"/>
      <c r="BB139" s="221"/>
      <c r="BC139" s="216"/>
      <c r="BD139" s="216"/>
      <c r="BE139" s="214"/>
      <c r="BF139" s="214"/>
      <c r="BG139" s="216"/>
      <c r="BH139" s="216"/>
      <c r="BO139" s="233"/>
      <c r="BP139" s="233"/>
      <c r="BQ139" s="234"/>
    </row>
    <row r="140" spans="4:69" ht="15.75" hidden="1">
      <c r="D140" s="195"/>
      <c r="E140" s="195"/>
      <c r="F140" s="195"/>
      <c r="G140" s="195"/>
      <c r="H140" s="237" t="s">
        <v>498</v>
      </c>
      <c r="I140" s="252" t="s">
        <v>471</v>
      </c>
      <c r="J140" s="247">
        <v>19</v>
      </c>
      <c r="K140" s="247"/>
      <c r="L140" s="248">
        <f t="shared" si="2"/>
        <v>0</v>
      </c>
      <c r="M140" s="249"/>
      <c r="N140" s="250"/>
      <c r="O140" s="249"/>
      <c r="P140" s="249"/>
      <c r="Q140" s="276"/>
      <c r="R140" s="249"/>
      <c r="S140" s="249"/>
      <c r="T140" s="249"/>
      <c r="U140" s="249"/>
      <c r="V140" s="276"/>
      <c r="W140" s="249"/>
      <c r="X140" s="249"/>
      <c r="Y140" s="249"/>
      <c r="Z140" s="249"/>
      <c r="AA140" s="276"/>
      <c r="AB140" s="249"/>
      <c r="AC140" s="249"/>
      <c r="AD140" s="249"/>
      <c r="AE140" s="214"/>
      <c r="AF140" s="216"/>
      <c r="AG140" s="216"/>
      <c r="AI140" s="121" t="s">
        <v>498</v>
      </c>
      <c r="AJ140" s="266" t="s">
        <v>471</v>
      </c>
      <c r="AK140" s="95">
        <v>19</v>
      </c>
      <c r="AL140" s="95"/>
      <c r="AM140" s="212">
        <f t="shared" si="1"/>
        <v>0</v>
      </c>
      <c r="AN140" s="216"/>
      <c r="AO140" s="216"/>
      <c r="AP140" s="216"/>
      <c r="AQ140" s="216"/>
      <c r="AR140" s="221"/>
      <c r="AS140" s="216"/>
      <c r="AT140" s="216"/>
      <c r="AU140" s="216"/>
      <c r="AV140" s="216"/>
      <c r="AW140" s="221"/>
      <c r="AX140" s="216"/>
      <c r="AY140" s="216"/>
      <c r="AZ140" s="216"/>
      <c r="BA140" s="216"/>
      <c r="BB140" s="221"/>
      <c r="BC140" s="216"/>
      <c r="BD140" s="216"/>
      <c r="BE140" s="214"/>
      <c r="BF140" s="214"/>
      <c r="BG140" s="216"/>
      <c r="BH140" s="216"/>
      <c r="BO140" s="233"/>
      <c r="BP140" s="233"/>
      <c r="BQ140" s="234"/>
    </row>
    <row r="141" spans="4:69" ht="15.75" hidden="1">
      <c r="D141" s="195"/>
      <c r="E141" s="195"/>
      <c r="F141" s="195"/>
      <c r="G141" s="195"/>
      <c r="H141" s="235" t="s">
        <v>499</v>
      </c>
      <c r="I141" s="246" t="s">
        <v>471</v>
      </c>
      <c r="J141" s="247">
        <v>20</v>
      </c>
      <c r="K141" s="247"/>
      <c r="L141" s="248">
        <f t="shared" si="2"/>
        <v>0</v>
      </c>
      <c r="M141" s="249"/>
      <c r="N141" s="250"/>
      <c r="O141" s="249"/>
      <c r="P141" s="249"/>
      <c r="Q141" s="249"/>
      <c r="R141" s="249"/>
      <c r="S141" s="249"/>
      <c r="T141" s="249"/>
      <c r="U141" s="249"/>
      <c r="V141" s="249"/>
      <c r="W141" s="249"/>
      <c r="X141" s="249"/>
      <c r="Y141" s="249"/>
      <c r="Z141" s="249"/>
      <c r="AA141" s="249"/>
      <c r="AB141" s="249"/>
      <c r="AC141" s="249"/>
      <c r="AD141" s="249"/>
      <c r="AE141" s="216"/>
      <c r="AF141" s="216"/>
      <c r="AG141" s="216"/>
      <c r="AI141" s="108" t="s">
        <v>499</v>
      </c>
      <c r="AJ141" s="94" t="s">
        <v>471</v>
      </c>
      <c r="AK141" s="95">
        <v>20</v>
      </c>
      <c r="AL141" s="95"/>
      <c r="AM141" s="212">
        <f t="shared" si="1"/>
        <v>0</v>
      </c>
      <c r="AN141" s="216"/>
      <c r="AO141" s="216"/>
      <c r="AP141" s="216"/>
      <c r="AQ141" s="216"/>
      <c r="AR141" s="216"/>
      <c r="AS141" s="216"/>
      <c r="AT141" s="216"/>
      <c r="AU141" s="216"/>
      <c r="AV141" s="216"/>
      <c r="AW141" s="216"/>
      <c r="AX141" s="216"/>
      <c r="AY141" s="216"/>
      <c r="AZ141" s="216"/>
      <c r="BA141" s="216"/>
      <c r="BB141" s="216"/>
      <c r="BC141" s="216"/>
      <c r="BD141" s="216"/>
      <c r="BE141" s="216"/>
      <c r="BF141" s="216"/>
      <c r="BG141" s="216"/>
      <c r="BH141" s="216"/>
      <c r="BO141" s="233"/>
      <c r="BP141" s="233"/>
      <c r="BQ141" s="234"/>
    </row>
    <row r="142" spans="4:69" s="170" customFormat="1" ht="15.75" hidden="1">
      <c r="D142" s="238"/>
      <c r="E142" s="238"/>
      <c r="F142" s="238"/>
      <c r="G142" s="238"/>
      <c r="H142" s="235" t="s">
        <v>500</v>
      </c>
      <c r="I142" s="246" t="s">
        <v>471</v>
      </c>
      <c r="J142" s="247">
        <v>21</v>
      </c>
      <c r="K142" s="247"/>
      <c r="L142" s="248">
        <f t="shared" si="2"/>
        <v>0</v>
      </c>
      <c r="M142" s="249"/>
      <c r="N142" s="250"/>
      <c r="O142" s="249"/>
      <c r="P142" s="249"/>
      <c r="Q142" s="276"/>
      <c r="R142" s="249"/>
      <c r="S142" s="249"/>
      <c r="T142" s="249"/>
      <c r="U142" s="249"/>
      <c r="V142" s="276"/>
      <c r="W142" s="249"/>
      <c r="X142" s="249"/>
      <c r="Y142" s="249"/>
      <c r="Z142" s="249"/>
      <c r="AA142" s="276"/>
      <c r="AB142" s="249"/>
      <c r="AC142" s="249"/>
      <c r="AD142" s="249"/>
      <c r="AE142" s="280"/>
      <c r="AF142" s="280"/>
      <c r="AG142" s="280"/>
      <c r="AI142" s="108" t="s">
        <v>500</v>
      </c>
      <c r="AJ142" s="94" t="s">
        <v>471</v>
      </c>
      <c r="AK142" s="95">
        <v>21</v>
      </c>
      <c r="AL142" s="95"/>
      <c r="AM142" s="284">
        <f t="shared" si="1"/>
        <v>0</v>
      </c>
      <c r="AN142" s="280"/>
      <c r="AO142" s="280"/>
      <c r="AP142" s="280"/>
      <c r="AQ142" s="280"/>
      <c r="AR142" s="292"/>
      <c r="AS142" s="280"/>
      <c r="AT142" s="280"/>
      <c r="AU142" s="280"/>
      <c r="AV142" s="280"/>
      <c r="AW142" s="292"/>
      <c r="AX142" s="280"/>
      <c r="AY142" s="280"/>
      <c r="AZ142" s="280"/>
      <c r="BA142" s="280"/>
      <c r="BB142" s="292"/>
      <c r="BC142" s="280"/>
      <c r="BD142" s="280"/>
      <c r="BE142" s="280"/>
      <c r="BF142" s="280"/>
      <c r="BG142" s="280"/>
      <c r="BH142" s="280"/>
      <c r="BO142" s="233"/>
      <c r="BP142" s="233"/>
      <c r="BQ142" s="234"/>
    </row>
    <row r="143" spans="4:69" s="74" customFormat="1" ht="15.75" hidden="1">
      <c r="D143" s="239"/>
      <c r="E143" s="239"/>
      <c r="F143" s="239"/>
      <c r="G143" s="239"/>
      <c r="H143" s="235" t="s">
        <v>501</v>
      </c>
      <c r="I143" s="246" t="s">
        <v>471</v>
      </c>
      <c r="J143" s="247">
        <v>22</v>
      </c>
      <c r="K143" s="247"/>
      <c r="L143" s="248">
        <f t="shared" si="2"/>
        <v>0</v>
      </c>
      <c r="M143" s="249"/>
      <c r="N143" s="250"/>
      <c r="O143" s="249"/>
      <c r="P143" s="249"/>
      <c r="Q143" s="276"/>
      <c r="R143" s="249"/>
      <c r="S143" s="249"/>
      <c r="T143" s="249"/>
      <c r="U143" s="249"/>
      <c r="V143" s="276"/>
      <c r="W143" s="249"/>
      <c r="X143" s="249"/>
      <c r="Y143" s="249"/>
      <c r="Z143" s="249"/>
      <c r="AA143" s="276"/>
      <c r="AB143" s="249"/>
      <c r="AC143" s="249"/>
      <c r="AD143" s="249"/>
      <c r="AE143" s="262"/>
      <c r="AF143" s="262"/>
      <c r="AG143" s="262"/>
      <c r="AI143" s="101" t="s">
        <v>501</v>
      </c>
      <c r="AJ143" s="102" t="s">
        <v>471</v>
      </c>
      <c r="AK143" s="88">
        <v>22</v>
      </c>
      <c r="AL143" s="88"/>
      <c r="AM143" s="285">
        <f t="shared" si="1"/>
        <v>0</v>
      </c>
      <c r="AN143" s="262"/>
      <c r="AO143" s="262"/>
      <c r="AP143" s="262"/>
      <c r="AQ143" s="262"/>
      <c r="AR143" s="278"/>
      <c r="AS143" s="262"/>
      <c r="AT143" s="262"/>
      <c r="AU143" s="262"/>
      <c r="AV143" s="262"/>
      <c r="AW143" s="278"/>
      <c r="AX143" s="262"/>
      <c r="AY143" s="262"/>
      <c r="AZ143" s="262"/>
      <c r="BA143" s="262"/>
      <c r="BB143" s="278"/>
      <c r="BC143" s="262"/>
      <c r="BD143" s="262"/>
      <c r="BE143" s="262"/>
      <c r="BF143" s="262"/>
      <c r="BG143" s="262"/>
      <c r="BH143" s="262"/>
      <c r="BO143" s="296"/>
      <c r="BP143" s="296"/>
      <c r="BQ143" s="297"/>
    </row>
    <row r="144" spans="4:69" ht="27" hidden="1">
      <c r="D144" s="195"/>
      <c r="E144" s="195"/>
      <c r="F144" s="195"/>
      <c r="G144" s="195"/>
      <c r="H144" s="235" t="s">
        <v>502</v>
      </c>
      <c r="I144" s="246" t="s">
        <v>471</v>
      </c>
      <c r="J144" s="247">
        <v>23</v>
      </c>
      <c r="K144" s="247"/>
      <c r="L144" s="248">
        <f t="shared" si="2"/>
        <v>0</v>
      </c>
      <c r="M144" s="249"/>
      <c r="N144" s="250"/>
      <c r="O144" s="249"/>
      <c r="P144" s="249"/>
      <c r="Q144" s="276"/>
      <c r="R144" s="249"/>
      <c r="S144" s="249"/>
      <c r="T144" s="249"/>
      <c r="U144" s="249"/>
      <c r="V144" s="276"/>
      <c r="W144" s="249"/>
      <c r="X144" s="249"/>
      <c r="Y144" s="249"/>
      <c r="Z144" s="249"/>
      <c r="AA144" s="276"/>
      <c r="AB144" s="249"/>
      <c r="AC144" s="249"/>
      <c r="AD144" s="249"/>
      <c r="AE144" s="214"/>
      <c r="AF144" s="216"/>
      <c r="AG144" s="216"/>
      <c r="AI144" s="108" t="s">
        <v>502</v>
      </c>
      <c r="AJ144" s="94" t="s">
        <v>471</v>
      </c>
      <c r="AK144" s="95">
        <v>23</v>
      </c>
      <c r="AL144" s="95"/>
      <c r="AM144" s="212">
        <f t="shared" si="1"/>
        <v>0</v>
      </c>
      <c r="AN144" s="286"/>
      <c r="AO144" s="286"/>
      <c r="AP144" s="286"/>
      <c r="AQ144" s="286"/>
      <c r="AR144" s="293"/>
      <c r="AS144" s="286"/>
      <c r="AT144" s="286"/>
      <c r="AU144" s="286"/>
      <c r="AV144" s="286"/>
      <c r="AW144" s="293"/>
      <c r="AX144" s="286"/>
      <c r="AY144" s="286"/>
      <c r="AZ144" s="286"/>
      <c r="BA144" s="286"/>
      <c r="BB144" s="293"/>
      <c r="BC144" s="286"/>
      <c r="BD144" s="286"/>
      <c r="BE144" s="295"/>
      <c r="BF144" s="295"/>
      <c r="BG144" s="286"/>
      <c r="BH144" s="286"/>
      <c r="BO144" s="233"/>
      <c r="BP144" s="233"/>
      <c r="BQ144" s="234"/>
    </row>
    <row r="145" spans="4:69" s="170" customFormat="1" ht="15.75" hidden="1">
      <c r="D145" s="238"/>
      <c r="E145" s="238"/>
      <c r="F145" s="238"/>
      <c r="G145" s="238"/>
      <c r="H145" s="235" t="s">
        <v>503</v>
      </c>
      <c r="I145" s="246" t="s">
        <v>471</v>
      </c>
      <c r="J145" s="247">
        <v>24</v>
      </c>
      <c r="K145" s="247"/>
      <c r="L145" s="248">
        <f t="shared" si="2"/>
        <v>0</v>
      </c>
      <c r="M145" s="249"/>
      <c r="N145" s="250"/>
      <c r="O145" s="249"/>
      <c r="P145" s="249"/>
      <c r="Q145" s="276"/>
      <c r="R145" s="249"/>
      <c r="S145" s="249"/>
      <c r="T145" s="249"/>
      <c r="U145" s="249"/>
      <c r="V145" s="276"/>
      <c r="W145" s="249"/>
      <c r="X145" s="249"/>
      <c r="Y145" s="249"/>
      <c r="Z145" s="249"/>
      <c r="AA145" s="276"/>
      <c r="AB145" s="249"/>
      <c r="AC145" s="249"/>
      <c r="AD145" s="249"/>
      <c r="AE145" s="280"/>
      <c r="AF145" s="280"/>
      <c r="AG145" s="280"/>
      <c r="AI145" s="108" t="s">
        <v>503</v>
      </c>
      <c r="AJ145" s="94" t="s">
        <v>471</v>
      </c>
      <c r="AK145" s="95">
        <v>24</v>
      </c>
      <c r="AL145" s="95"/>
      <c r="AM145" s="284">
        <f t="shared" si="1"/>
        <v>0</v>
      </c>
      <c r="AN145" s="287"/>
      <c r="AO145" s="287"/>
      <c r="AP145" s="287"/>
      <c r="AQ145" s="287"/>
      <c r="AR145" s="294"/>
      <c r="AS145" s="287"/>
      <c r="AT145" s="287"/>
      <c r="AU145" s="287"/>
      <c r="AV145" s="287"/>
      <c r="AW145" s="294"/>
      <c r="AX145" s="287"/>
      <c r="AY145" s="287"/>
      <c r="AZ145" s="287"/>
      <c r="BA145" s="287"/>
      <c r="BB145" s="294"/>
      <c r="BC145" s="287"/>
      <c r="BD145" s="287"/>
      <c r="BE145" s="287"/>
      <c r="BF145" s="287"/>
      <c r="BG145" s="287"/>
      <c r="BH145" s="287"/>
      <c r="BO145" s="233"/>
      <c r="BP145" s="233"/>
      <c r="BQ145" s="234"/>
    </row>
    <row r="146" spans="4:69" ht="15.75" hidden="1">
      <c r="D146" s="195"/>
      <c r="E146" s="195"/>
      <c r="F146" s="195"/>
      <c r="G146" s="195"/>
      <c r="H146" s="121" t="s">
        <v>504</v>
      </c>
      <c r="I146" s="94" t="s">
        <v>471</v>
      </c>
      <c r="J146" s="95">
        <v>25</v>
      </c>
      <c r="K146" s="95"/>
      <c r="L146" s="211">
        <f t="shared" si="2"/>
        <v>0</v>
      </c>
      <c r="M146" s="216"/>
      <c r="N146" s="215"/>
      <c r="O146" s="216"/>
      <c r="P146" s="216"/>
      <c r="Q146" s="221"/>
      <c r="R146" s="216"/>
      <c r="S146" s="216"/>
      <c r="T146" s="216"/>
      <c r="U146" s="216"/>
      <c r="V146" s="221"/>
      <c r="W146" s="216"/>
      <c r="X146" s="216"/>
      <c r="Y146" s="216"/>
      <c r="Z146" s="216"/>
      <c r="AA146" s="221"/>
      <c r="AB146" s="216"/>
      <c r="AC146" s="214"/>
      <c r="AD146" s="214"/>
      <c r="AE146" s="214"/>
      <c r="AF146" s="216"/>
      <c r="AG146" s="216"/>
      <c r="AI146" s="121" t="s">
        <v>504</v>
      </c>
      <c r="AJ146" s="94" t="s">
        <v>471</v>
      </c>
      <c r="AK146" s="95">
        <v>25</v>
      </c>
      <c r="AL146" s="95"/>
      <c r="AM146" s="212">
        <f t="shared" si="1"/>
        <v>0</v>
      </c>
      <c r="AN146" s="286"/>
      <c r="AO146" s="286"/>
      <c r="AP146" s="286"/>
      <c r="AQ146" s="286"/>
      <c r="AR146" s="293"/>
      <c r="AS146" s="286"/>
      <c r="AT146" s="286"/>
      <c r="AU146" s="286"/>
      <c r="AV146" s="286"/>
      <c r="AW146" s="293"/>
      <c r="AX146" s="286"/>
      <c r="AY146" s="286"/>
      <c r="AZ146" s="286"/>
      <c r="BA146" s="286"/>
      <c r="BB146" s="293"/>
      <c r="BC146" s="286"/>
      <c r="BD146" s="286"/>
      <c r="BE146" s="295"/>
      <c r="BF146" s="295"/>
      <c r="BG146" s="286"/>
      <c r="BH146" s="286"/>
      <c r="BO146" s="233"/>
      <c r="BP146" s="233"/>
      <c r="BQ146" s="234"/>
    </row>
    <row r="147" spans="4:69" ht="15.75" hidden="1">
      <c r="D147" s="195"/>
      <c r="E147" s="195"/>
      <c r="F147" s="195"/>
      <c r="G147" s="195"/>
      <c r="H147" s="121" t="s">
        <v>505</v>
      </c>
      <c r="I147" s="94" t="s">
        <v>476</v>
      </c>
      <c r="J147" s="253">
        <v>26</v>
      </c>
      <c r="K147" s="95"/>
      <c r="L147" s="211">
        <f t="shared" si="2"/>
        <v>0</v>
      </c>
      <c r="M147" s="216"/>
      <c r="N147" s="215"/>
      <c r="O147" s="216"/>
      <c r="P147" s="216"/>
      <c r="Q147" s="221"/>
      <c r="R147" s="216"/>
      <c r="S147" s="216"/>
      <c r="T147" s="216"/>
      <c r="U147" s="216"/>
      <c r="V147" s="221"/>
      <c r="W147" s="216"/>
      <c r="X147" s="216"/>
      <c r="Y147" s="216"/>
      <c r="Z147" s="216"/>
      <c r="AA147" s="221"/>
      <c r="AB147" s="216"/>
      <c r="AC147" s="214"/>
      <c r="AD147" s="214"/>
      <c r="AE147" s="214"/>
      <c r="AF147" s="216"/>
      <c r="AG147" s="216"/>
      <c r="AI147" s="121" t="s">
        <v>505</v>
      </c>
      <c r="AJ147" s="94" t="s">
        <v>476</v>
      </c>
      <c r="AK147" s="253">
        <v>26</v>
      </c>
      <c r="AL147" s="95"/>
      <c r="AM147" s="212">
        <f t="shared" si="1"/>
        <v>0</v>
      </c>
      <c r="AN147" s="216"/>
      <c r="AO147" s="216"/>
      <c r="AP147" s="216"/>
      <c r="AQ147" s="216"/>
      <c r="AR147" s="221"/>
      <c r="AS147" s="216"/>
      <c r="AT147" s="216"/>
      <c r="AU147" s="216"/>
      <c r="AV147" s="216"/>
      <c r="AW147" s="221"/>
      <c r="AX147" s="216"/>
      <c r="AY147" s="216"/>
      <c r="AZ147" s="216"/>
      <c r="BA147" s="216"/>
      <c r="BB147" s="221"/>
      <c r="BC147" s="216"/>
      <c r="BD147" s="216"/>
      <c r="BE147" s="214"/>
      <c r="BF147" s="214"/>
      <c r="BG147" s="216"/>
      <c r="BH147" s="216"/>
      <c r="BO147" s="233"/>
      <c r="BP147" s="233"/>
      <c r="BQ147" s="234"/>
    </row>
    <row r="148" spans="4:69" ht="25.5" hidden="1">
      <c r="D148" s="195"/>
      <c r="E148" s="195"/>
      <c r="F148" s="195"/>
      <c r="G148" s="195"/>
      <c r="H148" s="121" t="s">
        <v>506</v>
      </c>
      <c r="I148" s="94" t="s">
        <v>496</v>
      </c>
      <c r="J148" s="95">
        <v>27</v>
      </c>
      <c r="K148" s="254"/>
      <c r="L148" s="211">
        <f t="shared" si="2"/>
        <v>0</v>
      </c>
      <c r="M148" s="255"/>
      <c r="N148" s="256"/>
      <c r="O148" s="255"/>
      <c r="P148" s="255"/>
      <c r="Q148" s="255"/>
      <c r="R148" s="255"/>
      <c r="S148" s="255"/>
      <c r="T148" s="255"/>
      <c r="U148" s="255"/>
      <c r="V148" s="255"/>
      <c r="W148" s="255"/>
      <c r="X148" s="255"/>
      <c r="Y148" s="255"/>
      <c r="Z148" s="255"/>
      <c r="AA148" s="255"/>
      <c r="AB148" s="255"/>
      <c r="AC148" s="256"/>
      <c r="AD148" s="256"/>
      <c r="AE148" s="256"/>
      <c r="AF148" s="255"/>
      <c r="AG148" s="255"/>
      <c r="AI148" s="121" t="s">
        <v>506</v>
      </c>
      <c r="AJ148" s="94" t="s">
        <v>496</v>
      </c>
      <c r="AK148" s="95">
        <v>27</v>
      </c>
      <c r="AL148" s="254"/>
      <c r="AM148" s="212">
        <f t="shared" si="1"/>
        <v>0</v>
      </c>
      <c r="AN148" s="288"/>
      <c r="AO148" s="288"/>
      <c r="AP148" s="288"/>
      <c r="AQ148" s="288"/>
      <c r="AR148" s="288"/>
      <c r="AS148" s="288"/>
      <c r="AT148" s="288"/>
      <c r="AU148" s="288"/>
      <c r="AV148" s="288"/>
      <c r="AW148" s="288"/>
      <c r="AX148" s="288"/>
      <c r="AY148" s="288"/>
      <c r="AZ148" s="288"/>
      <c r="BA148" s="288"/>
      <c r="BB148" s="288"/>
      <c r="BC148" s="288"/>
      <c r="BD148" s="288"/>
      <c r="BE148" s="295"/>
      <c r="BF148" s="295"/>
      <c r="BG148" s="288"/>
      <c r="BH148" s="288"/>
      <c r="BO148" s="298"/>
      <c r="BP148" s="298"/>
      <c r="BQ148" s="299"/>
    </row>
    <row r="149" spans="4:69" ht="15.75" hidden="1">
      <c r="D149" s="195"/>
      <c r="E149" s="195"/>
      <c r="F149" s="195"/>
      <c r="G149" s="195"/>
      <c r="H149" s="121" t="s">
        <v>507</v>
      </c>
      <c r="I149" s="94" t="s">
        <v>476</v>
      </c>
      <c r="J149" s="95">
        <v>28</v>
      </c>
      <c r="K149" s="95"/>
      <c r="L149" s="211">
        <f t="shared" si="2"/>
        <v>0</v>
      </c>
      <c r="M149" s="257"/>
      <c r="N149" s="256"/>
      <c r="O149" s="257"/>
      <c r="P149" s="257"/>
      <c r="Q149" s="277"/>
      <c r="R149" s="257"/>
      <c r="S149" s="257"/>
      <c r="T149" s="257"/>
      <c r="U149" s="257"/>
      <c r="V149" s="277"/>
      <c r="W149" s="257"/>
      <c r="X149" s="257"/>
      <c r="Y149" s="257"/>
      <c r="Z149" s="257"/>
      <c r="AA149" s="277"/>
      <c r="AB149" s="257"/>
      <c r="AC149" s="256"/>
      <c r="AD149" s="256"/>
      <c r="AE149" s="256"/>
      <c r="AF149" s="257"/>
      <c r="AG149" s="257"/>
      <c r="AI149" s="121" t="s">
        <v>507</v>
      </c>
      <c r="AJ149" s="94" t="s">
        <v>476</v>
      </c>
      <c r="AK149" s="95">
        <v>28</v>
      </c>
      <c r="AL149" s="95"/>
      <c r="AM149" s="212">
        <f t="shared" si="1"/>
        <v>0</v>
      </c>
      <c r="AN149" s="286"/>
      <c r="AO149" s="286"/>
      <c r="AP149" s="286"/>
      <c r="AQ149" s="286"/>
      <c r="AR149" s="293"/>
      <c r="AS149" s="286"/>
      <c r="AT149" s="286"/>
      <c r="AU149" s="286"/>
      <c r="AV149" s="286"/>
      <c r="AW149" s="293"/>
      <c r="AX149" s="286"/>
      <c r="AY149" s="286"/>
      <c r="AZ149" s="286"/>
      <c r="BA149" s="286"/>
      <c r="BB149" s="293"/>
      <c r="BC149" s="286"/>
      <c r="BD149" s="286"/>
      <c r="BE149" s="295"/>
      <c r="BF149" s="295"/>
      <c r="BG149" s="286"/>
      <c r="BH149" s="286"/>
      <c r="BO149" s="233"/>
      <c r="BP149" s="233"/>
      <c r="BQ149" s="234"/>
    </row>
    <row r="150" spans="4:69" ht="15.75" hidden="1">
      <c r="D150" s="195"/>
      <c r="E150" s="195"/>
      <c r="F150" s="195"/>
      <c r="G150" s="195"/>
      <c r="H150" s="121" t="s">
        <v>508</v>
      </c>
      <c r="I150" s="94" t="s">
        <v>476</v>
      </c>
      <c r="J150" s="95">
        <v>29</v>
      </c>
      <c r="K150" s="95"/>
      <c r="L150" s="211">
        <f t="shared" si="2"/>
        <v>0</v>
      </c>
      <c r="M150" s="216"/>
      <c r="N150" s="215"/>
      <c r="O150" s="216"/>
      <c r="P150" s="216"/>
      <c r="Q150" s="221"/>
      <c r="R150" s="216"/>
      <c r="S150" s="216"/>
      <c r="T150" s="216"/>
      <c r="U150" s="216"/>
      <c r="V150" s="221"/>
      <c r="W150" s="216"/>
      <c r="X150" s="216"/>
      <c r="Y150" s="216"/>
      <c r="Z150" s="216"/>
      <c r="AA150" s="221"/>
      <c r="AB150" s="216"/>
      <c r="AC150" s="214"/>
      <c r="AD150" s="214"/>
      <c r="AE150" s="214"/>
      <c r="AF150" s="216"/>
      <c r="AG150" s="216"/>
      <c r="AI150" s="121" t="s">
        <v>508</v>
      </c>
      <c r="AJ150" s="94" t="s">
        <v>476</v>
      </c>
      <c r="AK150" s="95">
        <v>29</v>
      </c>
      <c r="AL150" s="95"/>
      <c r="AM150" s="212">
        <f t="shared" si="1"/>
        <v>0</v>
      </c>
      <c r="AN150" s="216"/>
      <c r="AO150" s="216"/>
      <c r="AP150" s="216"/>
      <c r="AQ150" s="216"/>
      <c r="AR150" s="221"/>
      <c r="AS150" s="216"/>
      <c r="AT150" s="216"/>
      <c r="AU150" s="216"/>
      <c r="AV150" s="216"/>
      <c r="AW150" s="221"/>
      <c r="AX150" s="216"/>
      <c r="AY150" s="216"/>
      <c r="AZ150" s="216"/>
      <c r="BA150" s="216"/>
      <c r="BB150" s="221"/>
      <c r="BC150" s="216"/>
      <c r="BD150" s="216"/>
      <c r="BE150" s="214"/>
      <c r="BF150" s="214"/>
      <c r="BG150" s="216"/>
      <c r="BH150" s="216"/>
      <c r="BO150" s="233"/>
      <c r="BP150" s="233"/>
      <c r="BQ150" s="234"/>
    </row>
    <row r="151" spans="4:69" ht="15.75" hidden="1">
      <c r="D151" s="195"/>
      <c r="E151" s="195"/>
      <c r="F151" s="195"/>
      <c r="G151" s="195"/>
      <c r="H151" s="121" t="s">
        <v>509</v>
      </c>
      <c r="I151" s="94" t="s">
        <v>476</v>
      </c>
      <c r="J151" s="95">
        <v>30</v>
      </c>
      <c r="K151" s="95"/>
      <c r="L151" s="211">
        <f t="shared" si="2"/>
        <v>0</v>
      </c>
      <c r="M151" s="216"/>
      <c r="N151" s="215"/>
      <c r="O151" s="216"/>
      <c r="P151" s="216"/>
      <c r="Q151" s="221"/>
      <c r="R151" s="216"/>
      <c r="S151" s="216"/>
      <c r="T151" s="216"/>
      <c r="U151" s="216"/>
      <c r="V151" s="221"/>
      <c r="W151" s="216"/>
      <c r="X151" s="216"/>
      <c r="Y151" s="216"/>
      <c r="Z151" s="216"/>
      <c r="AA151" s="221"/>
      <c r="AB151" s="216"/>
      <c r="AC151" s="214"/>
      <c r="AD151" s="214"/>
      <c r="AE151" s="214"/>
      <c r="AF151" s="216"/>
      <c r="AG151" s="216"/>
      <c r="AI151" s="121" t="s">
        <v>509</v>
      </c>
      <c r="AJ151" s="94" t="s">
        <v>476</v>
      </c>
      <c r="AK151" s="95">
        <v>30</v>
      </c>
      <c r="AL151" s="95"/>
      <c r="AM151" s="212">
        <f t="shared" si="1"/>
        <v>0</v>
      </c>
      <c r="AN151" s="216"/>
      <c r="AO151" s="216"/>
      <c r="AP151" s="216"/>
      <c r="AQ151" s="216"/>
      <c r="AR151" s="221"/>
      <c r="AS151" s="216"/>
      <c r="AT151" s="216"/>
      <c r="AU151" s="216"/>
      <c r="AV151" s="216"/>
      <c r="AW151" s="221"/>
      <c r="AX151" s="216"/>
      <c r="AY151" s="216"/>
      <c r="AZ151" s="216"/>
      <c r="BA151" s="216"/>
      <c r="BB151" s="221"/>
      <c r="BC151" s="216"/>
      <c r="BD151" s="216"/>
      <c r="BE151" s="214"/>
      <c r="BF151" s="214"/>
      <c r="BG151" s="216"/>
      <c r="BH151" s="216"/>
      <c r="BO151" s="233"/>
      <c r="BP151" s="233"/>
      <c r="BQ151" s="234"/>
    </row>
    <row r="152" spans="4:69" ht="15.75" hidden="1">
      <c r="D152" s="195"/>
      <c r="E152" s="195"/>
      <c r="F152" s="195"/>
      <c r="G152" s="195"/>
      <c r="H152" s="121" t="s">
        <v>510</v>
      </c>
      <c r="I152" s="94" t="s">
        <v>494</v>
      </c>
      <c r="J152" s="254">
        <v>31</v>
      </c>
      <c r="K152" s="95"/>
      <c r="L152" s="211">
        <f t="shared" si="2"/>
        <v>0</v>
      </c>
      <c r="M152" s="216"/>
      <c r="N152" s="215"/>
      <c r="O152" s="216"/>
      <c r="P152" s="216"/>
      <c r="Q152" s="221"/>
      <c r="R152" s="216"/>
      <c r="S152" s="216"/>
      <c r="T152" s="216"/>
      <c r="U152" s="216"/>
      <c r="V152" s="221"/>
      <c r="W152" s="216"/>
      <c r="X152" s="216"/>
      <c r="Y152" s="216"/>
      <c r="Z152" s="216"/>
      <c r="AA152" s="221"/>
      <c r="AB152" s="216"/>
      <c r="AC152" s="214"/>
      <c r="AD152" s="214"/>
      <c r="AE152" s="214"/>
      <c r="AF152" s="216"/>
      <c r="AG152" s="216"/>
      <c r="AI152" s="121" t="s">
        <v>510</v>
      </c>
      <c r="AJ152" s="94" t="s">
        <v>494</v>
      </c>
      <c r="AK152" s="254">
        <v>31</v>
      </c>
      <c r="AL152" s="95"/>
      <c r="AM152" s="212">
        <f t="shared" si="1"/>
        <v>0</v>
      </c>
      <c r="AN152" s="216"/>
      <c r="AO152" s="216"/>
      <c r="AP152" s="216"/>
      <c r="AQ152" s="216"/>
      <c r="AR152" s="221"/>
      <c r="AS152" s="216"/>
      <c r="AT152" s="216"/>
      <c r="AU152" s="216"/>
      <c r="AV152" s="216"/>
      <c r="AW152" s="221"/>
      <c r="AX152" s="216"/>
      <c r="AY152" s="216"/>
      <c r="AZ152" s="216"/>
      <c r="BA152" s="216"/>
      <c r="BB152" s="221"/>
      <c r="BC152" s="216"/>
      <c r="BD152" s="216"/>
      <c r="BE152" s="214"/>
      <c r="BF152" s="214"/>
      <c r="BG152" s="216"/>
      <c r="BH152" s="216"/>
      <c r="BO152" s="233"/>
      <c r="BP152" s="233"/>
      <c r="BQ152" s="234"/>
    </row>
    <row r="153" spans="4:69" ht="15.75" hidden="1">
      <c r="D153" s="195"/>
      <c r="E153" s="195"/>
      <c r="F153" s="195"/>
      <c r="G153" s="195"/>
      <c r="H153" s="121" t="s">
        <v>511</v>
      </c>
      <c r="I153" s="94" t="s">
        <v>469</v>
      </c>
      <c r="J153" s="95" t="s">
        <v>469</v>
      </c>
      <c r="K153" s="254"/>
      <c r="L153" s="211">
        <f t="shared" si="2"/>
        <v>0</v>
      </c>
      <c r="M153" s="258"/>
      <c r="N153" s="215"/>
      <c r="O153" s="258"/>
      <c r="P153" s="258"/>
      <c r="Q153" s="258"/>
      <c r="R153" s="258"/>
      <c r="S153" s="258"/>
      <c r="T153" s="258"/>
      <c r="U153" s="258"/>
      <c r="V153" s="258"/>
      <c r="W153" s="258"/>
      <c r="X153" s="258"/>
      <c r="Y153" s="258"/>
      <c r="Z153" s="258"/>
      <c r="AA153" s="258"/>
      <c r="AB153" s="258"/>
      <c r="AC153" s="214"/>
      <c r="AD153" s="214"/>
      <c r="AE153" s="214"/>
      <c r="AF153" s="258"/>
      <c r="AG153" s="258"/>
      <c r="AI153" s="121" t="s">
        <v>511</v>
      </c>
      <c r="AJ153" s="94" t="s">
        <v>469</v>
      </c>
      <c r="AK153" s="95" t="s">
        <v>469</v>
      </c>
      <c r="AL153" s="254"/>
      <c r="AM153" s="212">
        <f t="shared" si="1"/>
        <v>0</v>
      </c>
      <c r="AN153" s="258"/>
      <c r="AO153" s="258"/>
      <c r="AP153" s="258"/>
      <c r="AQ153" s="258"/>
      <c r="AR153" s="258"/>
      <c r="AS153" s="258"/>
      <c r="AT153" s="258"/>
      <c r="AU153" s="258"/>
      <c r="AV153" s="258"/>
      <c r="AW153" s="258"/>
      <c r="AX153" s="258"/>
      <c r="AY153" s="258"/>
      <c r="AZ153" s="258"/>
      <c r="BA153" s="258"/>
      <c r="BB153" s="258"/>
      <c r="BC153" s="258"/>
      <c r="BD153" s="258"/>
      <c r="BE153" s="214"/>
      <c r="BF153" s="214"/>
      <c r="BG153" s="258"/>
      <c r="BH153" s="258"/>
      <c r="BO153" s="300"/>
      <c r="BP153" s="300"/>
      <c r="BQ153" s="301"/>
    </row>
    <row r="154" spans="4:69" ht="15.75" hidden="1">
      <c r="D154" s="195"/>
      <c r="E154" s="195"/>
      <c r="F154" s="195"/>
      <c r="G154" s="195"/>
      <c r="H154" s="128" t="s">
        <v>512</v>
      </c>
      <c r="I154" s="94" t="s">
        <v>513</v>
      </c>
      <c r="J154" s="259">
        <v>32</v>
      </c>
      <c r="K154" s="95"/>
      <c r="L154" s="211">
        <f t="shared" si="2"/>
        <v>0</v>
      </c>
      <c r="M154" s="216"/>
      <c r="N154" s="215"/>
      <c r="O154" s="216"/>
      <c r="P154" s="216"/>
      <c r="Q154" s="221"/>
      <c r="R154" s="216"/>
      <c r="S154" s="216"/>
      <c r="T154" s="216"/>
      <c r="U154" s="216"/>
      <c r="V154" s="221"/>
      <c r="W154" s="216"/>
      <c r="X154" s="216"/>
      <c r="Y154" s="216"/>
      <c r="Z154" s="216"/>
      <c r="AA154" s="221"/>
      <c r="AB154" s="216"/>
      <c r="AC154" s="214"/>
      <c r="AD154" s="214"/>
      <c r="AE154" s="214"/>
      <c r="AF154" s="216"/>
      <c r="AG154" s="216"/>
      <c r="AI154" s="128" t="s">
        <v>512</v>
      </c>
      <c r="AJ154" s="94" t="s">
        <v>513</v>
      </c>
      <c r="AK154" s="259">
        <v>32</v>
      </c>
      <c r="AL154" s="95"/>
      <c r="AM154" s="212">
        <f t="shared" si="1"/>
        <v>0</v>
      </c>
      <c r="AN154" s="216"/>
      <c r="AO154" s="216"/>
      <c r="AP154" s="216"/>
      <c r="AQ154" s="216"/>
      <c r="AR154" s="221"/>
      <c r="AS154" s="216"/>
      <c r="AT154" s="216"/>
      <c r="AU154" s="216"/>
      <c r="AV154" s="216"/>
      <c r="AW154" s="221"/>
      <c r="AX154" s="216"/>
      <c r="AY154" s="216"/>
      <c r="AZ154" s="216"/>
      <c r="BA154" s="216"/>
      <c r="BB154" s="221"/>
      <c r="BC154" s="216"/>
      <c r="BD154" s="216"/>
      <c r="BE154" s="214"/>
      <c r="BF154" s="214"/>
      <c r="BG154" s="216"/>
      <c r="BH154" s="216"/>
      <c r="BO154" s="233"/>
      <c r="BP154" s="233"/>
      <c r="BQ154" s="234"/>
    </row>
    <row r="155" spans="4:69" ht="15.75" hidden="1">
      <c r="D155" s="195"/>
      <c r="E155" s="195"/>
      <c r="F155" s="195"/>
      <c r="G155" s="195"/>
      <c r="H155" s="121" t="s">
        <v>514</v>
      </c>
      <c r="I155" s="94" t="s">
        <v>513</v>
      </c>
      <c r="J155" s="95">
        <v>33</v>
      </c>
      <c r="K155" s="259"/>
      <c r="L155" s="211">
        <f t="shared" si="2"/>
        <v>0</v>
      </c>
      <c r="M155" s="214"/>
      <c r="N155" s="215"/>
      <c r="O155" s="214"/>
      <c r="P155" s="214"/>
      <c r="Q155" s="220"/>
      <c r="R155" s="214"/>
      <c r="S155" s="214"/>
      <c r="T155" s="214"/>
      <c r="U155" s="214"/>
      <c r="V155" s="220"/>
      <c r="W155" s="214"/>
      <c r="X155" s="214"/>
      <c r="Y155" s="214"/>
      <c r="Z155" s="214"/>
      <c r="AA155" s="220"/>
      <c r="AB155" s="214"/>
      <c r="AC155" s="214"/>
      <c r="AD155" s="214"/>
      <c r="AE155" s="214"/>
      <c r="AF155" s="214"/>
      <c r="AG155" s="214"/>
      <c r="AI155" s="121" t="s">
        <v>514</v>
      </c>
      <c r="AJ155" s="94" t="s">
        <v>513</v>
      </c>
      <c r="AK155" s="95">
        <v>33</v>
      </c>
      <c r="AL155" s="259"/>
      <c r="AM155" s="212">
        <f t="shared" si="1"/>
        <v>0</v>
      </c>
      <c r="AN155" s="214"/>
      <c r="AO155" s="214"/>
      <c r="AP155" s="214"/>
      <c r="AQ155" s="214"/>
      <c r="AR155" s="220"/>
      <c r="AS155" s="214"/>
      <c r="AT155" s="214"/>
      <c r="AU155" s="214"/>
      <c r="AV155" s="214"/>
      <c r="AW155" s="220"/>
      <c r="AX155" s="214"/>
      <c r="AY155" s="214"/>
      <c r="AZ155" s="214"/>
      <c r="BA155" s="214"/>
      <c r="BB155" s="220"/>
      <c r="BC155" s="214"/>
      <c r="BD155" s="214"/>
      <c r="BE155" s="214"/>
      <c r="BF155" s="214"/>
      <c r="BG155" s="214"/>
      <c r="BH155" s="214"/>
      <c r="BO155" s="233"/>
      <c r="BP155" s="233"/>
      <c r="BQ155" s="234"/>
    </row>
    <row r="156" spans="4:69" ht="15.75" hidden="1">
      <c r="D156" s="195"/>
      <c r="E156" s="195"/>
      <c r="F156" s="195"/>
      <c r="G156" s="195"/>
      <c r="H156" s="121" t="s">
        <v>515</v>
      </c>
      <c r="I156" s="94" t="s">
        <v>513</v>
      </c>
      <c r="J156" s="95">
        <v>34</v>
      </c>
      <c r="K156" s="95"/>
      <c r="L156" s="211">
        <f t="shared" si="2"/>
        <v>0</v>
      </c>
      <c r="M156" s="216"/>
      <c r="N156" s="215"/>
      <c r="O156" s="216"/>
      <c r="P156" s="216"/>
      <c r="Q156" s="221"/>
      <c r="R156" s="216"/>
      <c r="S156" s="216"/>
      <c r="T156" s="216"/>
      <c r="U156" s="216"/>
      <c r="V156" s="221"/>
      <c r="W156" s="216"/>
      <c r="X156" s="216"/>
      <c r="Y156" s="216"/>
      <c r="Z156" s="216"/>
      <c r="AA156" s="221"/>
      <c r="AB156" s="216"/>
      <c r="AC156" s="214"/>
      <c r="AD156" s="214"/>
      <c r="AE156" s="214"/>
      <c r="AF156" s="216"/>
      <c r="AG156" s="216"/>
      <c r="AI156" s="121" t="s">
        <v>515</v>
      </c>
      <c r="AJ156" s="94" t="s">
        <v>513</v>
      </c>
      <c r="AK156" s="95">
        <v>34</v>
      </c>
      <c r="AL156" s="95"/>
      <c r="AM156" s="212">
        <f t="shared" si="1"/>
        <v>0</v>
      </c>
      <c r="AN156" s="216"/>
      <c r="AO156" s="216"/>
      <c r="AP156" s="216"/>
      <c r="AQ156" s="216"/>
      <c r="AR156" s="221"/>
      <c r="AS156" s="216"/>
      <c r="AT156" s="216"/>
      <c r="AU156" s="216"/>
      <c r="AV156" s="216"/>
      <c r="AW156" s="221"/>
      <c r="AX156" s="216"/>
      <c r="AY156" s="216"/>
      <c r="AZ156" s="216"/>
      <c r="BA156" s="216"/>
      <c r="BB156" s="221"/>
      <c r="BC156" s="216"/>
      <c r="BD156" s="216"/>
      <c r="BE156" s="214"/>
      <c r="BF156" s="214"/>
      <c r="BG156" s="216"/>
      <c r="BH156" s="216"/>
      <c r="BO156" s="233"/>
      <c r="BP156" s="233"/>
      <c r="BQ156" s="234"/>
    </row>
    <row r="157" spans="4:69" s="74" customFormat="1" ht="15.75" hidden="1">
      <c r="D157" s="239"/>
      <c r="E157" s="239"/>
      <c r="F157" s="239"/>
      <c r="G157" s="239"/>
      <c r="H157" s="86" t="s">
        <v>516</v>
      </c>
      <c r="I157" s="102" t="s">
        <v>513</v>
      </c>
      <c r="J157" s="260">
        <v>35</v>
      </c>
      <c r="K157" s="88"/>
      <c r="L157" s="261">
        <f t="shared" si="2"/>
        <v>0</v>
      </c>
      <c r="M157" s="262"/>
      <c r="N157" s="263"/>
      <c r="O157" s="262"/>
      <c r="P157" s="262"/>
      <c r="Q157" s="278"/>
      <c r="R157" s="262"/>
      <c r="S157" s="262"/>
      <c r="T157" s="262"/>
      <c r="U157" s="262"/>
      <c r="V157" s="278"/>
      <c r="W157" s="262"/>
      <c r="X157" s="262"/>
      <c r="Y157" s="262"/>
      <c r="Z157" s="262"/>
      <c r="AA157" s="278"/>
      <c r="AB157" s="262"/>
      <c r="AC157" s="262"/>
      <c r="AD157" s="262"/>
      <c r="AE157" s="262"/>
      <c r="AF157" s="262"/>
      <c r="AG157" s="262"/>
      <c r="AI157" s="86" t="s">
        <v>516</v>
      </c>
      <c r="AJ157" s="102" t="s">
        <v>513</v>
      </c>
      <c r="AK157" s="260">
        <v>35</v>
      </c>
      <c r="AL157" s="88"/>
      <c r="AM157" s="285">
        <f t="shared" si="1"/>
        <v>0</v>
      </c>
      <c r="AN157" s="262"/>
      <c r="AO157" s="262"/>
      <c r="AP157" s="262"/>
      <c r="AQ157" s="262"/>
      <c r="AR157" s="278"/>
      <c r="AS157" s="262"/>
      <c r="AT157" s="262"/>
      <c r="AU157" s="262"/>
      <c r="AV157" s="262"/>
      <c r="AW157" s="278"/>
      <c r="AX157" s="262"/>
      <c r="AY157" s="262"/>
      <c r="AZ157" s="262"/>
      <c r="BA157" s="262"/>
      <c r="BB157" s="278"/>
      <c r="BC157" s="262"/>
      <c r="BD157" s="262"/>
      <c r="BE157" s="262"/>
      <c r="BF157" s="262"/>
      <c r="BG157" s="262"/>
      <c r="BH157" s="262"/>
      <c r="BO157" s="296"/>
      <c r="BP157" s="296"/>
      <c r="BQ157" s="297"/>
    </row>
    <row r="158" spans="4:69" ht="15.75" hidden="1">
      <c r="D158" s="195"/>
      <c r="E158" s="195"/>
      <c r="F158" s="195"/>
      <c r="G158" s="195"/>
      <c r="H158" s="121" t="s">
        <v>517</v>
      </c>
      <c r="I158" s="94" t="s">
        <v>476</v>
      </c>
      <c r="J158" s="95">
        <v>36</v>
      </c>
      <c r="K158" s="259"/>
      <c r="L158" s="211">
        <f t="shared" si="2"/>
        <v>0</v>
      </c>
      <c r="M158" s="214"/>
      <c r="N158" s="215"/>
      <c r="O158" s="214"/>
      <c r="P158" s="214"/>
      <c r="Q158" s="220"/>
      <c r="R158" s="214"/>
      <c r="S158" s="214"/>
      <c r="T158" s="214"/>
      <c r="U158" s="214"/>
      <c r="V158" s="220"/>
      <c r="W158" s="214"/>
      <c r="X158" s="214"/>
      <c r="Y158" s="214"/>
      <c r="Z158" s="214"/>
      <c r="AA158" s="220"/>
      <c r="AB158" s="214"/>
      <c r="AC158" s="214"/>
      <c r="AD158" s="214"/>
      <c r="AE158" s="214"/>
      <c r="AF158" s="214"/>
      <c r="AG158" s="214"/>
      <c r="AI158" s="121" t="s">
        <v>517</v>
      </c>
      <c r="AJ158" s="94" t="s">
        <v>476</v>
      </c>
      <c r="AK158" s="95">
        <v>36</v>
      </c>
      <c r="AL158" s="259"/>
      <c r="AM158" s="212">
        <f t="shared" si="1"/>
        <v>0</v>
      </c>
      <c r="AN158" s="214"/>
      <c r="AO158" s="214"/>
      <c r="AP158" s="214"/>
      <c r="AQ158" s="214"/>
      <c r="AR158" s="220"/>
      <c r="AS158" s="214"/>
      <c r="AT158" s="214"/>
      <c r="AU158" s="214"/>
      <c r="AV158" s="214"/>
      <c r="AW158" s="220"/>
      <c r="AX158" s="214"/>
      <c r="AY158" s="214"/>
      <c r="AZ158" s="214"/>
      <c r="BA158" s="214"/>
      <c r="BB158" s="220"/>
      <c r="BC158" s="214"/>
      <c r="BD158" s="214"/>
      <c r="BE158" s="214"/>
      <c r="BF158" s="214"/>
      <c r="BG158" s="214"/>
      <c r="BH158" s="214"/>
      <c r="BO158" s="233"/>
      <c r="BP158" s="233"/>
      <c r="BQ158" s="234"/>
    </row>
    <row r="159" spans="4:69" ht="15.75" hidden="1">
      <c r="D159" s="195"/>
      <c r="E159" s="195"/>
      <c r="F159" s="195"/>
      <c r="G159" s="195"/>
      <c r="H159" s="124" t="s">
        <v>518</v>
      </c>
      <c r="I159" s="95" t="s">
        <v>476</v>
      </c>
      <c r="J159" s="95">
        <v>37</v>
      </c>
      <c r="K159" s="95"/>
      <c r="L159" s="211">
        <f t="shared" si="2"/>
        <v>0</v>
      </c>
      <c r="M159" s="216"/>
      <c r="N159" s="215"/>
      <c r="O159" s="216"/>
      <c r="P159" s="216"/>
      <c r="Q159" s="221"/>
      <c r="R159" s="216"/>
      <c r="S159" s="216"/>
      <c r="T159" s="216"/>
      <c r="U159" s="216"/>
      <c r="V159" s="221"/>
      <c r="W159" s="216"/>
      <c r="X159" s="216"/>
      <c r="Y159" s="216"/>
      <c r="Z159" s="216"/>
      <c r="AA159" s="221"/>
      <c r="AB159" s="216"/>
      <c r="AC159" s="214"/>
      <c r="AD159" s="214"/>
      <c r="AE159" s="214"/>
      <c r="AF159" s="216"/>
      <c r="AG159" s="216"/>
      <c r="AI159" s="124" t="s">
        <v>518</v>
      </c>
      <c r="AJ159" s="95" t="s">
        <v>476</v>
      </c>
      <c r="AK159" s="95">
        <v>37</v>
      </c>
      <c r="AL159" s="95"/>
      <c r="AM159" s="212">
        <f t="shared" si="1"/>
        <v>0</v>
      </c>
      <c r="AN159" s="216"/>
      <c r="AO159" s="216"/>
      <c r="AP159" s="216"/>
      <c r="AQ159" s="216"/>
      <c r="AR159" s="221"/>
      <c r="AS159" s="216"/>
      <c r="AT159" s="216"/>
      <c r="AU159" s="216"/>
      <c r="AV159" s="216"/>
      <c r="AW159" s="221"/>
      <c r="AX159" s="216"/>
      <c r="AY159" s="216"/>
      <c r="AZ159" s="216"/>
      <c r="BA159" s="216"/>
      <c r="BB159" s="221"/>
      <c r="BC159" s="216"/>
      <c r="BD159" s="216"/>
      <c r="BE159" s="214"/>
      <c r="BF159" s="214"/>
      <c r="BG159" s="216"/>
      <c r="BH159" s="216"/>
      <c r="BO159" s="233"/>
      <c r="BP159" s="233"/>
      <c r="BQ159" s="234"/>
    </row>
    <row r="160" spans="4:69" ht="15.75" hidden="1">
      <c r="D160" s="195"/>
      <c r="E160" s="195"/>
      <c r="F160" s="195"/>
      <c r="G160" s="195"/>
      <c r="H160" s="108" t="s">
        <v>519</v>
      </c>
      <c r="I160" s="94" t="s">
        <v>476</v>
      </c>
      <c r="J160" s="95">
        <v>38</v>
      </c>
      <c r="K160" s="95"/>
      <c r="L160" s="211">
        <f t="shared" si="2"/>
        <v>0</v>
      </c>
      <c r="M160" s="214"/>
      <c r="N160" s="215"/>
      <c r="O160" s="214"/>
      <c r="P160" s="214"/>
      <c r="Q160" s="220"/>
      <c r="R160" s="214"/>
      <c r="S160" s="214"/>
      <c r="T160" s="214"/>
      <c r="U160" s="214"/>
      <c r="V160" s="220"/>
      <c r="W160" s="214"/>
      <c r="X160" s="214"/>
      <c r="Y160" s="214"/>
      <c r="Z160" s="214"/>
      <c r="AA160" s="220"/>
      <c r="AB160" s="214"/>
      <c r="AC160" s="214"/>
      <c r="AD160" s="214"/>
      <c r="AE160" s="214"/>
      <c r="AF160" s="214"/>
      <c r="AG160" s="214"/>
      <c r="AI160" s="108" t="s">
        <v>519</v>
      </c>
      <c r="AJ160" s="94" t="s">
        <v>476</v>
      </c>
      <c r="AK160" s="95">
        <v>38</v>
      </c>
      <c r="AL160" s="95"/>
      <c r="AM160" s="212">
        <f t="shared" si="1"/>
        <v>0</v>
      </c>
      <c r="AN160" s="214"/>
      <c r="AO160" s="214"/>
      <c r="AP160" s="214"/>
      <c r="AQ160" s="214"/>
      <c r="AR160" s="220"/>
      <c r="AS160" s="214"/>
      <c r="AT160" s="214"/>
      <c r="AU160" s="214"/>
      <c r="AV160" s="214"/>
      <c r="AW160" s="220"/>
      <c r="AX160" s="214"/>
      <c r="AY160" s="214"/>
      <c r="AZ160" s="214"/>
      <c r="BA160" s="214"/>
      <c r="BB160" s="220"/>
      <c r="BC160" s="214"/>
      <c r="BD160" s="214"/>
      <c r="BE160" s="214"/>
      <c r="BF160" s="214"/>
      <c r="BG160" s="214"/>
      <c r="BH160" s="214"/>
      <c r="BO160" s="233"/>
      <c r="BP160" s="233"/>
      <c r="BQ160" s="234"/>
    </row>
    <row r="161" spans="4:69" ht="15.75" hidden="1">
      <c r="D161" s="195"/>
      <c r="E161" s="195"/>
      <c r="F161" s="195"/>
      <c r="G161" s="195"/>
      <c r="H161" s="240" t="s">
        <v>520</v>
      </c>
      <c r="I161" s="94" t="s">
        <v>476</v>
      </c>
      <c r="J161" s="95">
        <v>39</v>
      </c>
      <c r="K161" s="95"/>
      <c r="L161" s="211">
        <f t="shared" si="2"/>
        <v>0</v>
      </c>
      <c r="M161" s="216"/>
      <c r="N161" s="215"/>
      <c r="O161" s="216"/>
      <c r="P161" s="216"/>
      <c r="Q161" s="221"/>
      <c r="R161" s="216"/>
      <c r="S161" s="216"/>
      <c r="T161" s="216"/>
      <c r="U161" s="216"/>
      <c r="V161" s="221"/>
      <c r="W161" s="216"/>
      <c r="X161" s="216"/>
      <c r="Y161" s="216"/>
      <c r="Z161" s="216"/>
      <c r="AA161" s="221"/>
      <c r="AB161" s="216"/>
      <c r="AC161" s="214"/>
      <c r="AD161" s="214"/>
      <c r="AE161" s="214"/>
      <c r="AF161" s="216"/>
      <c r="AG161" s="216"/>
      <c r="AI161" s="240" t="s">
        <v>520</v>
      </c>
      <c r="AJ161" s="94" t="s">
        <v>476</v>
      </c>
      <c r="AK161" s="95">
        <v>39</v>
      </c>
      <c r="AL161" s="95"/>
      <c r="AM161" s="212">
        <f t="shared" si="1"/>
        <v>0</v>
      </c>
      <c r="AN161" s="216"/>
      <c r="AO161" s="216"/>
      <c r="AP161" s="216"/>
      <c r="AQ161" s="216"/>
      <c r="AR161" s="221"/>
      <c r="AS161" s="216"/>
      <c r="AT161" s="216"/>
      <c r="AU161" s="216"/>
      <c r="AV161" s="216"/>
      <c r="AW161" s="221"/>
      <c r="AX161" s="216"/>
      <c r="AY161" s="216"/>
      <c r="AZ161" s="216"/>
      <c r="BA161" s="216"/>
      <c r="BB161" s="221"/>
      <c r="BC161" s="216"/>
      <c r="BD161" s="216"/>
      <c r="BE161" s="214"/>
      <c r="BF161" s="214"/>
      <c r="BG161" s="216"/>
      <c r="BH161" s="216"/>
      <c r="BO161" s="233"/>
      <c r="BP161" s="233"/>
      <c r="BQ161" s="234"/>
    </row>
    <row r="162" spans="4:69" ht="15.75" hidden="1">
      <c r="H162" s="121" t="s">
        <v>521</v>
      </c>
      <c r="I162" s="94" t="s">
        <v>476</v>
      </c>
      <c r="J162" s="95">
        <v>40</v>
      </c>
      <c r="K162" s="95"/>
      <c r="L162" s="211">
        <f t="shared" si="2"/>
        <v>0</v>
      </c>
      <c r="M162" s="216"/>
      <c r="N162" s="215"/>
      <c r="O162" s="216"/>
      <c r="P162" s="216"/>
      <c r="Q162" s="221"/>
      <c r="R162" s="216"/>
      <c r="S162" s="216"/>
      <c r="T162" s="216"/>
      <c r="U162" s="216"/>
      <c r="V162" s="221"/>
      <c r="W162" s="216"/>
      <c r="X162" s="216"/>
      <c r="Y162" s="216"/>
      <c r="Z162" s="216"/>
      <c r="AA162" s="221"/>
      <c r="AB162" s="216"/>
      <c r="AC162" s="214"/>
      <c r="AD162" s="214"/>
      <c r="AE162" s="214"/>
      <c r="AF162" s="216"/>
      <c r="AG162" s="216"/>
      <c r="AI162" s="121" t="s">
        <v>521</v>
      </c>
      <c r="AJ162" s="94" t="s">
        <v>476</v>
      </c>
      <c r="AK162" s="95">
        <v>40</v>
      </c>
      <c r="AL162" s="95"/>
      <c r="AM162" s="212">
        <f t="shared" si="1"/>
        <v>0</v>
      </c>
      <c r="AN162" s="216"/>
      <c r="AO162" s="216"/>
      <c r="AP162" s="216"/>
      <c r="AQ162" s="216"/>
      <c r="AR162" s="221"/>
      <c r="AS162" s="216"/>
      <c r="AT162" s="216"/>
      <c r="AU162" s="216"/>
      <c r="AV162" s="216"/>
      <c r="AW162" s="221"/>
      <c r="AX162" s="216"/>
      <c r="AY162" s="216"/>
      <c r="AZ162" s="216"/>
      <c r="BA162" s="216"/>
      <c r="BB162" s="221"/>
      <c r="BC162" s="216"/>
      <c r="BD162" s="216"/>
      <c r="BE162" s="214"/>
      <c r="BF162" s="214"/>
      <c r="BG162" s="216"/>
      <c r="BH162" s="216"/>
      <c r="BO162" s="233"/>
      <c r="BP162" s="233"/>
      <c r="BQ162" s="234"/>
    </row>
    <row r="163" spans="4:69" ht="15.75" hidden="1">
      <c r="D163" s="195"/>
      <c r="E163" s="195"/>
      <c r="F163" s="195"/>
      <c r="G163" s="195"/>
      <c r="H163" s="126" t="s">
        <v>522</v>
      </c>
      <c r="I163" s="94" t="s">
        <v>476</v>
      </c>
      <c r="J163" s="95">
        <v>41</v>
      </c>
      <c r="K163" s="95"/>
      <c r="L163" s="211">
        <f t="shared" si="2"/>
        <v>0</v>
      </c>
      <c r="M163" s="216"/>
      <c r="N163" s="215"/>
      <c r="O163" s="216"/>
      <c r="P163" s="216"/>
      <c r="Q163" s="221"/>
      <c r="R163" s="216"/>
      <c r="S163" s="216"/>
      <c r="T163" s="216"/>
      <c r="U163" s="216"/>
      <c r="V163" s="221"/>
      <c r="W163" s="216"/>
      <c r="X163" s="216"/>
      <c r="Y163" s="216"/>
      <c r="Z163" s="216"/>
      <c r="AA163" s="221"/>
      <c r="AB163" s="216"/>
      <c r="AC163" s="214"/>
      <c r="AD163" s="214"/>
      <c r="AE163" s="214"/>
      <c r="AF163" s="216"/>
      <c r="AG163" s="216"/>
      <c r="AI163" s="289" t="s">
        <v>522</v>
      </c>
      <c r="AJ163" s="102" t="s">
        <v>476</v>
      </c>
      <c r="AK163" s="88">
        <v>41</v>
      </c>
      <c r="AL163" s="95"/>
      <c r="AM163" s="212">
        <f t="shared" si="1"/>
        <v>0</v>
      </c>
      <c r="AN163" s="216"/>
      <c r="AO163" s="216"/>
      <c r="AP163" s="216"/>
      <c r="AQ163" s="216"/>
      <c r="AR163" s="221"/>
      <c r="AS163" s="216"/>
      <c r="AT163" s="216"/>
      <c r="AU163" s="216"/>
      <c r="AV163" s="216"/>
      <c r="AW163" s="221"/>
      <c r="AX163" s="216"/>
      <c r="AY163" s="216"/>
      <c r="AZ163" s="216"/>
      <c r="BA163" s="216"/>
      <c r="BB163" s="221"/>
      <c r="BC163" s="216"/>
      <c r="BD163" s="216"/>
      <c r="BE163" s="214"/>
      <c r="BF163" s="214"/>
      <c r="BG163" s="216"/>
      <c r="BH163" s="216"/>
      <c r="BO163" s="233"/>
      <c r="BP163" s="233"/>
      <c r="BQ163" s="234"/>
    </row>
    <row r="164" spans="4:69" ht="15.75" hidden="1">
      <c r="H164" s="124" t="s">
        <v>523</v>
      </c>
      <c r="I164" s="94" t="s">
        <v>469</v>
      </c>
      <c r="J164" s="95" t="s">
        <v>469</v>
      </c>
      <c r="K164" s="95"/>
      <c r="L164" s="211">
        <f>M164+N164+O164+P164+Q164+R164+S164+T164+U164+V164+W164+X164+Y164+Z164+AA164+AB164+AC164+AD166+AF164+AG164</f>
        <v>0</v>
      </c>
      <c r="M164" s="216"/>
      <c r="N164" s="215"/>
      <c r="O164" s="216"/>
      <c r="P164" s="216"/>
      <c r="Q164" s="221"/>
      <c r="R164" s="216"/>
      <c r="S164" s="216"/>
      <c r="T164" s="216"/>
      <c r="U164" s="216"/>
      <c r="V164" s="221"/>
      <c r="W164" s="216"/>
      <c r="X164" s="216"/>
      <c r="Y164" s="216"/>
      <c r="Z164" s="216"/>
      <c r="AA164" s="221"/>
      <c r="AB164" s="216"/>
      <c r="AC164" s="214"/>
      <c r="AD164" s="214"/>
      <c r="AE164" s="214"/>
      <c r="AF164" s="216"/>
      <c r="AG164" s="216"/>
      <c r="AI164" s="124" t="s">
        <v>523</v>
      </c>
      <c r="AJ164" s="94" t="s">
        <v>469</v>
      </c>
      <c r="AK164" s="95" t="s">
        <v>469</v>
      </c>
      <c r="AL164" s="95"/>
      <c r="AM164" s="212">
        <f t="shared" si="1"/>
        <v>0</v>
      </c>
      <c r="AN164" s="216"/>
      <c r="AO164" s="216"/>
      <c r="AP164" s="216"/>
      <c r="AQ164" s="216"/>
      <c r="AR164" s="221"/>
      <c r="AS164" s="216"/>
      <c r="AT164" s="216"/>
      <c r="AU164" s="216"/>
      <c r="AV164" s="216"/>
      <c r="AW164" s="221"/>
      <c r="AX164" s="216"/>
      <c r="AY164" s="216"/>
      <c r="AZ164" s="216"/>
      <c r="BA164" s="216"/>
      <c r="BB164" s="221"/>
      <c r="BC164" s="216"/>
      <c r="BD164" s="216"/>
      <c r="BE164" s="214"/>
      <c r="BF164" s="214"/>
      <c r="BG164" s="216"/>
      <c r="BH164" s="216"/>
      <c r="BO164" s="233"/>
      <c r="BP164" s="233"/>
      <c r="BQ164" s="234"/>
    </row>
    <row r="165" spans="4:69" ht="15.75" hidden="1">
      <c r="D165" s="195"/>
      <c r="E165" s="195"/>
      <c r="F165" s="195"/>
      <c r="G165" s="195"/>
      <c r="H165" s="117" t="s">
        <v>524</v>
      </c>
      <c r="I165" s="94" t="s">
        <v>476</v>
      </c>
      <c r="J165" s="95">
        <v>42</v>
      </c>
      <c r="K165" s="95"/>
      <c r="L165" s="211">
        <f>M165+N165+O165+P165+Q165+R165+S165+T165+U165+V165+W165+X165+Y165+Z165+AA165+AB165+AC165+AD164+AF165+AG165</f>
        <v>0</v>
      </c>
      <c r="M165" s="214"/>
      <c r="N165" s="215"/>
      <c r="O165" s="214"/>
      <c r="P165" s="214"/>
      <c r="Q165" s="220"/>
      <c r="R165" s="214"/>
      <c r="S165" s="214"/>
      <c r="T165" s="214"/>
      <c r="U165" s="214"/>
      <c r="V165" s="220"/>
      <c r="W165" s="214"/>
      <c r="X165" s="214"/>
      <c r="Y165" s="214"/>
      <c r="Z165" s="214"/>
      <c r="AA165" s="220"/>
      <c r="AB165" s="214"/>
      <c r="AC165" s="214"/>
      <c r="AD165" s="214"/>
      <c r="AE165" s="214"/>
      <c r="AF165" s="214"/>
      <c r="AG165" s="214"/>
      <c r="AI165" s="117" t="s">
        <v>524</v>
      </c>
      <c r="AJ165" s="94" t="s">
        <v>476</v>
      </c>
      <c r="AK165" s="95">
        <v>42</v>
      </c>
      <c r="AL165" s="95"/>
      <c r="AM165" s="212">
        <f t="shared" si="1"/>
        <v>0</v>
      </c>
      <c r="AN165" s="214"/>
      <c r="AO165" s="214"/>
      <c r="AP165" s="214"/>
      <c r="AQ165" s="214"/>
      <c r="AR165" s="220"/>
      <c r="AS165" s="214"/>
      <c r="AT165" s="214"/>
      <c r="AU165" s="214"/>
      <c r="AV165" s="214"/>
      <c r="AW165" s="220"/>
      <c r="AX165" s="214"/>
      <c r="AY165" s="214"/>
      <c r="AZ165" s="214"/>
      <c r="BA165" s="214"/>
      <c r="BB165" s="220"/>
      <c r="BC165" s="214"/>
      <c r="BD165" s="214"/>
      <c r="BE165" s="214"/>
      <c r="BF165" s="214"/>
      <c r="BG165" s="214"/>
      <c r="BH165" s="214"/>
      <c r="BO165" s="233"/>
      <c r="BP165" s="233"/>
      <c r="BQ165" s="234"/>
    </row>
    <row r="166" spans="4:69" ht="15.75" hidden="1">
      <c r="D166" s="195"/>
      <c r="E166" s="195"/>
      <c r="G166" s="195"/>
      <c r="H166" s="121" t="s">
        <v>525</v>
      </c>
      <c r="I166" s="94" t="s">
        <v>526</v>
      </c>
      <c r="J166" s="95">
        <v>43</v>
      </c>
      <c r="K166" s="95"/>
      <c r="L166" s="211">
        <f>M166+N166+O166+P166+Q166+R166+S166+T166+U166+V166+W166+X166+Y166+Z166+AA166+AB166+AC166+AD165+AF166+AG166</f>
        <v>0</v>
      </c>
      <c r="M166" s="216"/>
      <c r="N166" s="215"/>
      <c r="O166" s="216"/>
      <c r="P166" s="216"/>
      <c r="Q166" s="221"/>
      <c r="R166" s="216"/>
      <c r="S166" s="216"/>
      <c r="T166" s="216"/>
      <c r="U166" s="216"/>
      <c r="V166" s="221"/>
      <c r="W166" s="216"/>
      <c r="X166" s="216"/>
      <c r="Y166" s="216"/>
      <c r="Z166" s="216"/>
      <c r="AA166" s="221"/>
      <c r="AB166" s="216"/>
      <c r="AC166" s="214"/>
      <c r="AD166" s="214"/>
      <c r="AE166" s="214"/>
      <c r="AF166" s="216"/>
      <c r="AG166" s="216"/>
      <c r="AI166" s="121" t="s">
        <v>525</v>
      </c>
      <c r="AJ166" s="94" t="s">
        <v>526</v>
      </c>
      <c r="AK166" s="95">
        <v>43</v>
      </c>
      <c r="AL166" s="95"/>
      <c r="AM166" s="212">
        <f t="shared" si="1"/>
        <v>0</v>
      </c>
      <c r="AN166" s="216"/>
      <c r="AO166" s="216"/>
      <c r="AP166" s="216"/>
      <c r="AQ166" s="216"/>
      <c r="AR166" s="221"/>
      <c r="AS166" s="216"/>
      <c r="AT166" s="216"/>
      <c r="AU166" s="216"/>
      <c r="AV166" s="216"/>
      <c r="AW166" s="221"/>
      <c r="AX166" s="216"/>
      <c r="AY166" s="216"/>
      <c r="AZ166" s="216"/>
      <c r="BA166" s="216"/>
      <c r="BB166" s="221"/>
      <c r="BC166" s="216"/>
      <c r="BD166" s="216"/>
      <c r="BE166" s="214"/>
      <c r="BF166" s="214"/>
      <c r="BG166" s="216"/>
      <c r="BH166" s="216"/>
      <c r="BO166" s="233"/>
      <c r="BP166" s="233"/>
      <c r="BQ166" s="234"/>
    </row>
    <row r="167" spans="4:69" ht="15.75" hidden="1">
      <c r="D167" s="195"/>
      <c r="E167" s="195"/>
      <c r="F167" s="195"/>
      <c r="G167" s="195"/>
      <c r="H167" s="108" t="s">
        <v>527</v>
      </c>
      <c r="I167" s="94" t="s">
        <v>496</v>
      </c>
      <c r="J167" s="95">
        <v>44</v>
      </c>
      <c r="K167" s="95"/>
      <c r="L167" s="211">
        <f t="shared" ref="L167:L187" si="3">M167+N167+O167+P167+Q167+R167+S167+T167+U167+V167+W167+X167+Y167+Z167+AA167+AB167+AC167+AD167+AF167+AG167</f>
        <v>0</v>
      </c>
      <c r="M167" s="216"/>
      <c r="N167" s="215"/>
      <c r="O167" s="216"/>
      <c r="P167" s="216"/>
      <c r="Q167" s="221"/>
      <c r="R167" s="216"/>
      <c r="S167" s="216"/>
      <c r="T167" s="216"/>
      <c r="U167" s="216"/>
      <c r="V167" s="221"/>
      <c r="W167" s="216"/>
      <c r="X167" s="216"/>
      <c r="Y167" s="216"/>
      <c r="Z167" s="216"/>
      <c r="AA167" s="221"/>
      <c r="AB167" s="216"/>
      <c r="AC167" s="214"/>
      <c r="AD167" s="214"/>
      <c r="AE167" s="214"/>
      <c r="AF167" s="216"/>
      <c r="AG167" s="216"/>
      <c r="AI167" s="101" t="s">
        <v>527</v>
      </c>
      <c r="AJ167" s="102" t="s">
        <v>496</v>
      </c>
      <c r="AK167" s="88">
        <v>44</v>
      </c>
      <c r="AL167" s="95"/>
      <c r="AM167" s="212">
        <f t="shared" si="1"/>
        <v>0</v>
      </c>
      <c r="AN167" s="216"/>
      <c r="AO167" s="216"/>
      <c r="AP167" s="216"/>
      <c r="AQ167" s="216"/>
      <c r="AR167" s="221"/>
      <c r="AS167" s="216"/>
      <c r="AT167" s="216"/>
      <c r="AU167" s="216"/>
      <c r="AV167" s="216"/>
      <c r="AW167" s="221"/>
      <c r="AX167" s="216"/>
      <c r="AY167" s="216"/>
      <c r="AZ167" s="216"/>
      <c r="BA167" s="216"/>
      <c r="BB167" s="221"/>
      <c r="BC167" s="216"/>
      <c r="BD167" s="216"/>
      <c r="BE167" s="214"/>
      <c r="BF167" s="214"/>
      <c r="BG167" s="216"/>
      <c r="BH167" s="216"/>
      <c r="BO167" s="233"/>
      <c r="BP167" s="233"/>
      <c r="BQ167" s="234"/>
    </row>
    <row r="168" spans="4:69" ht="15.75" hidden="1">
      <c r="D168" s="195"/>
      <c r="E168" s="195"/>
      <c r="G168" s="195"/>
      <c r="H168" s="128" t="s">
        <v>528</v>
      </c>
      <c r="I168" s="95" t="s">
        <v>496</v>
      </c>
      <c r="J168" s="95">
        <v>45</v>
      </c>
      <c r="K168" s="95"/>
      <c r="L168" s="211">
        <f t="shared" si="3"/>
        <v>0</v>
      </c>
      <c r="M168" s="216"/>
      <c r="N168" s="215"/>
      <c r="O168" s="216"/>
      <c r="P168" s="216"/>
      <c r="Q168" s="221"/>
      <c r="R168" s="216"/>
      <c r="S168" s="216"/>
      <c r="T168" s="216"/>
      <c r="U168" s="216"/>
      <c r="V168" s="221"/>
      <c r="W168" s="216"/>
      <c r="X168" s="216"/>
      <c r="Y168" s="216"/>
      <c r="Z168" s="216"/>
      <c r="AA168" s="221"/>
      <c r="AB168" s="216"/>
      <c r="AC168" s="214"/>
      <c r="AD168" s="214"/>
      <c r="AE168" s="214"/>
      <c r="AF168" s="216"/>
      <c r="AG168" s="216"/>
      <c r="AI168" s="128" t="s">
        <v>528</v>
      </c>
      <c r="AJ168" s="95" t="s">
        <v>496</v>
      </c>
      <c r="AK168" s="95">
        <v>45</v>
      </c>
      <c r="AL168" s="95"/>
      <c r="AM168" s="212">
        <f t="shared" si="1"/>
        <v>0</v>
      </c>
      <c r="AN168" s="216"/>
      <c r="AO168" s="216"/>
      <c r="AP168" s="216"/>
      <c r="AQ168" s="216"/>
      <c r="AR168" s="221"/>
      <c r="AS168" s="216"/>
      <c r="AT168" s="216"/>
      <c r="AU168" s="216"/>
      <c r="AV168" s="216"/>
      <c r="AW168" s="221"/>
      <c r="AX168" s="216"/>
      <c r="AY168" s="216"/>
      <c r="AZ168" s="216"/>
      <c r="BA168" s="216"/>
      <c r="BB168" s="221"/>
      <c r="BC168" s="216"/>
      <c r="BD168" s="216"/>
      <c r="BE168" s="214"/>
      <c r="BF168" s="214"/>
      <c r="BG168" s="216"/>
      <c r="BH168" s="216"/>
      <c r="BO168" s="233"/>
      <c r="BP168" s="233"/>
      <c r="BQ168" s="234"/>
    </row>
    <row r="169" spans="4:69" ht="15.75" hidden="1">
      <c r="D169" s="195"/>
      <c r="E169" s="195"/>
      <c r="F169" s="195"/>
      <c r="G169" s="195"/>
      <c r="H169" s="124" t="s">
        <v>529</v>
      </c>
      <c r="I169" s="94" t="s">
        <v>476</v>
      </c>
      <c r="J169" s="264">
        <v>46</v>
      </c>
      <c r="K169" s="95"/>
      <c r="L169" s="211">
        <f t="shared" si="3"/>
        <v>0</v>
      </c>
      <c r="M169" s="214"/>
      <c r="N169" s="215"/>
      <c r="O169" s="214"/>
      <c r="P169" s="214"/>
      <c r="Q169" s="220"/>
      <c r="R169" s="214"/>
      <c r="S169" s="214"/>
      <c r="T169" s="214"/>
      <c r="U169" s="214"/>
      <c r="V169" s="220"/>
      <c r="W169" s="214"/>
      <c r="X169" s="214"/>
      <c r="Y169" s="214"/>
      <c r="Z169" s="214"/>
      <c r="AA169" s="220"/>
      <c r="AB169" s="214"/>
      <c r="AC169" s="214"/>
      <c r="AD169" s="214"/>
      <c r="AE169" s="214"/>
      <c r="AF169" s="214"/>
      <c r="AG169" s="214"/>
      <c r="AI169" s="124" t="s">
        <v>529</v>
      </c>
      <c r="AJ169" s="94" t="s">
        <v>476</v>
      </c>
      <c r="AK169" s="264">
        <v>46</v>
      </c>
      <c r="AL169" s="95"/>
      <c r="AM169" s="212">
        <f t="shared" si="1"/>
        <v>0</v>
      </c>
      <c r="AN169" s="214"/>
      <c r="AO169" s="214"/>
      <c r="AP169" s="214"/>
      <c r="AQ169" s="214"/>
      <c r="AR169" s="220"/>
      <c r="AS169" s="214"/>
      <c r="AT169" s="214"/>
      <c r="AU169" s="214"/>
      <c r="AV169" s="214"/>
      <c r="AW169" s="220"/>
      <c r="AX169" s="214"/>
      <c r="AY169" s="214"/>
      <c r="AZ169" s="214"/>
      <c r="BA169" s="214"/>
      <c r="BB169" s="220"/>
      <c r="BC169" s="214"/>
      <c r="BD169" s="214"/>
      <c r="BE169" s="214"/>
      <c r="BF169" s="214"/>
      <c r="BG169" s="214"/>
      <c r="BH169" s="214"/>
      <c r="BO169" s="233"/>
      <c r="BP169" s="233"/>
      <c r="BQ169" s="234"/>
    </row>
    <row r="170" spans="4:69" s="74" customFormat="1" ht="15.75" hidden="1">
      <c r="D170" s="239"/>
      <c r="E170" s="239"/>
      <c r="F170" s="239"/>
      <c r="G170" s="239"/>
      <c r="H170" s="241" t="s">
        <v>530</v>
      </c>
      <c r="I170" s="102" t="s">
        <v>476</v>
      </c>
      <c r="J170" s="265">
        <v>47</v>
      </c>
      <c r="K170" s="88"/>
      <c r="L170" s="261">
        <f t="shared" si="3"/>
        <v>0</v>
      </c>
      <c r="M170" s="262"/>
      <c r="N170" s="263"/>
      <c r="O170" s="262"/>
      <c r="P170" s="262"/>
      <c r="Q170" s="278"/>
      <c r="R170" s="262"/>
      <c r="S170" s="262"/>
      <c r="T170" s="262"/>
      <c r="U170" s="262"/>
      <c r="V170" s="278"/>
      <c r="W170" s="262"/>
      <c r="X170" s="262"/>
      <c r="Y170" s="262"/>
      <c r="Z170" s="262"/>
      <c r="AA170" s="278"/>
      <c r="AB170" s="262"/>
      <c r="AC170" s="262"/>
      <c r="AD170" s="262"/>
      <c r="AE170" s="262"/>
      <c r="AF170" s="262"/>
      <c r="AG170" s="262"/>
      <c r="AI170" s="241" t="s">
        <v>530</v>
      </c>
      <c r="AJ170" s="102" t="s">
        <v>476</v>
      </c>
      <c r="AK170" s="265">
        <v>47</v>
      </c>
      <c r="AL170" s="88"/>
      <c r="AM170" s="285">
        <f t="shared" si="1"/>
        <v>0</v>
      </c>
      <c r="AN170" s="262"/>
      <c r="AO170" s="262"/>
      <c r="AP170" s="262"/>
      <c r="AQ170" s="262"/>
      <c r="AR170" s="278"/>
      <c r="AS170" s="262"/>
      <c r="AT170" s="262"/>
      <c r="AU170" s="262"/>
      <c r="AV170" s="262"/>
      <c r="AW170" s="278"/>
      <c r="AX170" s="262"/>
      <c r="AY170" s="262"/>
      <c r="AZ170" s="262"/>
      <c r="BA170" s="262"/>
      <c r="BB170" s="278"/>
      <c r="BC170" s="262"/>
      <c r="BD170" s="262"/>
      <c r="BE170" s="262"/>
      <c r="BF170" s="262"/>
      <c r="BG170" s="262"/>
      <c r="BH170" s="262"/>
      <c r="BO170" s="296"/>
      <c r="BP170" s="296"/>
      <c r="BQ170" s="297"/>
    </row>
    <row r="171" spans="4:69" ht="15.75" hidden="1">
      <c r="D171" s="195"/>
      <c r="E171" s="195"/>
      <c r="F171" s="195"/>
      <c r="G171" s="195"/>
      <c r="H171" s="121" t="s">
        <v>531</v>
      </c>
      <c r="I171" s="94" t="s">
        <v>476</v>
      </c>
      <c r="J171" s="95">
        <v>48</v>
      </c>
      <c r="K171" s="95"/>
      <c r="L171" s="211">
        <f t="shared" si="3"/>
        <v>0</v>
      </c>
      <c r="M171" s="216"/>
      <c r="N171" s="215"/>
      <c r="O171" s="216"/>
      <c r="P171" s="216"/>
      <c r="Q171" s="221"/>
      <c r="R171" s="216"/>
      <c r="S171" s="216"/>
      <c r="T171" s="216"/>
      <c r="U171" s="216"/>
      <c r="V171" s="221"/>
      <c r="W171" s="216"/>
      <c r="X171" s="216"/>
      <c r="Y171" s="216"/>
      <c r="Z171" s="216"/>
      <c r="AA171" s="221"/>
      <c r="AB171" s="216"/>
      <c r="AC171" s="214"/>
      <c r="AD171" s="214"/>
      <c r="AE171" s="214"/>
      <c r="AF171" s="216"/>
      <c r="AG171" s="216"/>
      <c r="AI171" s="121" t="s">
        <v>531</v>
      </c>
      <c r="AJ171" s="94" t="s">
        <v>476</v>
      </c>
      <c r="AK171" s="95">
        <v>48</v>
      </c>
      <c r="AL171" s="95"/>
      <c r="AM171" s="212">
        <f t="shared" si="1"/>
        <v>0</v>
      </c>
      <c r="AN171" s="216"/>
      <c r="AO171" s="216"/>
      <c r="AP171" s="216"/>
      <c r="AQ171" s="216"/>
      <c r="AR171" s="221"/>
      <c r="AS171" s="216"/>
      <c r="AT171" s="216"/>
      <c r="AU171" s="216"/>
      <c r="AV171" s="216"/>
      <c r="AW171" s="221"/>
      <c r="AX171" s="216"/>
      <c r="AY171" s="216"/>
      <c r="AZ171" s="216"/>
      <c r="BA171" s="216"/>
      <c r="BB171" s="221"/>
      <c r="BC171" s="216"/>
      <c r="BD171" s="216"/>
      <c r="BE171" s="214"/>
      <c r="BF171" s="214"/>
      <c r="BG171" s="216"/>
      <c r="BH171" s="216"/>
      <c r="BO171" s="233"/>
      <c r="BP171" s="233"/>
      <c r="BQ171" s="234"/>
    </row>
    <row r="172" spans="4:69" ht="15.75" hidden="1">
      <c r="D172" s="195"/>
      <c r="E172" s="195"/>
      <c r="F172" s="195"/>
      <c r="G172" s="195"/>
      <c r="H172" s="121" t="s">
        <v>532</v>
      </c>
      <c r="I172" s="266" t="s">
        <v>476</v>
      </c>
      <c r="J172" s="95">
        <v>49</v>
      </c>
      <c r="K172" s="95"/>
      <c r="L172" s="211">
        <f t="shared" si="3"/>
        <v>0</v>
      </c>
      <c r="M172" s="216"/>
      <c r="N172" s="215"/>
      <c r="O172" s="216"/>
      <c r="P172" s="216"/>
      <c r="Q172" s="221"/>
      <c r="R172" s="216"/>
      <c r="S172" s="216"/>
      <c r="T172" s="216"/>
      <c r="U172" s="216"/>
      <c r="V172" s="221"/>
      <c r="W172" s="216"/>
      <c r="X172" s="216"/>
      <c r="Y172" s="216"/>
      <c r="Z172" s="216"/>
      <c r="AA172" s="221"/>
      <c r="AB172" s="216"/>
      <c r="AC172" s="214"/>
      <c r="AD172" s="214"/>
      <c r="AE172" s="214"/>
      <c r="AF172" s="216"/>
      <c r="AG172" s="216"/>
      <c r="AI172" s="121" t="s">
        <v>532</v>
      </c>
      <c r="AJ172" s="266" t="s">
        <v>476</v>
      </c>
      <c r="AK172" s="95">
        <v>49</v>
      </c>
      <c r="AL172" s="95"/>
      <c r="AM172" s="212">
        <f t="shared" si="1"/>
        <v>0</v>
      </c>
      <c r="AN172" s="216"/>
      <c r="AO172" s="216"/>
      <c r="AP172" s="216"/>
      <c r="AQ172" s="216"/>
      <c r="AR172" s="221"/>
      <c r="AS172" s="216"/>
      <c r="AT172" s="216"/>
      <c r="AU172" s="216"/>
      <c r="AV172" s="216"/>
      <c r="AW172" s="221"/>
      <c r="AX172" s="216"/>
      <c r="AY172" s="216"/>
      <c r="AZ172" s="216"/>
      <c r="BA172" s="216"/>
      <c r="BB172" s="221"/>
      <c r="BC172" s="216"/>
      <c r="BD172" s="216"/>
      <c r="BE172" s="214"/>
      <c r="BF172" s="214"/>
      <c r="BG172" s="216"/>
      <c r="BH172" s="216"/>
      <c r="BO172" s="233"/>
      <c r="BP172" s="233"/>
      <c r="BQ172" s="234"/>
    </row>
    <row r="173" spans="4:69" ht="15.75" hidden="1">
      <c r="D173" s="195"/>
      <c r="E173" s="195"/>
      <c r="F173" s="195"/>
      <c r="G173" s="195"/>
      <c r="H173" s="128" t="s">
        <v>533</v>
      </c>
      <c r="I173" s="95" t="s">
        <v>534</v>
      </c>
      <c r="J173" s="95">
        <v>50</v>
      </c>
      <c r="K173" s="95"/>
      <c r="L173" s="211">
        <f t="shared" si="3"/>
        <v>0</v>
      </c>
      <c r="M173" s="216"/>
      <c r="N173" s="215"/>
      <c r="O173" s="216"/>
      <c r="P173" s="216"/>
      <c r="Q173" s="221"/>
      <c r="R173" s="216"/>
      <c r="S173" s="216"/>
      <c r="T173" s="216"/>
      <c r="U173" s="216"/>
      <c r="V173" s="221"/>
      <c r="W173" s="216"/>
      <c r="X173" s="216"/>
      <c r="Y173" s="216"/>
      <c r="Z173" s="216"/>
      <c r="AA173" s="221"/>
      <c r="AB173" s="216"/>
      <c r="AC173" s="214"/>
      <c r="AD173" s="214"/>
      <c r="AE173" s="214"/>
      <c r="AF173" s="216"/>
      <c r="AG173" s="216"/>
      <c r="AI173" s="128" t="s">
        <v>533</v>
      </c>
      <c r="AJ173" s="95" t="s">
        <v>534</v>
      </c>
      <c r="AK173" s="95">
        <v>50</v>
      </c>
      <c r="AL173" s="95"/>
      <c r="AM173" s="212">
        <f t="shared" si="1"/>
        <v>0</v>
      </c>
      <c r="AN173" s="216"/>
      <c r="AO173" s="216"/>
      <c r="AP173" s="216"/>
      <c r="AQ173" s="216"/>
      <c r="AR173" s="221"/>
      <c r="AS173" s="216"/>
      <c r="AT173" s="216"/>
      <c r="AU173" s="216"/>
      <c r="AV173" s="216"/>
      <c r="AW173" s="221"/>
      <c r="AX173" s="216"/>
      <c r="AY173" s="216"/>
      <c r="AZ173" s="216"/>
      <c r="BA173" s="216"/>
      <c r="BB173" s="221"/>
      <c r="BC173" s="216"/>
      <c r="BD173" s="216"/>
      <c r="BE173" s="214"/>
      <c r="BF173" s="214"/>
      <c r="BG173" s="216"/>
      <c r="BH173" s="216"/>
      <c r="BO173" s="233"/>
      <c r="BP173" s="233"/>
      <c r="BQ173" s="234"/>
    </row>
    <row r="174" spans="4:69" ht="15.75" hidden="1">
      <c r="D174" s="195"/>
      <c r="E174" s="195"/>
      <c r="F174" s="195"/>
      <c r="G174" s="195"/>
      <c r="H174" s="121" t="s">
        <v>535</v>
      </c>
      <c r="I174" s="94" t="s">
        <v>496</v>
      </c>
      <c r="J174" s="259">
        <v>51</v>
      </c>
      <c r="K174" s="95"/>
      <c r="L174" s="211">
        <f t="shared" si="3"/>
        <v>0</v>
      </c>
      <c r="M174" s="267"/>
      <c r="N174" s="215"/>
      <c r="O174" s="267"/>
      <c r="P174" s="267"/>
      <c r="Q174" s="267"/>
      <c r="R174" s="267"/>
      <c r="S174" s="267"/>
      <c r="T174" s="267"/>
      <c r="U174" s="267"/>
      <c r="V174" s="267"/>
      <c r="W174" s="267"/>
      <c r="X174" s="267"/>
      <c r="Y174" s="267"/>
      <c r="Z174" s="267"/>
      <c r="AA174" s="267"/>
      <c r="AB174" s="267"/>
      <c r="AC174" s="281"/>
      <c r="AD174" s="214"/>
      <c r="AE174" s="281"/>
      <c r="AF174" s="267"/>
      <c r="AG174" s="267"/>
      <c r="AI174" s="121" t="s">
        <v>535</v>
      </c>
      <c r="AJ174" s="94" t="s">
        <v>496</v>
      </c>
      <c r="AK174" s="259">
        <v>51</v>
      </c>
      <c r="AL174" s="95"/>
      <c r="AM174" s="212">
        <f t="shared" si="1"/>
        <v>0</v>
      </c>
      <c r="AN174" s="267"/>
      <c r="AO174" s="267"/>
      <c r="AP174" s="267"/>
      <c r="AQ174" s="267"/>
      <c r="AR174" s="267"/>
      <c r="AS174" s="267"/>
      <c r="AT174" s="267"/>
      <c r="AU174" s="267"/>
      <c r="AV174" s="267"/>
      <c r="AW174" s="267"/>
      <c r="AX174" s="267"/>
      <c r="AY174" s="267"/>
      <c r="AZ174" s="267"/>
      <c r="BA174" s="267"/>
      <c r="BB174" s="267"/>
      <c r="BC174" s="267"/>
      <c r="BD174" s="267"/>
      <c r="BE174" s="281"/>
      <c r="BF174" s="281"/>
      <c r="BG174" s="267"/>
      <c r="BH174" s="267"/>
      <c r="BO174" s="302"/>
      <c r="BP174" s="302"/>
      <c r="BQ174" s="303"/>
    </row>
    <row r="175" spans="4:69" ht="15.75" hidden="1">
      <c r="D175" s="195"/>
      <c r="E175" s="195"/>
      <c r="F175" s="195"/>
      <c r="G175" s="195"/>
      <c r="H175" s="121" t="s">
        <v>536</v>
      </c>
      <c r="I175" s="94" t="s">
        <v>496</v>
      </c>
      <c r="J175" s="95">
        <v>52</v>
      </c>
      <c r="K175" s="259"/>
      <c r="L175" s="211">
        <f t="shared" si="3"/>
        <v>0</v>
      </c>
      <c r="M175" s="216"/>
      <c r="N175" s="215"/>
      <c r="O175" s="216"/>
      <c r="P175" s="216"/>
      <c r="Q175" s="221"/>
      <c r="R175" s="216"/>
      <c r="S175" s="216"/>
      <c r="T175" s="216"/>
      <c r="U175" s="216"/>
      <c r="V175" s="221"/>
      <c r="W175" s="216"/>
      <c r="X175" s="216"/>
      <c r="Y175" s="216"/>
      <c r="Z175" s="216"/>
      <c r="AA175" s="221"/>
      <c r="AB175" s="216"/>
      <c r="AC175" s="214"/>
      <c r="AD175" s="214"/>
      <c r="AE175" s="214"/>
      <c r="AF175" s="216"/>
      <c r="AG175" s="216"/>
      <c r="AI175" s="121" t="s">
        <v>536</v>
      </c>
      <c r="AJ175" s="94" t="s">
        <v>496</v>
      </c>
      <c r="AK175" s="95">
        <v>52</v>
      </c>
      <c r="AL175" s="259"/>
      <c r="AM175" s="212">
        <f t="shared" si="1"/>
        <v>0</v>
      </c>
      <c r="AN175" s="216"/>
      <c r="AO175" s="216"/>
      <c r="AP175" s="216"/>
      <c r="AQ175" s="216"/>
      <c r="AR175" s="221"/>
      <c r="AS175" s="216"/>
      <c r="AT175" s="216"/>
      <c r="AU175" s="216"/>
      <c r="AV175" s="216"/>
      <c r="AW175" s="221"/>
      <c r="AX175" s="216"/>
      <c r="AY175" s="216"/>
      <c r="AZ175" s="216"/>
      <c r="BA175" s="216"/>
      <c r="BB175" s="221"/>
      <c r="BC175" s="216"/>
      <c r="BD175" s="216"/>
      <c r="BE175" s="214"/>
      <c r="BF175" s="214"/>
      <c r="BG175" s="216"/>
      <c r="BH175" s="216"/>
      <c r="BO175" s="233"/>
      <c r="BP175" s="233"/>
      <c r="BQ175" s="234"/>
    </row>
    <row r="176" spans="4:69" ht="15.75" hidden="1">
      <c r="D176" s="195"/>
      <c r="E176" s="195"/>
      <c r="F176" s="195"/>
      <c r="G176" s="195"/>
      <c r="H176" s="121" t="s">
        <v>537</v>
      </c>
      <c r="I176" s="94" t="s">
        <v>469</v>
      </c>
      <c r="J176" s="95" t="s">
        <v>469</v>
      </c>
      <c r="K176" s="95"/>
      <c r="L176" s="211">
        <f t="shared" si="3"/>
        <v>0</v>
      </c>
      <c r="M176" s="216"/>
      <c r="N176" s="215"/>
      <c r="O176" s="216"/>
      <c r="P176" s="216"/>
      <c r="Q176" s="221"/>
      <c r="R176" s="216"/>
      <c r="S176" s="216"/>
      <c r="T176" s="216"/>
      <c r="U176" s="216"/>
      <c r="V176" s="221"/>
      <c r="W176" s="216"/>
      <c r="X176" s="216"/>
      <c r="Y176" s="216"/>
      <c r="Z176" s="216"/>
      <c r="AA176" s="221"/>
      <c r="AB176" s="216"/>
      <c r="AC176" s="214"/>
      <c r="AD176" s="214"/>
      <c r="AE176" s="214"/>
      <c r="AF176" s="216"/>
      <c r="AG176" s="216"/>
      <c r="AI176" s="121" t="s">
        <v>537</v>
      </c>
      <c r="AJ176" s="94" t="s">
        <v>469</v>
      </c>
      <c r="AK176" s="95" t="s">
        <v>469</v>
      </c>
      <c r="AL176" s="95"/>
      <c r="AM176" s="212">
        <f t="shared" si="1"/>
        <v>0</v>
      </c>
      <c r="AN176" s="216"/>
      <c r="AO176" s="216"/>
      <c r="AP176" s="216"/>
      <c r="AQ176" s="216"/>
      <c r="AR176" s="221"/>
      <c r="AS176" s="216"/>
      <c r="AT176" s="216"/>
      <c r="AU176" s="216"/>
      <c r="AV176" s="216"/>
      <c r="AW176" s="221"/>
      <c r="AX176" s="216"/>
      <c r="AY176" s="216"/>
      <c r="AZ176" s="216"/>
      <c r="BA176" s="216"/>
      <c r="BB176" s="221"/>
      <c r="BC176" s="216"/>
      <c r="BD176" s="216"/>
      <c r="BE176" s="214"/>
      <c r="BF176" s="214"/>
      <c r="BG176" s="216"/>
      <c r="BH176" s="216"/>
      <c r="BI176">
        <v>0</v>
      </c>
      <c r="BO176" s="233"/>
      <c r="BP176" s="233"/>
      <c r="BQ176" s="234"/>
    </row>
    <row r="177" spans="4:69" ht="15.75" hidden="1">
      <c r="D177" s="195"/>
      <c r="E177" s="195"/>
      <c r="F177" s="195"/>
      <c r="G177" s="195"/>
      <c r="H177" s="121" t="s">
        <v>538</v>
      </c>
      <c r="I177" s="94" t="s">
        <v>476</v>
      </c>
      <c r="J177" s="95">
        <v>53</v>
      </c>
      <c r="K177" s="95"/>
      <c r="L177" s="211">
        <f t="shared" si="3"/>
        <v>0</v>
      </c>
      <c r="M177" s="216"/>
      <c r="N177" s="215"/>
      <c r="O177" s="216"/>
      <c r="P177" s="216"/>
      <c r="Q177" s="221"/>
      <c r="R177" s="216"/>
      <c r="S177" s="216"/>
      <c r="T177" s="216"/>
      <c r="U177" s="216"/>
      <c r="V177" s="221"/>
      <c r="W177" s="216"/>
      <c r="X177" s="216"/>
      <c r="Y177" s="216"/>
      <c r="Z177" s="216"/>
      <c r="AA177" s="221"/>
      <c r="AB177" s="216"/>
      <c r="AC177" s="214"/>
      <c r="AD177" s="214"/>
      <c r="AE177" s="214"/>
      <c r="AF177" s="216"/>
      <c r="AG177" s="216"/>
      <c r="AI177" s="121" t="s">
        <v>538</v>
      </c>
      <c r="AJ177" s="94" t="s">
        <v>476</v>
      </c>
      <c r="AK177" s="95">
        <v>53</v>
      </c>
      <c r="AL177" s="95"/>
      <c r="AM177" s="212">
        <f t="shared" si="1"/>
        <v>0</v>
      </c>
      <c r="AN177" s="216"/>
      <c r="AO177" s="216"/>
      <c r="AP177" s="216"/>
      <c r="AQ177" s="216"/>
      <c r="AR177" s="221"/>
      <c r="AS177" s="216"/>
      <c r="AT177" s="216"/>
      <c r="AU177" s="216"/>
      <c r="AV177" s="216"/>
      <c r="AW177" s="221"/>
      <c r="AX177" s="216"/>
      <c r="AY177" s="216"/>
      <c r="AZ177" s="216"/>
      <c r="BA177" s="216"/>
      <c r="BB177" s="221"/>
      <c r="BC177" s="216"/>
      <c r="BD177" s="216"/>
      <c r="BE177" s="214"/>
      <c r="BF177" s="214"/>
      <c r="BG177" s="216"/>
      <c r="BH177" s="216"/>
      <c r="BO177" s="233"/>
      <c r="BP177" s="233"/>
      <c r="BQ177" s="234"/>
    </row>
    <row r="178" spans="4:69" ht="27" hidden="1">
      <c r="D178" s="195"/>
      <c r="E178" s="195"/>
      <c r="F178" s="195"/>
      <c r="G178" s="195"/>
      <c r="H178" s="108" t="s">
        <v>539</v>
      </c>
      <c r="I178" s="94" t="s">
        <v>476</v>
      </c>
      <c r="J178" s="95">
        <v>54</v>
      </c>
      <c r="K178" s="95"/>
      <c r="L178" s="211">
        <f t="shared" si="3"/>
        <v>0</v>
      </c>
      <c r="M178" s="216"/>
      <c r="N178" s="215"/>
      <c r="O178" s="216"/>
      <c r="P178" s="216"/>
      <c r="Q178" s="221"/>
      <c r="R178" s="216"/>
      <c r="S178" s="216"/>
      <c r="T178" s="216"/>
      <c r="U178" s="216"/>
      <c r="V178" s="221"/>
      <c r="W178" s="216"/>
      <c r="X178" s="216"/>
      <c r="Y178" s="216"/>
      <c r="Z178" s="216"/>
      <c r="AA178" s="221"/>
      <c r="AB178" s="216"/>
      <c r="AC178" s="214"/>
      <c r="AD178" s="214"/>
      <c r="AE178" s="214"/>
      <c r="AF178" s="216"/>
      <c r="AG178" s="216"/>
      <c r="AI178" s="101" t="s">
        <v>539</v>
      </c>
      <c r="AJ178" s="102" t="s">
        <v>476</v>
      </c>
      <c r="AK178" s="88">
        <v>54</v>
      </c>
      <c r="AL178" s="95"/>
      <c r="AM178" s="212">
        <f t="shared" si="1"/>
        <v>0</v>
      </c>
      <c r="AN178" s="216"/>
      <c r="AO178" s="216"/>
      <c r="AP178" s="216"/>
      <c r="AQ178" s="216"/>
      <c r="AR178" s="221"/>
      <c r="AS178" s="216"/>
      <c r="AT178" s="216"/>
      <c r="AU178" s="216"/>
      <c r="AV178" s="216"/>
      <c r="AW178" s="221"/>
      <c r="AX178" s="216"/>
      <c r="AY178" s="216"/>
      <c r="AZ178" s="216"/>
      <c r="BA178" s="216"/>
      <c r="BB178" s="221"/>
      <c r="BC178" s="216"/>
      <c r="BD178" s="216"/>
      <c r="BE178" s="214"/>
      <c r="BF178" s="214"/>
      <c r="BG178" s="216"/>
      <c r="BH178" s="216"/>
      <c r="BO178" s="233"/>
      <c r="BP178" s="233"/>
      <c r="BQ178" s="234"/>
    </row>
    <row r="179" spans="4:69" s="74" customFormat="1" ht="25.5" hidden="1">
      <c r="D179" s="239"/>
      <c r="E179" s="239"/>
      <c r="F179" s="239"/>
      <c r="G179" s="239"/>
      <c r="H179" s="129" t="s">
        <v>540</v>
      </c>
      <c r="I179" s="268" t="s">
        <v>534</v>
      </c>
      <c r="J179" s="131">
        <v>55</v>
      </c>
      <c r="K179" s="88"/>
      <c r="L179" s="261">
        <f t="shared" si="3"/>
        <v>0</v>
      </c>
      <c r="M179" s="262"/>
      <c r="N179" s="263"/>
      <c r="O179" s="262"/>
      <c r="P179" s="262"/>
      <c r="Q179" s="278"/>
      <c r="R179" s="262"/>
      <c r="S179" s="262"/>
      <c r="T179" s="262"/>
      <c r="U179" s="262"/>
      <c r="V179" s="278"/>
      <c r="W179" s="262"/>
      <c r="X179" s="262"/>
      <c r="Y179" s="262"/>
      <c r="Z179" s="262"/>
      <c r="AA179" s="278"/>
      <c r="AB179" s="262"/>
      <c r="AC179" s="262"/>
      <c r="AD179" s="262"/>
      <c r="AE179" s="262"/>
      <c r="AF179" s="262"/>
      <c r="AG179" s="262"/>
      <c r="AI179" s="129" t="s">
        <v>540</v>
      </c>
      <c r="AJ179" s="268" t="s">
        <v>534</v>
      </c>
      <c r="AK179" s="131">
        <v>55</v>
      </c>
      <c r="AL179" s="88"/>
      <c r="AM179" s="285">
        <f t="shared" si="1"/>
        <v>0</v>
      </c>
      <c r="AN179" s="262"/>
      <c r="AO179" s="262"/>
      <c r="AP179" s="262"/>
      <c r="AQ179" s="262"/>
      <c r="AR179" s="278"/>
      <c r="AS179" s="262"/>
      <c r="AT179" s="262"/>
      <c r="AU179" s="262"/>
      <c r="AV179" s="262"/>
      <c r="AW179" s="278"/>
      <c r="AX179" s="262"/>
      <c r="AY179" s="262"/>
      <c r="AZ179" s="262"/>
      <c r="BA179" s="262"/>
      <c r="BB179" s="278"/>
      <c r="BC179" s="262"/>
      <c r="BD179" s="262"/>
      <c r="BE179" s="262"/>
      <c r="BF179" s="262"/>
      <c r="BG179" s="262"/>
      <c r="BH179" s="262"/>
      <c r="BO179" s="296"/>
      <c r="BP179" s="296"/>
      <c r="BQ179" s="297"/>
    </row>
    <row r="180" spans="4:69" ht="15.75" hidden="1">
      <c r="D180" s="195"/>
      <c r="E180" s="195"/>
      <c r="F180" s="195"/>
      <c r="G180" s="195"/>
      <c r="H180" s="135" t="s">
        <v>541</v>
      </c>
      <c r="I180" s="135" t="s">
        <v>496</v>
      </c>
      <c r="J180" s="135">
        <v>56</v>
      </c>
      <c r="K180" s="269"/>
      <c r="L180" s="211">
        <f t="shared" si="3"/>
        <v>0</v>
      </c>
      <c r="M180" s="270"/>
      <c r="N180" s="271"/>
      <c r="O180" s="270"/>
      <c r="P180" s="270"/>
      <c r="Q180" s="279"/>
      <c r="R180" s="270"/>
      <c r="S180" s="270"/>
      <c r="T180" s="270"/>
      <c r="U180" s="270"/>
      <c r="V180" s="279"/>
      <c r="W180" s="270"/>
      <c r="X180" s="270"/>
      <c r="Y180" s="270"/>
      <c r="Z180" s="270"/>
      <c r="AA180" s="279"/>
      <c r="AB180" s="270"/>
      <c r="AC180" s="282"/>
      <c r="AD180" s="282"/>
      <c r="AE180" s="283"/>
      <c r="AF180" s="270"/>
      <c r="AG180" s="270"/>
      <c r="AI180" s="290" t="s">
        <v>541</v>
      </c>
      <c r="AJ180" s="290" t="s">
        <v>496</v>
      </c>
      <c r="AK180" s="290">
        <v>56</v>
      </c>
      <c r="AL180" s="269"/>
      <c r="AM180" s="212">
        <f t="shared" si="1"/>
        <v>0</v>
      </c>
      <c r="AN180" s="270"/>
      <c r="AO180" s="270"/>
      <c r="AP180" s="270"/>
      <c r="AQ180" s="270"/>
      <c r="AR180" s="279"/>
      <c r="AS180" s="270"/>
      <c r="AT180" s="270"/>
      <c r="AU180" s="270"/>
      <c r="AV180" s="270"/>
      <c r="AW180" s="279"/>
      <c r="AX180" s="270"/>
      <c r="AY180" s="270"/>
      <c r="AZ180" s="270"/>
      <c r="BA180" s="270"/>
      <c r="BB180" s="279"/>
      <c r="BC180" s="270"/>
      <c r="BD180" s="270"/>
      <c r="BE180" s="283"/>
      <c r="BF180" s="283"/>
      <c r="BG180" s="270"/>
      <c r="BH180" s="270"/>
      <c r="BO180" s="233"/>
      <c r="BP180" s="233"/>
      <c r="BQ180" s="234"/>
    </row>
    <row r="181" spans="4:69" hidden="1">
      <c r="D181" s="195"/>
      <c r="E181" s="195"/>
      <c r="F181" s="195"/>
      <c r="G181" s="242"/>
      <c r="H181" s="243" t="s">
        <v>542</v>
      </c>
      <c r="I181" s="243" t="s">
        <v>496</v>
      </c>
      <c r="J181" s="243">
        <v>57</v>
      </c>
      <c r="K181" s="272"/>
      <c r="L181" s="211">
        <f t="shared" si="3"/>
        <v>0</v>
      </c>
      <c r="M181" s="273"/>
      <c r="N181" s="274"/>
      <c r="O181" s="273"/>
      <c r="P181" s="273"/>
      <c r="Q181" s="273"/>
      <c r="R181" s="273"/>
      <c r="S181" s="273"/>
      <c r="T181" s="273"/>
      <c r="U181" s="273"/>
      <c r="V181" s="273"/>
      <c r="W181" s="273"/>
      <c r="X181" s="273"/>
      <c r="Y181" s="273"/>
      <c r="Z181" s="273"/>
      <c r="AA181" s="273"/>
      <c r="AB181" s="273"/>
      <c r="AC181" s="273"/>
      <c r="AD181" s="273"/>
      <c r="AE181" s="273"/>
      <c r="AF181" s="273"/>
      <c r="AG181" s="273"/>
      <c r="AI181" s="291" t="s">
        <v>542</v>
      </c>
      <c r="AJ181" s="291" t="s">
        <v>496</v>
      </c>
      <c r="AK181" s="291">
        <v>57</v>
      </c>
      <c r="AL181" s="272"/>
      <c r="AM181" s="212">
        <f t="shared" si="1"/>
        <v>0</v>
      </c>
      <c r="AN181" s="273"/>
      <c r="AO181" s="273"/>
      <c r="AP181" s="273"/>
      <c r="AQ181" s="273"/>
      <c r="AR181" s="273"/>
      <c r="AS181" s="273"/>
      <c r="AT181" s="273"/>
      <c r="AU181" s="273"/>
      <c r="AV181" s="273"/>
      <c r="AW181" s="273"/>
      <c r="AX181" s="273"/>
      <c r="AY181" s="273"/>
      <c r="AZ181" s="273"/>
      <c r="BA181" s="273"/>
      <c r="BB181" s="273"/>
      <c r="BC181" s="273"/>
      <c r="BD181" s="273"/>
      <c r="BE181" s="273"/>
      <c r="BF181" s="273"/>
      <c r="BG181" s="273"/>
      <c r="BH181" s="273"/>
      <c r="BO181" s="231"/>
      <c r="BP181" s="231"/>
      <c r="BQ181" s="232"/>
    </row>
    <row r="182" spans="4:69" hidden="1">
      <c r="D182" s="195"/>
      <c r="E182" s="195"/>
      <c r="F182" s="195"/>
      <c r="G182" s="242"/>
      <c r="H182" s="244" t="s">
        <v>543</v>
      </c>
      <c r="I182" s="273" t="s">
        <v>496</v>
      </c>
      <c r="J182" s="273">
        <v>58</v>
      </c>
      <c r="K182" s="273"/>
      <c r="L182" s="211">
        <f t="shared" si="3"/>
        <v>0</v>
      </c>
      <c r="M182" s="273"/>
      <c r="N182" s="274"/>
      <c r="O182" s="273"/>
      <c r="P182" s="273"/>
      <c r="Q182" s="273"/>
      <c r="R182" s="273"/>
      <c r="S182" s="273"/>
      <c r="T182" s="273"/>
      <c r="U182" s="273"/>
      <c r="V182" s="273"/>
      <c r="W182" s="273"/>
      <c r="X182" s="273"/>
      <c r="Y182" s="273"/>
      <c r="Z182" s="273"/>
      <c r="AA182" s="273"/>
      <c r="AB182" s="273"/>
      <c r="AC182" s="273"/>
      <c r="AD182" s="273"/>
      <c r="AE182" s="273"/>
      <c r="AF182" s="273"/>
      <c r="AG182" s="273"/>
      <c r="AI182" s="244" t="s">
        <v>543</v>
      </c>
      <c r="AJ182" s="273" t="s">
        <v>496</v>
      </c>
      <c r="AK182" s="273">
        <v>58</v>
      </c>
      <c r="AL182" s="273"/>
      <c r="AM182" s="212">
        <f t="shared" si="1"/>
        <v>0</v>
      </c>
      <c r="AN182" s="273"/>
      <c r="AO182" s="273"/>
      <c r="AP182" s="273"/>
      <c r="AQ182" s="273"/>
      <c r="AR182" s="273"/>
      <c r="AS182" s="273"/>
      <c r="AT182" s="273"/>
      <c r="AU182" s="273"/>
      <c r="AV182" s="273"/>
      <c r="AW182" s="273"/>
      <c r="AX182" s="273"/>
      <c r="AY182" s="273"/>
      <c r="AZ182" s="273"/>
      <c r="BA182" s="273"/>
      <c r="BB182" s="273"/>
      <c r="BC182" s="273"/>
      <c r="BD182" s="273"/>
      <c r="BE182" s="273"/>
      <c r="BF182" s="273"/>
      <c r="BG182" s="273"/>
      <c r="BH182" s="273"/>
      <c r="BO182" s="231"/>
      <c r="BP182" s="231"/>
      <c r="BQ182" s="232"/>
    </row>
    <row r="183" spans="4:69" hidden="1">
      <c r="H183" s="244" t="s">
        <v>544</v>
      </c>
      <c r="I183" s="273" t="s">
        <v>469</v>
      </c>
      <c r="J183" s="273" t="s">
        <v>469</v>
      </c>
      <c r="K183" s="273"/>
      <c r="L183" s="211">
        <f t="shared" si="3"/>
        <v>0</v>
      </c>
      <c r="M183" s="273"/>
      <c r="N183" s="273"/>
      <c r="O183" s="273"/>
      <c r="P183" s="273"/>
      <c r="Q183" s="273"/>
      <c r="R183" s="273"/>
      <c r="S183" s="273"/>
      <c r="T183" s="273"/>
      <c r="U183" s="273"/>
      <c r="V183" s="273"/>
      <c r="W183" s="273"/>
      <c r="X183" s="273"/>
      <c r="Y183" s="273"/>
      <c r="Z183" s="273"/>
      <c r="AA183" s="273"/>
      <c r="AB183" s="273"/>
      <c r="AC183" s="273"/>
      <c r="AD183" s="273"/>
      <c r="AE183" s="273"/>
      <c r="AF183" s="273"/>
      <c r="AG183" s="273"/>
      <c r="AI183" s="244" t="s">
        <v>544</v>
      </c>
      <c r="AJ183" s="273" t="s">
        <v>469</v>
      </c>
      <c r="AK183" s="273" t="s">
        <v>469</v>
      </c>
      <c r="AL183" s="273"/>
      <c r="AM183" s="212">
        <f t="shared" si="1"/>
        <v>0</v>
      </c>
      <c r="AN183" s="273"/>
      <c r="AO183" s="273"/>
      <c r="AP183" s="273"/>
      <c r="AQ183" s="273"/>
      <c r="AR183" s="273"/>
      <c r="AS183" s="273"/>
      <c r="AT183" s="273"/>
      <c r="AU183" s="273"/>
      <c r="AV183" s="273"/>
      <c r="AW183" s="273"/>
      <c r="AX183" s="273"/>
      <c r="AY183" s="273"/>
      <c r="AZ183" s="273"/>
      <c r="BA183" s="273"/>
      <c r="BB183" s="273"/>
      <c r="BC183" s="273"/>
      <c r="BD183" s="273"/>
      <c r="BE183" s="273"/>
      <c r="BF183" s="273"/>
      <c r="BG183" s="273"/>
      <c r="BH183" s="273"/>
    </row>
    <row r="184" spans="4:69" hidden="1">
      <c r="H184" s="244" t="s">
        <v>545</v>
      </c>
      <c r="I184" s="273" t="s">
        <v>494</v>
      </c>
      <c r="J184" s="273">
        <v>59</v>
      </c>
      <c r="K184" s="273"/>
      <c r="L184" s="211">
        <f t="shared" si="3"/>
        <v>0</v>
      </c>
      <c r="M184" s="273"/>
      <c r="N184" s="273"/>
      <c r="O184" s="273"/>
      <c r="P184" s="273"/>
      <c r="Q184" s="273"/>
      <c r="R184" s="273"/>
      <c r="S184" s="273"/>
      <c r="T184" s="273"/>
      <c r="U184" s="273"/>
      <c r="V184" s="273"/>
      <c r="W184" s="273"/>
      <c r="X184" s="273"/>
      <c r="Y184" s="273"/>
      <c r="Z184" s="273"/>
      <c r="AA184" s="273"/>
      <c r="AB184" s="273"/>
      <c r="AC184" s="273"/>
      <c r="AD184" s="273"/>
      <c r="AE184" s="273"/>
      <c r="AF184" s="273"/>
      <c r="AG184" s="273"/>
      <c r="AI184" s="244" t="s">
        <v>545</v>
      </c>
      <c r="AJ184" s="273" t="s">
        <v>494</v>
      </c>
      <c r="AK184" s="273">
        <v>59</v>
      </c>
      <c r="AL184" s="273"/>
      <c r="AM184" s="212">
        <f t="shared" si="1"/>
        <v>0</v>
      </c>
      <c r="AN184" s="273"/>
      <c r="AO184" s="273"/>
      <c r="AP184" s="273"/>
      <c r="AQ184" s="273"/>
      <c r="AR184" s="273"/>
      <c r="AS184" s="273"/>
      <c r="AT184" s="273"/>
      <c r="AU184" s="273"/>
      <c r="AV184" s="273"/>
      <c r="AW184" s="273"/>
      <c r="AX184" s="273"/>
      <c r="AY184" s="273"/>
      <c r="AZ184" s="273"/>
      <c r="BA184" s="273"/>
      <c r="BB184" s="273"/>
      <c r="BC184" s="273"/>
      <c r="BD184" s="273"/>
      <c r="BE184" s="273"/>
      <c r="BF184" s="273"/>
      <c r="BG184" s="273"/>
      <c r="BH184" s="273"/>
    </row>
    <row r="185" spans="4:69" hidden="1">
      <c r="H185" s="244" t="s">
        <v>546</v>
      </c>
      <c r="I185" s="273" t="s">
        <v>494</v>
      </c>
      <c r="J185" s="273">
        <v>60</v>
      </c>
      <c r="K185" s="273"/>
      <c r="L185" s="211">
        <f t="shared" si="3"/>
        <v>0</v>
      </c>
      <c r="M185" s="273"/>
      <c r="N185" s="273"/>
      <c r="O185" s="273"/>
      <c r="P185" s="273"/>
      <c r="Q185" s="273"/>
      <c r="R185" s="273"/>
      <c r="S185" s="273"/>
      <c r="T185" s="273"/>
      <c r="U185" s="273"/>
      <c r="V185" s="273"/>
      <c r="W185" s="273"/>
      <c r="X185" s="273"/>
      <c r="Y185" s="273"/>
      <c r="Z185" s="273"/>
      <c r="AA185" s="273"/>
      <c r="AB185" s="273"/>
      <c r="AC185" s="273"/>
      <c r="AD185" s="273"/>
      <c r="AE185" s="273"/>
      <c r="AF185" s="273"/>
      <c r="AG185" s="273"/>
      <c r="AI185" s="244" t="s">
        <v>546</v>
      </c>
      <c r="AJ185" s="273" t="s">
        <v>494</v>
      </c>
      <c r="AK185" s="273">
        <v>60</v>
      </c>
      <c r="AL185" s="273"/>
      <c r="AM185" s="212">
        <f t="shared" ref="AM185:AM187" si="4">AN185+AO185+AP185+AQ185+AR185+AS185+AT185+AU185+AV185+AW185+AX185+AY185+AZ185+BA185+BB185+BC185+BD185+BE185+BG185+BH185</f>
        <v>0</v>
      </c>
      <c r="AN185" s="273"/>
      <c r="AO185" s="273"/>
      <c r="AP185" s="273"/>
      <c r="AQ185" s="273"/>
      <c r="AR185" s="273"/>
      <c r="AS185" s="273"/>
      <c r="AT185" s="273"/>
      <c r="AU185" s="273"/>
      <c r="AV185" s="273"/>
      <c r="AW185" s="273"/>
      <c r="AX185" s="273"/>
      <c r="AY185" s="273"/>
      <c r="AZ185" s="273"/>
      <c r="BA185" s="273"/>
      <c r="BB185" s="273"/>
      <c r="BC185" s="273"/>
      <c r="BD185" s="273"/>
      <c r="BE185" s="273"/>
      <c r="BF185" s="273"/>
      <c r="BG185" s="273"/>
      <c r="BH185" s="273"/>
    </row>
    <row r="186" spans="4:69" s="170" customFormat="1" hidden="1">
      <c r="H186" s="245" t="s">
        <v>547</v>
      </c>
      <c r="I186" s="245" t="s">
        <v>476</v>
      </c>
      <c r="J186" s="245">
        <v>61</v>
      </c>
      <c r="K186" s="245"/>
      <c r="L186" s="275">
        <f t="shared" si="3"/>
        <v>0</v>
      </c>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I186" s="245" t="s">
        <v>547</v>
      </c>
      <c r="AJ186" s="245" t="s">
        <v>476</v>
      </c>
      <c r="AK186" s="245">
        <v>61</v>
      </c>
      <c r="AL186" s="245"/>
      <c r="AM186" s="284">
        <f t="shared" si="4"/>
        <v>0</v>
      </c>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row>
    <row r="187" spans="4:69" s="170" customFormat="1" hidden="1">
      <c r="H187" s="143" t="s">
        <v>548</v>
      </c>
      <c r="I187" s="245" t="s">
        <v>476</v>
      </c>
      <c r="J187" s="245">
        <v>62</v>
      </c>
      <c r="K187" s="245"/>
      <c r="L187" s="275">
        <f t="shared" si="3"/>
        <v>0</v>
      </c>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I187" s="143" t="s">
        <v>548</v>
      </c>
      <c r="AJ187" s="245" t="s">
        <v>476</v>
      </c>
      <c r="AK187" s="245">
        <v>62</v>
      </c>
      <c r="AL187" s="245"/>
      <c r="AM187" s="284">
        <f t="shared" si="4"/>
        <v>0</v>
      </c>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row>
  </sheetData>
  <sheetProtection selectLockedCells="1"/>
  <protectedRanges>
    <protectedRange sqref="C25 A23:E23" name="nytj"/>
    <protectedRange sqref="C20" name="xzd_2_1"/>
  </protectedRanges>
  <mergeCells count="8">
    <mergeCell ref="AI115:AM115"/>
    <mergeCell ref="M116:O116"/>
    <mergeCell ref="AN116:AP116"/>
    <mergeCell ref="A2:E2"/>
    <mergeCell ref="B4:D4"/>
    <mergeCell ref="A20:B20"/>
    <mergeCell ref="A21:C21"/>
    <mergeCell ref="H115:L115"/>
  </mergeCells>
  <phoneticPr fontId="1" type="noConversion"/>
  <conditionalFormatting sqref="H162">
    <cfRule type="cellIs" dxfId="57" priority="4" stopIfTrue="1" operator="equal">
      <formula>" "</formula>
    </cfRule>
  </conditionalFormatting>
  <conditionalFormatting sqref="AI162">
    <cfRule type="cellIs" dxfId="56" priority="1" stopIfTrue="1" operator="equal">
      <formula>" "</formula>
    </cfRule>
  </conditionalFormatting>
  <conditionalFormatting sqref="H132:H133">
    <cfRule type="cellIs" dxfId="55" priority="6" stopIfTrue="1" operator="equal">
      <formula>" "</formula>
    </cfRule>
  </conditionalFormatting>
  <conditionalFormatting sqref="J120:J179">
    <cfRule type="cellIs" dxfId="54" priority="5" stopIfTrue="1" operator="equal">
      <formula>" "</formula>
    </cfRule>
  </conditionalFormatting>
  <conditionalFormatting sqref="K121:K182">
    <cfRule type="cellIs" dxfId="53" priority="20" stopIfTrue="1" operator="equal">
      <formula>" "</formula>
    </cfRule>
  </conditionalFormatting>
  <conditionalFormatting sqref="AI132:AI133">
    <cfRule type="cellIs" dxfId="52" priority="3" stopIfTrue="1" operator="equal">
      <formula>" "</formula>
    </cfRule>
  </conditionalFormatting>
  <conditionalFormatting sqref="AK120:AK179">
    <cfRule type="cellIs" dxfId="51" priority="2" stopIfTrue="1" operator="equal">
      <formula>" "</formula>
    </cfRule>
  </conditionalFormatting>
  <conditionalFormatting sqref="G79:L79 S79:AJ79 G104:M106 O104:CL106 N104:N105 G62:CL62 G61:AH61 G56:CL59 G60:AG60 AI60:CL61 H107:H118 G107:G132 G135:G161 G163 I107:CL110 AJ78 G78:AH78 G76:AJ77 AI75:AJ75 G75:AF75 G80:AJ103 G63:AJ64 I112:CL116 I111:AS111 AU111:CL111 I117:BL118 BN117:CL182 G165:G182 G66:AJ74 G65:AF65 AI65:AJ65 K119:AH120 AK63:AR63 AT63:BG63 BI63:CL103 AK64:BG103 AL119:BL126 AL127:AL182 M121:AH182 AM127:AM187 AN127:BL182 L121:L187">
    <cfRule type="cellIs" dxfId="50" priority="61" stopIfTrue="1" operator="equal">
      <formula>" "</formula>
    </cfRule>
  </conditionalFormatting>
  <dataValidations count="9">
    <dataValidation type="custom" allowBlank="1" showInputMessage="1" showErrorMessage="1" error="无权改动！" sqref="C19 B5:B19 D18:D19">
      <formula1>"xzd32210548"</formula1>
    </dataValidation>
    <dataValidation type="list" allowBlank="1" showInputMessage="1" showErrorMessage="1" sqref="C3">
      <formula1>"2020年"</formula1>
    </dataValidation>
    <dataValidation type="custom" allowBlank="1" showInputMessage="1" showErrorMessage="1" error="此单元格为保护区，请勿改动！" sqref="R60 AB60:AF60 AI60 AB62:AF62 AH62:AI62 Y63:AR63 AT63:BA63 AG64:AH64 P75:AF75 Z78:AH78 M80 AB86:AE86 M60:M64 M66:M78 M83:M105 N60:N74 N80:N101 N103:N105 O60:O78 R62:R74 S76:S101 AF79:AF86 AG60:AG62 AG79:AG83 AG85:AG86 AI64:AI75 AJ64:AJ105 Z86:AA105 Z79:AE84 O81:P105 Q80:R102 Q103:S105 P76:R78 Z76:AI77 T76:Y105 Y60:AA62 AG66:AH74 AJ60:BB62 AB88:AI105 P60:Q74 S60:X74 AH79:AI86 Y64:AF74 AK64:BA103 AK104:BB105">
      <formula1>"xzd5566510134"</formula1>
    </dataValidation>
    <dataValidation allowBlank="1" showInputMessage="1" showErrorMessage="1" error="无权改动！" sqref="B4:D4 C18"/>
    <dataValidation allowBlank="1" showInputMessage="1" showErrorMessage="1" error="此单元格为人数不能有小数出现！" sqref="M174 O174:AB174 AF174:AG174 AN174:BD174 BG174:BH174 BO174:BQ174"/>
    <dataValidation allowBlank="1" showInputMessage="1" showErrorMessage="1" error="此单元格为保护区，请勿改动！" sqref="R61 AB61:AF61 AH61:AI61 M65 AG65:AH65 AI78 N79:R79 O80:P80 AG84 Z85:AE85 AB87:AI87 N102 S102 M81:M82 N75:N78"/>
    <dataValidation type="custom" allowBlank="1" showInputMessage="1" showErrorMessage="1" error="此单元格为保护区，请勿改动！" sqref="M79">
      <formula1>"xzd7895420135"</formula1>
    </dataValidation>
    <dataValidation type="custom" allowBlank="1" showInputMessage="1" showErrorMessage="1" error="此单元格为非录入格！" sqref="M120:AG120 AN120:BH120 BO120:BQ120 M129 O129:AB129 AF129:AG129 AN129:BD129 BG129:BH129 BO129:BQ129 M155 O155:AB155 AF155:AG155 AN155:BD155 BG155:BH155 BO155:BQ155 M158 O158:AB158 AF158:AG158 AN158:BD158 BG158:BH158 BO158:BQ158 M160 O160:AB160 AF160:AG160 AN160:BD160 BG160:BH160 BO160:BQ160 M165 O165:AB165 AF165:AG165 AN165:BD165 BG165:BH165 BO165:BQ165 M169 O169:AB169 AF169:AG169 AN169:BD169 BG169:BH169 BO169:BQ169">
      <formula1>"xzdcvb120"</formula1>
    </dataValidation>
    <dataValidation allowBlank="1" showInputMessage="1" showErrorMessage="1" error="此单元格为非录入格！" sqref="M121:AG121 AN121:BH121 BO121:BQ121 L120:L164 L165:L166 L167:L187 N122:N180 AE122:AE140 AE142:AE180 AM120:AM187 BE122:BF140 BE142:BF180 AC122:AD180"/>
  </dataValidations>
  <hyperlinks>
    <hyperlink ref="C5" location="农业生产条件１!A3" display="1、乡镇社会基本情况"/>
  </hyperlinks>
  <pageMargins left="0.98425196850393704" right="0.55118110236220497" top="0.98425196850393704" bottom="0.98425196850393704" header="0.511811023622047" footer="0.511811023622047"/>
  <pageSetup paperSize="9" orientation="portrait" blackAndWhite="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4"/>
  </sheetPr>
  <dimension ref="A1:AW75"/>
  <sheetViews>
    <sheetView showZeros="0" tabSelected="1" workbookViewId="0">
      <pane xSplit="5" ySplit="4" topLeftCell="P5" activePane="bottomRight" state="frozen"/>
      <selection pane="topRight"/>
      <selection pane="bottomLeft"/>
      <selection pane="bottomRight" activeCell="S33" sqref="S33"/>
    </sheetView>
  </sheetViews>
  <sheetFormatPr defaultColWidth="9" defaultRowHeight="14.25"/>
  <cols>
    <col min="1" max="1" width="56.125" customWidth="1"/>
    <col min="2" max="2" width="4.5" customWidth="1"/>
    <col min="3" max="4" width="7.125" customWidth="1"/>
    <col min="5" max="8" width="8.5" customWidth="1"/>
    <col min="9" max="13" width="5.25" customWidth="1"/>
    <col min="14" max="14" width="5.875" customWidth="1"/>
    <col min="15" max="15" width="5.25" customWidth="1"/>
    <col min="16" max="16" width="7.75" customWidth="1"/>
    <col min="17" max="29" width="5.25" customWidth="1"/>
    <col min="30" max="32" width="5.5" customWidth="1"/>
    <col min="33" max="33" width="5.25" customWidth="1"/>
    <col min="34" max="34" width="5.5" customWidth="1"/>
    <col min="35" max="35" width="7.125" customWidth="1"/>
  </cols>
  <sheetData>
    <row r="1" spans="1:49" ht="25.5">
      <c r="A1" s="305" t="str">
        <f>封面!C5</f>
        <v>1、乡镇社会基本情况</v>
      </c>
      <c r="B1" s="305"/>
      <c r="C1" s="305"/>
      <c r="D1" s="305"/>
      <c r="E1" s="305"/>
      <c r="F1" s="305"/>
      <c r="G1" s="305"/>
      <c r="H1" s="305"/>
    </row>
    <row r="2" spans="1:49">
      <c r="A2" s="76"/>
      <c r="B2" s="77"/>
      <c r="C2" s="311" t="str">
        <f>封面!C3</f>
        <v>2020年</v>
      </c>
      <c r="D2" s="311"/>
      <c r="I2" s="312" t="s">
        <v>549</v>
      </c>
      <c r="J2" s="312"/>
      <c r="K2" s="312"/>
    </row>
    <row r="3" spans="1:49" ht="17.100000000000001" customHeight="1">
      <c r="A3" s="78" t="str">
        <f>封面!A21</f>
        <v>填报单位:广水市统计局</v>
      </c>
      <c r="F3" s="79"/>
      <c r="G3" s="80" t="s">
        <v>550</v>
      </c>
      <c r="I3" s="148">
        <f>VLOOKUP($A$3,xcxs,2,0)</f>
        <v>1</v>
      </c>
      <c r="J3" s="148">
        <f>VLOOKUP($A$3,xcxs,3,0)</f>
        <v>2</v>
      </c>
      <c r="K3" s="148">
        <f>VLOOKUP($A$3,xcxs,4,0)</f>
        <v>3</v>
      </c>
      <c r="L3" s="148">
        <f>VLOOKUP($A$3,xcxs,5,0)</f>
        <v>4</v>
      </c>
      <c r="M3" s="149">
        <f>VLOOKUP($A$3,xcxs,6,0)</f>
        <v>5</v>
      </c>
      <c r="N3" s="148">
        <f>VLOOKUP($A$3,xcxs,7,0)</f>
        <v>6</v>
      </c>
      <c r="O3" s="148">
        <f>VLOOKUP($A$3,xcxs,8,0)</f>
        <v>7</v>
      </c>
      <c r="P3" s="148">
        <f>VLOOKUP($A$3,xcxs,9,0)</f>
        <v>8</v>
      </c>
      <c r="Q3" s="148">
        <f>VLOOKUP($A$3,xcxs,10,0)</f>
        <v>9</v>
      </c>
      <c r="R3" s="149">
        <f>VLOOKUP($A$3,xcxs,11,0)</f>
        <v>10</v>
      </c>
      <c r="S3" s="148">
        <f>VLOOKUP($A$3,xcxs,12,0)</f>
        <v>11</v>
      </c>
      <c r="T3" s="148">
        <f>VLOOKUP($A$3,xcxs,13,0)</f>
        <v>12</v>
      </c>
      <c r="U3" s="148">
        <f>VLOOKUP($A$3,xcxs,14,0)</f>
        <v>13</v>
      </c>
      <c r="V3" s="148">
        <f>VLOOKUP($A$3,xcxs,15,0)</f>
        <v>14</v>
      </c>
      <c r="W3" s="149">
        <f>VLOOKUP($A$3,xcxs,16,0)</f>
        <v>15</v>
      </c>
      <c r="X3" s="148">
        <f>VLOOKUP($A$3,xcxs,17,0)</f>
        <v>16</v>
      </c>
      <c r="Y3" s="148">
        <f>VLOOKUP($A$3,xcxs,18,0)</f>
        <v>17</v>
      </c>
      <c r="Z3" s="148">
        <f>VLOOKUP($A$3,xcxs,19,0)</f>
        <v>18</v>
      </c>
      <c r="AA3" s="148">
        <f>VLOOKUP($A$3,xcxs,20,0)</f>
        <v>19</v>
      </c>
      <c r="AB3" s="149">
        <f>VLOOKUP($A$3,xcxs,21,0)</f>
        <v>0</v>
      </c>
      <c r="AC3" s="148">
        <f>VLOOKUP($A$3,xcxs,22,0)</f>
        <v>0</v>
      </c>
      <c r="AD3" s="148">
        <f>VLOOKUP($A$3,xcxs,23,0)</f>
        <v>0</v>
      </c>
      <c r="AE3" s="148">
        <f>VLOOKUP($A$3,xcxs,24,0)</f>
        <v>0</v>
      </c>
      <c r="AF3" s="148">
        <f>VLOOKUP($A$3,xcxs,25,0)</f>
        <v>0</v>
      </c>
      <c r="AG3" s="149">
        <f>VLOOKUP($A$3,xcxs,26,0)</f>
        <v>0</v>
      </c>
      <c r="AH3" s="148">
        <f>VLOOKUP($A$3,xcxs,27,0)</f>
        <v>0</v>
      </c>
      <c r="AI3" s="148">
        <f>VLOOKUP($A$3,xcxs,28,0)</f>
        <v>0</v>
      </c>
      <c r="AJ3" s="148">
        <f>VLOOKUP($A$3,xcxs,29,0)</f>
        <v>0</v>
      </c>
      <c r="AK3" s="148">
        <f>VLOOKUP($A$3,xcxs,30,0)</f>
        <v>0</v>
      </c>
      <c r="AL3" s="149">
        <f>VLOOKUP($A$3,xcxs,31,0)</f>
        <v>0</v>
      </c>
      <c r="AM3" s="148">
        <f>VLOOKUP($A$3,xcxs,32,0)</f>
        <v>0</v>
      </c>
      <c r="AN3" s="148">
        <f>VLOOKUP($A$3,xcxs,33,0)</f>
        <v>0</v>
      </c>
      <c r="AO3" s="148">
        <f>VLOOKUP($A$3,xcxs,34,0)</f>
        <v>0</v>
      </c>
      <c r="AP3" s="148">
        <f>VLOOKUP($A$3,xcxs,35,0)</f>
        <v>0</v>
      </c>
      <c r="AQ3" s="149">
        <f>VLOOKUP($A$3,xcxs,36,0)</f>
        <v>0</v>
      </c>
      <c r="AR3" s="148">
        <f>VLOOKUP($A$3,xcxs,37,0)</f>
        <v>0</v>
      </c>
      <c r="AS3" s="148">
        <f>VLOOKUP($A$3,xcxs,38,0)</f>
        <v>0</v>
      </c>
      <c r="AT3" s="148">
        <f>VLOOKUP($A$3,xcxs,39,0)</f>
        <v>0</v>
      </c>
      <c r="AU3" s="148">
        <f>VLOOKUP($A$3,xcxs,40,0)</f>
        <v>0</v>
      </c>
      <c r="AV3" s="161"/>
      <c r="AW3" s="161"/>
    </row>
    <row r="4" spans="1:49" ht="40.5">
      <c r="A4" s="81" t="s">
        <v>551</v>
      </c>
      <c r="B4" s="82" t="s">
        <v>552</v>
      </c>
      <c r="C4" s="83" t="s">
        <v>459</v>
      </c>
      <c r="D4" s="84" t="s">
        <v>553</v>
      </c>
      <c r="E4" s="82" t="s">
        <v>554</v>
      </c>
      <c r="F4" s="82" t="s">
        <v>555</v>
      </c>
      <c r="G4" s="82" t="s">
        <v>556</v>
      </c>
      <c r="H4" s="85" t="s">
        <v>557</v>
      </c>
      <c r="I4" s="150" t="str">
        <f>VLOOKUP($A$3,szcm,2,0)</f>
        <v>应山办事处</v>
      </c>
      <c r="J4" s="151" t="str">
        <f>VLOOKUP($A$3,szcm,3,0)</f>
        <v>十里办事处</v>
      </c>
      <c r="K4" s="151" t="str">
        <f>VLOOKUP($A$3,szcm,4,0)</f>
        <v>广水办事处</v>
      </c>
      <c r="L4" s="151" t="str">
        <f>VLOOKUP($A$3,szcm,5,0)</f>
        <v>城郊办事处</v>
      </c>
      <c r="M4" s="152" t="str">
        <f>VLOOKUP($A$3,szcm,6,0)</f>
        <v>武胜关镇</v>
      </c>
      <c r="N4" s="151" t="str">
        <f>VLOOKUP($A$3,szcm,7,0)</f>
        <v>杨寨镇</v>
      </c>
      <c r="O4" s="151" t="str">
        <f>VLOOKUP($A$3,szcm,8,0)</f>
        <v>陈巷镇</v>
      </c>
      <c r="P4" s="151" t="str">
        <f>VLOOKUP($A$3,szcm,9,0)</f>
        <v>长岭镇</v>
      </c>
      <c r="Q4" s="151" t="str">
        <f>VLOOKUP($A$3,szcm,10,0)</f>
        <v>马坪镇</v>
      </c>
      <c r="R4" s="152" t="str">
        <f>VLOOKUP($A$3,szcm,11,0)</f>
        <v>关庙镇</v>
      </c>
      <c r="S4" s="151" t="str">
        <f>VLOOKUP($A$3,szcm,12,0)</f>
        <v>余店镇</v>
      </c>
      <c r="T4" s="151" t="str">
        <f>VLOOKUP($A$3,szcm,13,0)</f>
        <v>吴店镇</v>
      </c>
      <c r="U4" s="151" t="str">
        <f>VLOOKUP($A$3,szcm,14,0)</f>
        <v>郝店镇</v>
      </c>
      <c r="V4" s="151" t="str">
        <f>VLOOKUP($A$3,szcm,15,0)</f>
        <v>蔡河镇</v>
      </c>
      <c r="W4" s="152" t="str">
        <f>VLOOKUP($A$3,szcm,16,0)</f>
        <v>李店镇</v>
      </c>
      <c r="X4" s="151" t="str">
        <f>VLOOKUP($A$3,szcm,17,0)</f>
        <v>太平镇</v>
      </c>
      <c r="Y4" s="151" t="str">
        <f>VLOOKUP($A$3,szcm,18,0)</f>
        <v>骆店镇</v>
      </c>
      <c r="Z4" s="151" t="str">
        <f>VLOOKUP($A$3,szcm,19,0)</f>
        <v>工业基地</v>
      </c>
      <c r="AA4" s="159" t="str">
        <f>VLOOKUP($A$3,szcm,20,0)</f>
        <v>国营场</v>
      </c>
      <c r="AB4" s="160" t="str">
        <f>VLOOKUP($A$3,szcm,21,0)</f>
        <v>三潭风景区</v>
      </c>
      <c r="AC4" s="159" t="str">
        <f>VLOOKUP($A$3,szcm,22,0)</f>
        <v>中华山林场</v>
      </c>
      <c r="AD4" s="159">
        <f>VLOOKUP($A$3,szcm,23,0)</f>
        <v>0</v>
      </c>
      <c r="AE4" s="159">
        <f>VLOOKUP($A$3,szcm,24,0)</f>
        <v>0</v>
      </c>
      <c r="AF4" s="159">
        <f>VLOOKUP($A$3,szcm,25,0)</f>
        <v>0</v>
      </c>
      <c r="AG4" s="160">
        <f>VLOOKUP($A$3,szcm,26,0)</f>
        <v>0</v>
      </c>
      <c r="AH4" s="159">
        <f>VLOOKUP($A$3,szcm,27,0)</f>
        <v>0</v>
      </c>
      <c r="AI4" s="159">
        <f>VLOOKUP($A$3,szcm,28,0)</f>
        <v>0</v>
      </c>
      <c r="AJ4" s="159">
        <f>VLOOKUP($A$3,szcm,29,0)</f>
        <v>0</v>
      </c>
      <c r="AK4" s="159">
        <f>VLOOKUP($A$3,szcm,30,0)</f>
        <v>0</v>
      </c>
      <c r="AL4" s="160">
        <f>VLOOKUP($A$3,szcm,31,0)</f>
        <v>0</v>
      </c>
      <c r="AM4" s="159">
        <f>VLOOKUP($A$3,szcm,32,0)</f>
        <v>0</v>
      </c>
      <c r="AN4" s="159">
        <f>VLOOKUP($A$3,szcm,33,0)</f>
        <v>0</v>
      </c>
      <c r="AO4" s="159">
        <f>VLOOKUP($A$3,szcm,34,0)</f>
        <v>0</v>
      </c>
      <c r="AP4" s="159">
        <f>VLOOKUP($A$3,szcm,35,0)</f>
        <v>0</v>
      </c>
      <c r="AQ4" s="160">
        <f>VLOOKUP($A$3,szcm,36,0)</f>
        <v>0</v>
      </c>
      <c r="AR4" s="159">
        <f>VLOOKUP($A$3,szcm,37,0)</f>
        <v>0</v>
      </c>
      <c r="AS4" s="159">
        <f>VLOOKUP($A$3,szcm,38,0)</f>
        <v>0</v>
      </c>
      <c r="AT4" s="159">
        <f>VLOOKUP($A$3,szcm,39,0)</f>
        <v>0</v>
      </c>
      <c r="AU4" s="162">
        <f>VLOOKUP($A$3,szcm,40,0)</f>
        <v>0</v>
      </c>
      <c r="AV4" s="161"/>
      <c r="AW4" s="161"/>
    </row>
    <row r="5" spans="1:49" s="74" customFormat="1" ht="20.100000000000001" customHeight="1">
      <c r="A5" s="86" t="s">
        <v>460</v>
      </c>
      <c r="B5" s="87"/>
      <c r="C5" s="88">
        <v>1</v>
      </c>
      <c r="D5" s="89"/>
      <c r="E5" s="90"/>
      <c r="F5" s="91"/>
      <c r="G5" s="90"/>
      <c r="H5" s="92"/>
      <c r="I5" s="153"/>
      <c r="J5" s="153"/>
      <c r="K5" s="153"/>
      <c r="L5" s="153"/>
      <c r="M5" s="154"/>
      <c r="N5" s="153"/>
      <c r="O5" s="153"/>
      <c r="P5" s="153"/>
      <c r="Q5" s="153"/>
      <c r="R5" s="154"/>
      <c r="S5" s="153"/>
      <c r="T5" s="153"/>
      <c r="U5" s="153"/>
      <c r="V5" s="153"/>
      <c r="W5" s="154"/>
      <c r="X5" s="153"/>
      <c r="Y5" s="153"/>
      <c r="Z5" s="153"/>
      <c r="AA5" s="153"/>
      <c r="AB5" s="154"/>
      <c r="AC5" s="153"/>
      <c r="AD5" s="153"/>
      <c r="AE5" s="153"/>
      <c r="AF5" s="153"/>
      <c r="AG5" s="154"/>
      <c r="AH5" s="153"/>
      <c r="AI5" s="153"/>
      <c r="AJ5" s="153"/>
      <c r="AK5" s="153"/>
      <c r="AL5" s="154"/>
      <c r="AM5" s="153"/>
      <c r="AN5" s="153"/>
      <c r="AO5" s="153"/>
      <c r="AP5" s="153"/>
      <c r="AQ5" s="154"/>
      <c r="AR5" s="153"/>
      <c r="AS5" s="153"/>
      <c r="AT5" s="153"/>
      <c r="AU5" s="153"/>
      <c r="AV5" s="163"/>
      <c r="AW5" s="163"/>
    </row>
    <row r="6" spans="1:49" ht="20.100000000000001" customHeight="1">
      <c r="A6" s="93" t="s">
        <v>461</v>
      </c>
      <c r="B6" s="94" t="s">
        <v>462</v>
      </c>
      <c r="C6" s="95"/>
      <c r="D6" s="96">
        <f>SUMPRODUCT((_nst1=$A$3)*(_nst10=$A6)*封面!$AL120:$BH120)</f>
        <v>0</v>
      </c>
      <c r="E6" s="97">
        <f>SUM(I6:AU6)</f>
        <v>1</v>
      </c>
      <c r="F6" s="98">
        <f>SUMPRODUCT((_nst1=$A$3)*(_nst10=$A6)*封面!$K120:$AG120)</f>
        <v>0</v>
      </c>
      <c r="G6" s="99">
        <f t="shared" ref="G6:G13" si="0">E6-F6</f>
        <v>1</v>
      </c>
      <c r="H6" s="100" t="e">
        <f t="shared" ref="H6:H13" si="1">G6/F6*100</f>
        <v>#DIV/0!</v>
      </c>
      <c r="I6" s="155"/>
      <c r="J6" s="155"/>
      <c r="K6" s="155"/>
      <c r="L6" s="155"/>
      <c r="M6" s="155"/>
      <c r="N6" s="155"/>
      <c r="O6" s="155"/>
      <c r="P6" s="155">
        <v>1</v>
      </c>
      <c r="Q6" s="155"/>
      <c r="R6" s="155"/>
      <c r="S6" s="155"/>
      <c r="T6" s="155"/>
      <c r="U6" s="155"/>
      <c r="V6" s="155"/>
      <c r="W6" s="155"/>
      <c r="X6" s="155"/>
      <c r="Y6" s="155"/>
      <c r="Z6" s="155"/>
      <c r="AA6" s="155"/>
      <c r="AB6" s="155"/>
      <c r="AC6" s="125"/>
      <c r="AD6" s="125"/>
      <c r="AE6" s="125"/>
      <c r="AF6" s="125"/>
      <c r="AG6" s="125"/>
      <c r="AH6" s="125"/>
      <c r="AI6" s="125"/>
      <c r="AJ6" s="125"/>
      <c r="AK6" s="125"/>
      <c r="AL6" s="125"/>
      <c r="AM6" s="125"/>
      <c r="AN6" s="125"/>
      <c r="AO6" s="125"/>
      <c r="AP6" s="125"/>
      <c r="AQ6" s="125"/>
      <c r="AR6" s="125"/>
      <c r="AS6" s="125"/>
      <c r="AT6" s="125"/>
      <c r="AU6" s="125"/>
      <c r="AV6" s="161"/>
      <c r="AW6" s="161"/>
    </row>
    <row r="7" spans="1:49" ht="20.100000000000001" customHeight="1">
      <c r="A7" s="93" t="s">
        <v>464</v>
      </c>
      <c r="B7" s="94" t="s">
        <v>462</v>
      </c>
      <c r="C7" s="95"/>
      <c r="D7" s="96">
        <f>SUMPRODUCT((_nst1=$A$3)*(_nst10=$A7)*封面!$AL121:$BH121)</f>
        <v>0</v>
      </c>
      <c r="E7" s="99">
        <f t="shared" ref="E7:E46" si="2">SUM(I7:AU7)</f>
        <v>2</v>
      </c>
      <c r="F7" s="98">
        <f>SUMPRODUCT((_nst1=$A$3)*(_nst10=$A7)*封面!$K121:$AG121)</f>
        <v>0</v>
      </c>
      <c r="G7" s="99">
        <f t="shared" si="0"/>
        <v>2</v>
      </c>
      <c r="H7" s="100" t="e">
        <f t="shared" si="1"/>
        <v>#DIV/0!</v>
      </c>
      <c r="I7" s="155"/>
      <c r="J7" s="155"/>
      <c r="K7" s="155"/>
      <c r="L7" s="155"/>
      <c r="M7" s="155"/>
      <c r="N7" s="155"/>
      <c r="O7" s="155"/>
      <c r="P7" s="155">
        <v>2</v>
      </c>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61"/>
      <c r="AW7" s="161"/>
    </row>
    <row r="8" spans="1:49" ht="20.100000000000001" customHeight="1">
      <c r="A8" s="93" t="s">
        <v>465</v>
      </c>
      <c r="B8" s="94" t="s">
        <v>462</v>
      </c>
      <c r="C8" s="95"/>
      <c r="D8" s="96">
        <f>SUMPRODUCT((_nst1=$A$3)*(_nst10=$A8)*封面!$AL122:$BH122)</f>
        <v>0</v>
      </c>
      <c r="E8" s="97">
        <f t="shared" si="2"/>
        <v>2</v>
      </c>
      <c r="F8" s="98">
        <f>SUMPRODUCT((_nst1=$A$3)*(_nst10=$A8)*封面!$K122:$AG122)</f>
        <v>0</v>
      </c>
      <c r="G8" s="99">
        <f t="shared" si="0"/>
        <v>2</v>
      </c>
      <c r="H8" s="100" t="e">
        <f t="shared" si="1"/>
        <v>#DIV/0!</v>
      </c>
      <c r="I8" s="155"/>
      <c r="J8" s="155"/>
      <c r="K8" s="155"/>
      <c r="L8" s="155"/>
      <c r="M8" s="155"/>
      <c r="N8" s="155"/>
      <c r="O8" s="155"/>
      <c r="P8" s="155">
        <v>2</v>
      </c>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61"/>
      <c r="AW8" s="161"/>
    </row>
    <row r="9" spans="1:49" ht="20.100000000000001" customHeight="1">
      <c r="A9" s="93" t="s">
        <v>466</v>
      </c>
      <c r="B9" s="94" t="s">
        <v>462</v>
      </c>
      <c r="C9" s="95"/>
      <c r="D9" s="96">
        <f>SUMPRODUCT((_nst1=$A$3)*(_nst10=$A9)*封面!$AL123:$BH123)</f>
        <v>0</v>
      </c>
      <c r="E9" s="97">
        <f t="shared" si="2"/>
        <v>3</v>
      </c>
      <c r="F9" s="98">
        <f>SUMPRODUCT((_nst1=$A$3)*(_nst10=$A9)*封面!$K123:$AG123)</f>
        <v>0</v>
      </c>
      <c r="G9" s="99">
        <f t="shared" si="0"/>
        <v>3</v>
      </c>
      <c r="H9" s="100" t="e">
        <f t="shared" si="1"/>
        <v>#DIV/0!</v>
      </c>
      <c r="I9" s="155"/>
      <c r="J9" s="155"/>
      <c r="K9" s="155"/>
      <c r="L9" s="155"/>
      <c r="M9" s="155"/>
      <c r="N9" s="155"/>
      <c r="O9" s="155"/>
      <c r="P9" s="155">
        <v>3</v>
      </c>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61"/>
      <c r="AW9" s="161"/>
    </row>
    <row r="10" spans="1:49" ht="20.100000000000001" customHeight="1">
      <c r="A10" s="93" t="s">
        <v>467</v>
      </c>
      <c r="B10" s="94" t="s">
        <v>462</v>
      </c>
      <c r="C10" s="95"/>
      <c r="D10" s="96">
        <f>SUMPRODUCT((_nst1=$A$3)*(_nst10=$A10)*封面!$AL124:$BH124)</f>
        <v>0</v>
      </c>
      <c r="E10" s="97">
        <f t="shared" si="2"/>
        <v>1</v>
      </c>
      <c r="F10" s="98">
        <f>SUMPRODUCT((_nst1=$A$3)*(_nst10=$A10)*封面!$K124:$AG124)</f>
        <v>0</v>
      </c>
      <c r="G10" s="99">
        <f t="shared" si="0"/>
        <v>1</v>
      </c>
      <c r="H10" s="100" t="e">
        <f t="shared" si="1"/>
        <v>#DIV/0!</v>
      </c>
      <c r="I10" s="155"/>
      <c r="J10" s="155"/>
      <c r="K10" s="155"/>
      <c r="L10" s="155"/>
      <c r="M10" s="155"/>
      <c r="N10" s="155"/>
      <c r="O10" s="155"/>
      <c r="P10" s="155">
        <v>1</v>
      </c>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61"/>
      <c r="AW10" s="161"/>
    </row>
    <row r="11" spans="1:49" s="74" customFormat="1" ht="20.100000000000001" customHeight="1">
      <c r="A11" s="101" t="s">
        <v>468</v>
      </c>
      <c r="B11" s="102" t="s">
        <v>469</v>
      </c>
      <c r="C11" s="88" t="s">
        <v>469</v>
      </c>
      <c r="D11" s="103">
        <f>SUMPRODUCT((_nst1=$A$3)*(_nst10=$A11)*封面!$AL125:$BH125)</f>
        <v>0</v>
      </c>
      <c r="E11" s="104">
        <f t="shared" si="2"/>
        <v>0</v>
      </c>
      <c r="F11" s="91">
        <f>SUMPRODUCT((_nst1=$A$3)*(_nst10=$A11)*封面!$K125:$AG125)</f>
        <v>0</v>
      </c>
      <c r="G11" s="105">
        <f t="shared" si="0"/>
        <v>0</v>
      </c>
      <c r="H11" s="106" t="e">
        <f t="shared" si="1"/>
        <v>#DIV/0!</v>
      </c>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63"/>
      <c r="AW11" s="163"/>
    </row>
    <row r="12" spans="1:49" ht="20.100000000000001" customHeight="1">
      <c r="A12" s="107" t="s">
        <v>558</v>
      </c>
      <c r="B12" s="94" t="s">
        <v>471</v>
      </c>
      <c r="C12" s="95" t="s">
        <v>472</v>
      </c>
      <c r="D12" s="96">
        <f>SUMPRODUCT((_nst1=$A$3)*(_nst10=$A12)*封面!$AL126:$BH126)</f>
        <v>0</v>
      </c>
      <c r="E12" s="99">
        <f t="shared" si="2"/>
        <v>23455</v>
      </c>
      <c r="F12" s="98">
        <f>SUMPRODUCT((_nst1=$A$3)*(_nst10=$A12)*封面!$K126:$AG126)</f>
        <v>0</v>
      </c>
      <c r="G12" s="99">
        <f t="shared" si="0"/>
        <v>23455</v>
      </c>
      <c r="H12" s="100" t="e">
        <f t="shared" si="1"/>
        <v>#DIV/0!</v>
      </c>
      <c r="I12" s="155"/>
      <c r="J12" s="155"/>
      <c r="K12" s="155"/>
      <c r="L12" s="155"/>
      <c r="M12" s="155"/>
      <c r="N12" s="155"/>
      <c r="O12" s="155"/>
      <c r="P12" s="155">
        <v>23455</v>
      </c>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61"/>
      <c r="AW12" s="161"/>
    </row>
    <row r="13" spans="1:49" ht="20.100000000000001" customHeight="1">
      <c r="A13" s="108" t="s">
        <v>473</v>
      </c>
      <c r="B13" s="94" t="s">
        <v>471</v>
      </c>
      <c r="C13" s="95" t="s">
        <v>474</v>
      </c>
      <c r="D13" s="96">
        <f>SUMPRODUCT((_nst1=$A$3)*(_nst10=$A13)*封面!$AL127:$BH127)</f>
        <v>0</v>
      </c>
      <c r="E13" s="99">
        <f t="shared" si="2"/>
        <v>528</v>
      </c>
      <c r="F13" s="98">
        <f>SUMPRODUCT((_nst1=$A$3)*(_nst10=$A13)*封面!$K127:$AG127)</f>
        <v>0</v>
      </c>
      <c r="G13" s="99">
        <f t="shared" si="0"/>
        <v>528</v>
      </c>
      <c r="H13" s="100" t="e">
        <f t="shared" si="1"/>
        <v>#DIV/0!</v>
      </c>
      <c r="I13" s="155"/>
      <c r="J13" s="155"/>
      <c r="K13" s="155"/>
      <c r="L13" s="155"/>
      <c r="M13" s="155"/>
      <c r="N13" s="155"/>
      <c r="O13" s="155"/>
      <c r="P13" s="155">
        <v>528</v>
      </c>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61"/>
      <c r="AW13" s="161"/>
    </row>
    <row r="14" spans="1:49" ht="20.100000000000001" customHeight="1">
      <c r="A14" s="109" t="s">
        <v>475</v>
      </c>
      <c r="B14" s="94" t="s">
        <v>476</v>
      </c>
      <c r="C14" s="95" t="s">
        <v>477</v>
      </c>
      <c r="D14" s="96">
        <f>SUMPRODUCT((_nst1=$A$3)*(_nst10=$A14)*封面!$AL128:$BH128)</f>
        <v>0</v>
      </c>
      <c r="E14" s="110">
        <f t="shared" si="2"/>
        <v>1</v>
      </c>
      <c r="F14" s="98">
        <f>SUMPRODUCT((_nst1=$A$3)*(_nst10=$A14)*封面!$K128:$AG128)</f>
        <v>0</v>
      </c>
      <c r="G14" s="99">
        <f t="shared" ref="G14:G46" si="3">E14-F14</f>
        <v>1</v>
      </c>
      <c r="H14" s="100" t="e">
        <f t="shared" ref="H14:H46" si="4">G14/F14*100</f>
        <v>#DIV/0!</v>
      </c>
      <c r="I14" s="155"/>
      <c r="J14" s="155"/>
      <c r="K14" s="155"/>
      <c r="L14" s="155"/>
      <c r="M14" s="155"/>
      <c r="N14" s="155"/>
      <c r="O14" s="155"/>
      <c r="P14" s="155">
        <v>1</v>
      </c>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61"/>
      <c r="AW14" s="161"/>
    </row>
    <row r="15" spans="1:49" s="74" customFormat="1" ht="20.100000000000001" customHeight="1">
      <c r="A15" s="109" t="s">
        <v>478</v>
      </c>
      <c r="B15" s="94" t="s">
        <v>476</v>
      </c>
      <c r="C15" s="95" t="s">
        <v>479</v>
      </c>
      <c r="D15" s="96">
        <f>SUMPRODUCT((_nst1=$A$3)*(_nst10=$A15)*封面!$AL129:$BH129)</f>
        <v>0</v>
      </c>
      <c r="E15" s="110">
        <f t="shared" si="2"/>
        <v>38</v>
      </c>
      <c r="F15" s="98">
        <f>SUMPRODUCT((_nst1=$A$3)*(_nst10=$A15)*封面!$K129:$AG129)</f>
        <v>0</v>
      </c>
      <c r="G15" s="99">
        <f t="shared" si="3"/>
        <v>38</v>
      </c>
      <c r="H15" s="100" t="e">
        <f t="shared" si="4"/>
        <v>#DIV/0!</v>
      </c>
      <c r="I15" s="155"/>
      <c r="J15" s="155"/>
      <c r="K15" s="155"/>
      <c r="L15" s="155"/>
      <c r="M15" s="155"/>
      <c r="N15" s="155"/>
      <c r="O15" s="155"/>
      <c r="P15" s="155">
        <v>38</v>
      </c>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63"/>
      <c r="AW15" s="163"/>
    </row>
    <row r="16" spans="1:49" ht="20.100000000000001" customHeight="1">
      <c r="A16" s="111" t="s">
        <v>480</v>
      </c>
      <c r="B16" s="94" t="s">
        <v>476</v>
      </c>
      <c r="C16" s="95" t="s">
        <v>481</v>
      </c>
      <c r="D16" s="96">
        <f>SUMPRODUCT((_nst1=$A$3)*(_nst10=$A16)*封面!$AL130:$BH130)</f>
        <v>0</v>
      </c>
      <c r="E16" s="110">
        <f t="shared" si="2"/>
        <v>38</v>
      </c>
      <c r="F16" s="98">
        <f>SUMPRODUCT((_nst1=$A$3)*(_nst10=$A16)*封面!$K130:$AG130)</f>
        <v>0</v>
      </c>
      <c r="G16" s="99">
        <f t="shared" si="3"/>
        <v>38</v>
      </c>
      <c r="H16" s="100" t="e">
        <f t="shared" si="4"/>
        <v>#DIV/0!</v>
      </c>
      <c r="I16" s="155"/>
      <c r="J16" s="155"/>
      <c r="K16" s="155"/>
      <c r="L16" s="155"/>
      <c r="M16" s="155"/>
      <c r="N16" s="155"/>
      <c r="O16" s="155"/>
      <c r="P16" s="155">
        <v>38</v>
      </c>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61"/>
      <c r="AW16" s="161"/>
    </row>
    <row r="17" spans="1:49" ht="20.100000000000001" customHeight="1">
      <c r="A17" s="111" t="s">
        <v>482</v>
      </c>
      <c r="B17" s="94" t="s">
        <v>476</v>
      </c>
      <c r="C17" s="95" t="s">
        <v>483</v>
      </c>
      <c r="D17" s="96">
        <f>SUMPRODUCT((_nst1=$A$3)*(_nst10=$A17)*封面!$AL131:$BH131)</f>
        <v>0</v>
      </c>
      <c r="E17" s="112">
        <f t="shared" si="2"/>
        <v>38</v>
      </c>
      <c r="F17" s="98">
        <f>SUMPRODUCT((_nst1=$A$3)*(_nst10=$A17)*封面!$K131:$AG131)</f>
        <v>0</v>
      </c>
      <c r="G17" s="99">
        <f t="shared" si="3"/>
        <v>38</v>
      </c>
      <c r="H17" s="100" t="e">
        <f t="shared" si="4"/>
        <v>#DIV/0!</v>
      </c>
      <c r="I17" s="155"/>
      <c r="J17" s="155"/>
      <c r="K17" s="155"/>
      <c r="L17" s="155"/>
      <c r="M17" s="155"/>
      <c r="N17" s="155"/>
      <c r="O17" s="155"/>
      <c r="P17" s="155">
        <v>38</v>
      </c>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61"/>
      <c r="AW17" s="161"/>
    </row>
    <row r="18" spans="1:49" ht="20.100000000000001" customHeight="1">
      <c r="A18" s="111" t="s">
        <v>484</v>
      </c>
      <c r="B18" s="94" t="s">
        <v>476</v>
      </c>
      <c r="C18" s="95" t="s">
        <v>485</v>
      </c>
      <c r="D18" s="96">
        <f>SUMPRODUCT((_nst1=$A$3)*(_nst10=$A18)*封面!$AL132:$BH132)</f>
        <v>0</v>
      </c>
      <c r="E18" s="112">
        <f t="shared" si="2"/>
        <v>38</v>
      </c>
      <c r="F18" s="98">
        <f>SUMPRODUCT((_nst1=$A$3)*(_nst10=$A18)*封面!$K132:$AG132)</f>
        <v>0</v>
      </c>
      <c r="G18" s="99">
        <f t="shared" si="3"/>
        <v>38</v>
      </c>
      <c r="H18" s="100" t="e">
        <f t="shared" si="4"/>
        <v>#DIV/0!</v>
      </c>
      <c r="I18" s="155"/>
      <c r="J18" s="155"/>
      <c r="K18" s="155"/>
      <c r="L18" s="155"/>
      <c r="M18" s="155"/>
      <c r="N18" s="155"/>
      <c r="O18" s="155"/>
      <c r="P18" s="155">
        <v>38</v>
      </c>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61"/>
      <c r="AW18" s="161"/>
    </row>
    <row r="19" spans="1:49" ht="20.100000000000001" customHeight="1">
      <c r="A19" s="111" t="s">
        <v>486</v>
      </c>
      <c r="B19" s="94" t="s">
        <v>476</v>
      </c>
      <c r="C19" s="95" t="s">
        <v>487</v>
      </c>
      <c r="D19" s="96">
        <f>SUMPRODUCT((_nst1=$A$3)*(_nst10=$A19)*封面!$AL133:$BH133)</f>
        <v>0</v>
      </c>
      <c r="E19" s="110">
        <f t="shared" si="2"/>
        <v>31</v>
      </c>
      <c r="F19" s="98">
        <f>SUMPRODUCT((_nst1=$A$3)*(_nst10=$A19)*封面!$K133:$AG133)</f>
        <v>0</v>
      </c>
      <c r="G19" s="99">
        <f t="shared" si="3"/>
        <v>31</v>
      </c>
      <c r="H19" s="100" t="e">
        <f t="shared" si="4"/>
        <v>#DIV/0!</v>
      </c>
      <c r="I19" s="155"/>
      <c r="J19" s="155"/>
      <c r="K19" s="155"/>
      <c r="L19" s="155"/>
      <c r="M19" s="155"/>
      <c r="N19" s="155"/>
      <c r="O19" s="155"/>
      <c r="P19" s="155">
        <v>31</v>
      </c>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61"/>
      <c r="AW19" s="161"/>
    </row>
    <row r="20" spans="1:49" ht="20.100000000000001" customHeight="1">
      <c r="A20" s="113" t="s">
        <v>488</v>
      </c>
      <c r="B20" s="94" t="s">
        <v>476</v>
      </c>
      <c r="C20" s="95" t="s">
        <v>489</v>
      </c>
      <c r="D20" s="96">
        <f>SUMPRODUCT((_nst1=$A$3)*(_nst10=$A20)*封面!$AL134:$BH134)</f>
        <v>0</v>
      </c>
      <c r="E20" s="110">
        <f t="shared" si="2"/>
        <v>38</v>
      </c>
      <c r="F20" s="98">
        <f>SUMPRODUCT((_nst1=$A$3)*(_nst10=$A20)*封面!$K134:$AG134)</f>
        <v>0</v>
      </c>
      <c r="G20" s="99">
        <f t="shared" si="3"/>
        <v>38</v>
      </c>
      <c r="H20" s="100" t="e">
        <f t="shared" si="4"/>
        <v>#DIV/0!</v>
      </c>
      <c r="I20" s="155"/>
      <c r="J20" s="155"/>
      <c r="K20" s="155"/>
      <c r="L20" s="155"/>
      <c r="M20" s="155"/>
      <c r="N20" s="155"/>
      <c r="O20" s="155"/>
      <c r="P20" s="155">
        <v>38</v>
      </c>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61"/>
      <c r="AW20" s="161"/>
    </row>
    <row r="21" spans="1:49" ht="20.100000000000001" customHeight="1">
      <c r="A21" s="111" t="s">
        <v>490</v>
      </c>
      <c r="B21" s="94" t="s">
        <v>476</v>
      </c>
      <c r="C21" s="95" t="s">
        <v>491</v>
      </c>
      <c r="D21" s="96">
        <f>SUMPRODUCT((_nst1=$A$3)*(_nst10=$A21)*封面!$AL135:$BH135)</f>
        <v>0</v>
      </c>
      <c r="E21" s="110">
        <f t="shared" si="2"/>
        <v>2</v>
      </c>
      <c r="F21" s="98">
        <f>SUMPRODUCT((_nst1=$A$3)*(_nst10=$A21)*封面!$K135:$AG135)</f>
        <v>0</v>
      </c>
      <c r="G21" s="99">
        <f t="shared" si="3"/>
        <v>2</v>
      </c>
      <c r="H21" s="100" t="e">
        <f t="shared" si="4"/>
        <v>#DIV/0!</v>
      </c>
      <c r="I21" s="155"/>
      <c r="J21" s="155"/>
      <c r="K21" s="155"/>
      <c r="L21" s="155"/>
      <c r="M21" s="155"/>
      <c r="N21" s="155"/>
      <c r="O21" s="155"/>
      <c r="P21" s="155">
        <v>2</v>
      </c>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61"/>
      <c r="AW21" s="161"/>
    </row>
    <row r="22" spans="1:49" s="74" customFormat="1" ht="20.100000000000001" customHeight="1">
      <c r="A22" s="101" t="s">
        <v>492</v>
      </c>
      <c r="B22" s="102" t="s">
        <v>469</v>
      </c>
      <c r="C22" s="88" t="s">
        <v>469</v>
      </c>
      <c r="D22" s="103">
        <f>SUMPRODUCT((_nst1=$A$3)*(_nst10=$A22)*封面!$AL137:$BH137)</f>
        <v>0</v>
      </c>
      <c r="E22" s="114">
        <f t="shared" si="2"/>
        <v>0</v>
      </c>
      <c r="F22" s="91"/>
      <c r="G22" s="105">
        <f t="shared" si="3"/>
        <v>0</v>
      </c>
      <c r="H22" s="106" t="e">
        <f t="shared" si="4"/>
        <v>#DIV/0!</v>
      </c>
      <c r="I22" s="156">
        <v>0</v>
      </c>
      <c r="J22" s="156"/>
      <c r="K22" s="156"/>
      <c r="L22" s="156"/>
      <c r="M22" s="156"/>
      <c r="N22" s="156"/>
      <c r="O22" s="156"/>
      <c r="P22" s="155"/>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63"/>
      <c r="AW22" s="163"/>
    </row>
    <row r="23" spans="1:49" ht="20.100000000000001" customHeight="1">
      <c r="A23" s="115" t="s">
        <v>493</v>
      </c>
      <c r="B23" s="94" t="s">
        <v>494</v>
      </c>
      <c r="C23" s="116">
        <v>17</v>
      </c>
      <c r="D23" s="96">
        <f>SUMPRODUCT((_nst1=$A$3)*(_nst10=$A23)*封面!$AL137:$BH137)</f>
        <v>0</v>
      </c>
      <c r="E23" s="112">
        <f t="shared" si="2"/>
        <v>24653</v>
      </c>
      <c r="F23" s="98">
        <f>SUMPRODUCT((_nst1=$A$3)*(_nst10=$A23)*封面!$K137:$AG137)</f>
        <v>0</v>
      </c>
      <c r="G23" s="99">
        <f t="shared" si="3"/>
        <v>24653</v>
      </c>
      <c r="H23" s="100" t="e">
        <f t="shared" si="4"/>
        <v>#DIV/0!</v>
      </c>
      <c r="I23" s="155"/>
      <c r="J23" s="112"/>
      <c r="K23" s="112"/>
      <c r="L23" s="112"/>
      <c r="M23" s="112"/>
      <c r="N23" s="112"/>
      <c r="O23" s="112"/>
      <c r="P23" s="112">
        <v>24653</v>
      </c>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61"/>
      <c r="AW23" s="161"/>
    </row>
    <row r="24" spans="1:49" ht="20.100000000000001" customHeight="1">
      <c r="A24" s="117" t="s">
        <v>495</v>
      </c>
      <c r="B24" s="94" t="s">
        <v>496</v>
      </c>
      <c r="C24" s="95">
        <v>18</v>
      </c>
      <c r="D24" s="96">
        <f>SUMPRODUCT((_nst1=$A$3)*(_nst10=$A24)*封面!$AL138:$BH138)</f>
        <v>0</v>
      </c>
      <c r="E24" s="118">
        <f t="shared" si="2"/>
        <v>79818</v>
      </c>
      <c r="F24" s="98">
        <f>SUMPRODUCT((_nst1=$A$3)*(_nst10=$A24)*封面!$K138:$AG138)</f>
        <v>0</v>
      </c>
      <c r="G24" s="99">
        <f t="shared" si="3"/>
        <v>79818</v>
      </c>
      <c r="H24" s="100" t="e">
        <f t="shared" si="4"/>
        <v>#DIV/0!</v>
      </c>
      <c r="I24" s="118"/>
      <c r="J24" s="118"/>
      <c r="K24" s="118"/>
      <c r="L24" s="118"/>
      <c r="M24" s="118"/>
      <c r="N24" s="118"/>
      <c r="O24" s="118"/>
      <c r="P24" s="118">
        <v>79818</v>
      </c>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61"/>
      <c r="AW24" s="161"/>
    </row>
    <row r="25" spans="1:49" s="74" customFormat="1" ht="20.100000000000001" customHeight="1">
      <c r="A25" s="101" t="s">
        <v>497</v>
      </c>
      <c r="B25" s="102" t="s">
        <v>469</v>
      </c>
      <c r="C25" s="88" t="s">
        <v>469</v>
      </c>
      <c r="D25" s="103">
        <f>SUMPRODUCT((_nst1=$A$3)*(_nst10=$A25)*封面!$AL143:$BH143)</f>
        <v>0</v>
      </c>
      <c r="E25" s="105">
        <f t="shared" si="2"/>
        <v>0</v>
      </c>
      <c r="F25" s="91">
        <f>SUMPRODUCT((_nst1=$A$3)*(_nst10=$A25)*封面!$K143:$AG143)</f>
        <v>0</v>
      </c>
      <c r="G25" s="105">
        <f t="shared" si="3"/>
        <v>0</v>
      </c>
      <c r="H25" s="106" t="e">
        <f t="shared" si="4"/>
        <v>#DIV/0!</v>
      </c>
      <c r="I25" s="156">
        <v>0</v>
      </c>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63"/>
      <c r="AW25" s="163"/>
    </row>
    <row r="26" spans="1:49" ht="20.100000000000001" customHeight="1">
      <c r="A26" s="109" t="s">
        <v>559</v>
      </c>
      <c r="B26" s="94" t="s">
        <v>471</v>
      </c>
      <c r="C26" s="95">
        <v>19</v>
      </c>
      <c r="D26" s="96">
        <f>SUMPRODUCT((_nst1=$A$3)*(_nst10=$A26)*封面!$AL140:$BH140)</f>
        <v>0</v>
      </c>
      <c r="E26" s="99">
        <f t="shared" si="2"/>
        <v>7398.4</v>
      </c>
      <c r="F26" s="98">
        <f>SUMPRODUCT((_nst1=$A$3)*(_nst10=$A26)*封面!$K140:$AG140)</f>
        <v>0</v>
      </c>
      <c r="G26" s="99">
        <f t="shared" si="3"/>
        <v>7398.4</v>
      </c>
      <c r="H26" s="100" t="e">
        <f t="shared" si="4"/>
        <v>#DIV/0!</v>
      </c>
      <c r="I26" s="155"/>
      <c r="J26" s="155"/>
      <c r="K26" s="155"/>
      <c r="L26" s="155"/>
      <c r="M26" s="155"/>
      <c r="N26" s="155"/>
      <c r="O26" s="155"/>
      <c r="P26" s="155">
        <v>7398.4</v>
      </c>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61"/>
      <c r="AW26" s="161"/>
    </row>
    <row r="27" spans="1:49" s="74" customFormat="1" ht="20.100000000000001" customHeight="1">
      <c r="A27" s="119" t="s">
        <v>560</v>
      </c>
      <c r="B27" s="94" t="s">
        <v>471</v>
      </c>
      <c r="C27" s="95">
        <v>20</v>
      </c>
      <c r="D27" s="96">
        <f>SUMPRODUCT((_nst1=$A$3)*(_nst10=$A27)*封面!$AL141:$BH141)</f>
        <v>0</v>
      </c>
      <c r="E27" s="99">
        <f t="shared" si="2"/>
        <v>6</v>
      </c>
      <c r="F27" s="98">
        <f>SUMPRODUCT((_nst1=$A$3)*(_nst10=$A27)*封面!$K141:$AG141)</f>
        <v>0</v>
      </c>
      <c r="G27" s="99">
        <f t="shared" si="3"/>
        <v>6</v>
      </c>
      <c r="H27" s="100" t="e">
        <f t="shared" si="4"/>
        <v>#DIV/0!</v>
      </c>
      <c r="I27" s="155"/>
      <c r="J27" s="155"/>
      <c r="K27" s="155"/>
      <c r="L27" s="155"/>
      <c r="M27" s="155"/>
      <c r="N27" s="155"/>
      <c r="O27" s="155"/>
      <c r="P27" s="155">
        <v>6</v>
      </c>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63"/>
      <c r="AW27" s="163"/>
    </row>
    <row r="28" spans="1:49" s="74" customFormat="1" ht="20.100000000000001" customHeight="1">
      <c r="A28" s="120" t="s">
        <v>500</v>
      </c>
      <c r="B28" s="94" t="s">
        <v>471</v>
      </c>
      <c r="C28" s="95">
        <v>21</v>
      </c>
      <c r="D28" s="96">
        <f>SUMPRODUCT((_nst1=$A$3)*(_nst10=$A28)*封面!$AL142:$BH142)</f>
        <v>0</v>
      </c>
      <c r="E28" s="99"/>
      <c r="F28" s="98">
        <f>SUMPRODUCT((_nst1=$A$3)*(_nst10=$A28)*封面!$K142:$AG142)</f>
        <v>0</v>
      </c>
      <c r="G28" s="99"/>
      <c r="H28" s="100"/>
      <c r="I28" s="155"/>
      <c r="J28" s="155"/>
      <c r="K28" s="155"/>
      <c r="L28" s="155"/>
      <c r="M28" s="155"/>
      <c r="N28" s="155"/>
      <c r="O28" s="155"/>
      <c r="P28" s="155">
        <v>0</v>
      </c>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63"/>
      <c r="AW28" s="163"/>
    </row>
    <row r="29" spans="1:49" s="74" customFormat="1" ht="20.100000000000001" customHeight="1">
      <c r="A29" s="120" t="s">
        <v>501</v>
      </c>
      <c r="B29" s="94" t="s">
        <v>471</v>
      </c>
      <c r="C29" s="95">
        <v>22</v>
      </c>
      <c r="D29" s="96">
        <f>SUMPRODUCT((_nst1=$A$3)*(_nst10=$A29)*封面!$AL143:$BH143)</f>
        <v>0</v>
      </c>
      <c r="E29" s="99"/>
      <c r="F29" s="98">
        <f>SUMPRODUCT((_nst1=$A$3)*(_nst10=$A29)*封面!$K143:$AG143)</f>
        <v>0</v>
      </c>
      <c r="G29" s="99"/>
      <c r="H29" s="100"/>
      <c r="I29" s="155"/>
      <c r="J29" s="155"/>
      <c r="K29" s="155"/>
      <c r="L29" s="155"/>
      <c r="M29" s="155"/>
      <c r="N29" s="155"/>
      <c r="O29" s="155"/>
      <c r="P29" s="155">
        <v>6</v>
      </c>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63"/>
      <c r="AW29" s="163"/>
    </row>
    <row r="30" spans="1:49" s="74" customFormat="1" ht="20.100000000000001" customHeight="1">
      <c r="A30" s="120" t="s">
        <v>502</v>
      </c>
      <c r="B30" s="94" t="s">
        <v>471</v>
      </c>
      <c r="C30" s="95">
        <v>23</v>
      </c>
      <c r="D30" s="96">
        <f>SUMPRODUCT((_nst1=$A$3)*(_nst10=$A30)*封面!$AL144:$BH144)</f>
        <v>0</v>
      </c>
      <c r="E30" s="99"/>
      <c r="F30" s="98">
        <f>SUMPRODUCT((_nst1=$A$3)*(_nst10=$A30)*封面!$K144:$AG144)</f>
        <v>0</v>
      </c>
      <c r="G30" s="99"/>
      <c r="H30" s="100"/>
      <c r="I30" s="155"/>
      <c r="J30" s="155"/>
      <c r="K30" s="155"/>
      <c r="L30" s="155"/>
      <c r="M30" s="155"/>
      <c r="N30" s="155"/>
      <c r="O30" s="155"/>
      <c r="P30" s="155">
        <v>4</v>
      </c>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63"/>
      <c r="AW30" s="163"/>
    </row>
    <row r="31" spans="1:49" ht="20.100000000000001" customHeight="1">
      <c r="A31" s="117" t="s">
        <v>503</v>
      </c>
      <c r="B31" s="94" t="s">
        <v>471</v>
      </c>
      <c r="C31" s="95">
        <v>24</v>
      </c>
      <c r="D31" s="96">
        <f>SUMPRODUCT((_nst1=$A$3)*(_nst10=$A31)*封面!$AL145:$BH145)</f>
        <v>0</v>
      </c>
      <c r="E31" s="99">
        <f>SUM(I31:AU31)</f>
        <v>4484</v>
      </c>
      <c r="F31" s="98">
        <f>SUMPRODUCT((_nst1=$A$3)*(_nst10=$A31)*封面!$K145:$AG145)</f>
        <v>0</v>
      </c>
      <c r="G31" s="99">
        <f t="shared" si="3"/>
        <v>4484</v>
      </c>
      <c r="H31" s="100" t="e">
        <f t="shared" si="4"/>
        <v>#DIV/0!</v>
      </c>
      <c r="I31" s="155"/>
      <c r="J31" s="155"/>
      <c r="K31" s="155"/>
      <c r="L31" s="155"/>
      <c r="M31" s="155"/>
      <c r="N31" s="155"/>
      <c r="O31" s="155"/>
      <c r="P31" s="155">
        <v>4484</v>
      </c>
      <c r="Q31" s="155"/>
      <c r="R31" s="155"/>
      <c r="S31" s="155"/>
      <c r="T31" s="155"/>
      <c r="U31" s="155"/>
      <c r="V31" s="155"/>
      <c r="W31" s="155"/>
      <c r="X31" s="155"/>
      <c r="Y31" s="155"/>
      <c r="Z31" s="155"/>
      <c r="AA31" s="155"/>
      <c r="AB31" s="155"/>
      <c r="AC31" s="112"/>
      <c r="AD31" s="112"/>
      <c r="AE31" s="112"/>
      <c r="AF31" s="112"/>
      <c r="AG31" s="112"/>
      <c r="AH31" s="112"/>
      <c r="AI31" s="112"/>
      <c r="AJ31" s="112"/>
      <c r="AK31" s="112"/>
      <c r="AL31" s="112"/>
      <c r="AM31" s="112"/>
      <c r="AN31" s="112"/>
      <c r="AO31" s="112"/>
      <c r="AP31" s="112"/>
      <c r="AQ31" s="112"/>
      <c r="AR31" s="112"/>
      <c r="AS31" s="112"/>
      <c r="AT31" s="112"/>
      <c r="AU31" s="112"/>
      <c r="AV31" s="161"/>
      <c r="AW31" s="161"/>
    </row>
    <row r="32" spans="1:49" ht="20.100000000000001" customHeight="1">
      <c r="A32" s="121" t="s">
        <v>504</v>
      </c>
      <c r="B32" s="94" t="s">
        <v>471</v>
      </c>
      <c r="C32" s="95">
        <v>25</v>
      </c>
      <c r="D32" s="96">
        <f>SUMPRODUCT((_nst1=$A$3)*(_nst10=$A32)*封面!$AL146:$BH146)</f>
        <v>0</v>
      </c>
      <c r="E32" s="99">
        <f t="shared" si="2"/>
        <v>889.4</v>
      </c>
      <c r="F32" s="98">
        <f>SUMPRODUCT((_nst1=$A$3)*(_nst10=$A32)*封面!$K146:$AG146)</f>
        <v>0</v>
      </c>
      <c r="G32" s="99">
        <f t="shared" si="3"/>
        <v>889.4</v>
      </c>
      <c r="H32" s="100" t="e">
        <f t="shared" si="4"/>
        <v>#DIV/0!</v>
      </c>
      <c r="I32" s="155"/>
      <c r="J32" s="155"/>
      <c r="K32" s="155"/>
      <c r="L32" s="155"/>
      <c r="M32" s="155"/>
      <c r="N32" s="155"/>
      <c r="O32" s="155"/>
      <c r="P32" s="155">
        <v>889.4</v>
      </c>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61"/>
      <c r="AW32" s="161"/>
    </row>
    <row r="33" spans="1:49" ht="20.100000000000001" customHeight="1">
      <c r="A33" s="121" t="s">
        <v>505</v>
      </c>
      <c r="B33" s="94" t="s">
        <v>476</v>
      </c>
      <c r="C33" s="95">
        <v>26</v>
      </c>
      <c r="D33" s="96">
        <f>SUMPRODUCT((_nst1=$A$3)*(_nst10=$A33)*封面!$AL147:$BH147)</f>
        <v>0</v>
      </c>
      <c r="E33" s="99">
        <f t="shared" si="2"/>
        <v>1</v>
      </c>
      <c r="F33" s="98">
        <f>SUMPRODUCT((_nst1=$A$3)*(_nst10=$A33)*封面!$K147:$AG147)</f>
        <v>0</v>
      </c>
      <c r="G33" s="99">
        <f t="shared" si="3"/>
        <v>1</v>
      </c>
      <c r="H33" s="100" t="e">
        <f t="shared" si="4"/>
        <v>#DIV/0!</v>
      </c>
      <c r="I33" s="155"/>
      <c r="J33" s="155"/>
      <c r="K33" s="155"/>
      <c r="L33" s="155"/>
      <c r="M33" s="155"/>
      <c r="N33" s="155"/>
      <c r="O33" s="155"/>
      <c r="P33" s="155">
        <v>1</v>
      </c>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61"/>
      <c r="AW33" s="161"/>
    </row>
    <row r="34" spans="1:49" ht="20.100000000000001" customHeight="1">
      <c r="A34" s="121" t="s">
        <v>506</v>
      </c>
      <c r="B34" s="94" t="s">
        <v>496</v>
      </c>
      <c r="C34" s="95">
        <v>27</v>
      </c>
      <c r="D34" s="96">
        <f>SUMPRODUCT((_nst1=$A$3)*(_nst10=$A34)*封面!$AL148:$BH148)</f>
        <v>0</v>
      </c>
      <c r="E34" s="99">
        <f t="shared" si="2"/>
        <v>6</v>
      </c>
      <c r="F34" s="98">
        <f>SUMPRODUCT((_nst1=$A$3)*(_nst10=$A34)*封面!$K148:$AG148)</f>
        <v>0</v>
      </c>
      <c r="G34" s="99">
        <f t="shared" si="3"/>
        <v>6</v>
      </c>
      <c r="H34" s="100" t="e">
        <f t="shared" si="4"/>
        <v>#DIV/0!</v>
      </c>
      <c r="I34" s="155"/>
      <c r="J34" s="155"/>
      <c r="K34" s="155"/>
      <c r="L34" s="155"/>
      <c r="M34" s="155"/>
      <c r="N34" s="155"/>
      <c r="O34" s="155"/>
      <c r="P34" s="155">
        <v>6</v>
      </c>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61"/>
      <c r="AW34" s="161"/>
    </row>
    <row r="35" spans="1:49" ht="20.100000000000001" customHeight="1">
      <c r="A35" s="122" t="s">
        <v>507</v>
      </c>
      <c r="B35" s="94" t="s">
        <v>476</v>
      </c>
      <c r="C35" s="95">
        <v>28</v>
      </c>
      <c r="D35" s="96">
        <f>SUMPRODUCT((_nst1=$A$3)*(_nst10=$A35)*封面!$AL149:$BH149)</f>
        <v>0</v>
      </c>
      <c r="E35" s="99"/>
      <c r="F35" s="98">
        <f>SUMPRODUCT((_nst1=$A$3)*(_nst10=$A35)*封面!$K149:$AG149)</f>
        <v>0</v>
      </c>
      <c r="G35" s="99"/>
      <c r="H35" s="100"/>
      <c r="I35" s="155"/>
      <c r="J35" s="155"/>
      <c r="K35" s="155"/>
      <c r="L35" s="155"/>
      <c r="M35" s="155"/>
      <c r="N35" s="155"/>
      <c r="O35" s="155"/>
      <c r="P35" s="155">
        <v>16</v>
      </c>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61"/>
      <c r="AW35" s="161"/>
    </row>
    <row r="36" spans="1:49" ht="20.100000000000001" customHeight="1">
      <c r="A36" s="122" t="s">
        <v>508</v>
      </c>
      <c r="B36" s="94" t="s">
        <v>476</v>
      </c>
      <c r="C36" s="95">
        <v>29</v>
      </c>
      <c r="D36" s="96">
        <f>SUMPRODUCT((_nst1=$A$3)*(_nst10=$A36)*封面!$AL150:$BH150)</f>
        <v>0</v>
      </c>
      <c r="E36" s="99"/>
      <c r="F36" s="98">
        <f>SUMPRODUCT((_nst1=$A$3)*(_nst10=$A36)*封面!$K150:$AG150)</f>
        <v>0</v>
      </c>
      <c r="G36" s="99"/>
      <c r="H36" s="100"/>
      <c r="I36" s="155"/>
      <c r="J36" s="155"/>
      <c r="K36" s="155"/>
      <c r="L36" s="155"/>
      <c r="M36" s="155"/>
      <c r="N36" s="155"/>
      <c r="O36" s="155"/>
      <c r="P36" s="155">
        <v>2</v>
      </c>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61"/>
      <c r="AW36" s="161"/>
    </row>
    <row r="37" spans="1:49" ht="20.100000000000001" customHeight="1">
      <c r="A37" s="122" t="s">
        <v>509</v>
      </c>
      <c r="B37" s="94" t="s">
        <v>476</v>
      </c>
      <c r="C37" s="95">
        <v>30</v>
      </c>
      <c r="D37" s="96">
        <f>SUMPRODUCT((_nst1=$A$3)*(_nst10=$A37)*封面!$AL151:$BH151)</f>
        <v>0</v>
      </c>
      <c r="E37" s="99">
        <f>SUM(I37:AU37)</f>
        <v>68</v>
      </c>
      <c r="F37" s="98">
        <f>SUMPRODUCT((_nst1=$A$3)*(_nst10=$A37)*封面!$K151:$AG151)</f>
        <v>0</v>
      </c>
      <c r="G37" s="99">
        <f t="shared" si="3"/>
        <v>68</v>
      </c>
      <c r="H37" s="100" t="e">
        <f t="shared" si="4"/>
        <v>#DIV/0!</v>
      </c>
      <c r="I37" s="155"/>
      <c r="J37" s="155"/>
      <c r="K37" s="155"/>
      <c r="L37" s="155"/>
      <c r="M37" s="155"/>
      <c r="N37" s="155"/>
      <c r="O37" s="155"/>
      <c r="P37" s="155">
        <v>68</v>
      </c>
      <c r="Q37" s="155"/>
      <c r="R37" s="155"/>
      <c r="S37" s="155"/>
      <c r="T37" s="155"/>
      <c r="U37" s="155"/>
      <c r="V37" s="155"/>
      <c r="W37" s="155"/>
      <c r="X37" s="155"/>
      <c r="Y37" s="155"/>
      <c r="Z37" s="155"/>
      <c r="AA37" s="155"/>
      <c r="AB37" s="155"/>
      <c r="AC37" s="155"/>
      <c r="AD37" s="155"/>
      <c r="AE37" s="112"/>
      <c r="AF37" s="112"/>
      <c r="AG37" s="112"/>
      <c r="AH37" s="112"/>
      <c r="AI37" s="112"/>
      <c r="AJ37" s="112"/>
      <c r="AK37" s="112"/>
      <c r="AL37" s="112"/>
      <c r="AM37" s="112"/>
      <c r="AN37" s="112"/>
      <c r="AO37" s="112"/>
      <c r="AP37" s="112"/>
      <c r="AQ37" s="112"/>
      <c r="AR37" s="112"/>
      <c r="AS37" s="112"/>
      <c r="AT37" s="112"/>
      <c r="AU37" s="112"/>
      <c r="AV37" s="161"/>
      <c r="AW37" s="161"/>
    </row>
    <row r="38" spans="1:49" ht="20.100000000000001" customHeight="1">
      <c r="A38" s="122" t="s">
        <v>510</v>
      </c>
      <c r="B38" s="94" t="s">
        <v>494</v>
      </c>
      <c r="C38" s="95">
        <v>31</v>
      </c>
      <c r="D38" s="96">
        <f>SUMPRODUCT((_nst1=$A$3)*(_nst10=$A38)*封面!$AL152:$BH152)</f>
        <v>0</v>
      </c>
      <c r="E38" s="99">
        <f t="shared" si="2"/>
        <v>725</v>
      </c>
      <c r="F38" s="98">
        <f>SUMPRODUCT((_nst1=$A$3)*(_nst10=$A38)*封面!$K152:$AG152)</f>
        <v>0</v>
      </c>
      <c r="G38" s="99">
        <f t="shared" si="3"/>
        <v>725</v>
      </c>
      <c r="H38" s="100" t="e">
        <f t="shared" si="4"/>
        <v>#DIV/0!</v>
      </c>
      <c r="I38" s="155"/>
      <c r="J38" s="155"/>
      <c r="K38" s="155"/>
      <c r="L38" s="155"/>
      <c r="M38" s="155"/>
      <c r="N38" s="155"/>
      <c r="O38" s="155"/>
      <c r="P38" s="155">
        <v>725</v>
      </c>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61"/>
      <c r="AW38" s="161"/>
    </row>
    <row r="39" spans="1:49" s="74" customFormat="1" ht="20.100000000000001" customHeight="1">
      <c r="A39" s="86" t="s">
        <v>511</v>
      </c>
      <c r="B39" s="102" t="s">
        <v>469</v>
      </c>
      <c r="C39" s="123" t="s">
        <v>469</v>
      </c>
      <c r="D39" s="103">
        <f>SUMPRODUCT((_nst1=$A$3)*(_nst10=$A39)*封面!$AL157:$BH157)</f>
        <v>0</v>
      </c>
      <c r="E39" s="105">
        <f t="shared" si="2"/>
        <v>0</v>
      </c>
      <c r="F39" s="91"/>
      <c r="G39" s="105">
        <f t="shared" si="3"/>
        <v>0</v>
      </c>
      <c r="H39" s="106" t="e">
        <f t="shared" si="4"/>
        <v>#DIV/0!</v>
      </c>
      <c r="I39" s="157">
        <v>0</v>
      </c>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63"/>
      <c r="AW39" s="163"/>
    </row>
    <row r="40" spans="1:49" ht="20.100000000000001" customHeight="1">
      <c r="A40" s="121" t="s">
        <v>512</v>
      </c>
      <c r="B40" s="94" t="s">
        <v>513</v>
      </c>
      <c r="C40" s="95">
        <v>32</v>
      </c>
      <c r="D40" s="96">
        <f>SUMPRODUCT((_nst1=$A$3)*(_nst10=$A40)*封面!$AL154:$BH154)</f>
        <v>0</v>
      </c>
      <c r="E40" s="99">
        <f t="shared" si="2"/>
        <v>1700</v>
      </c>
      <c r="F40" s="98">
        <f>SUMPRODUCT((_nst1=$A$3)*(_nst10=$A40)*封面!$K154:$AG154)</f>
        <v>0</v>
      </c>
      <c r="G40" s="99">
        <f t="shared" si="3"/>
        <v>1700</v>
      </c>
      <c r="H40" s="100" t="e">
        <f t="shared" si="4"/>
        <v>#DIV/0!</v>
      </c>
      <c r="I40" s="155"/>
      <c r="J40" s="155"/>
      <c r="K40" s="155"/>
      <c r="L40" s="155"/>
      <c r="M40" s="155"/>
      <c r="N40" s="155"/>
      <c r="O40" s="155"/>
      <c r="P40" s="155">
        <v>1700</v>
      </c>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61"/>
      <c r="AW40" s="161"/>
    </row>
    <row r="41" spans="1:49" ht="20.100000000000001" customHeight="1">
      <c r="A41" s="124" t="s">
        <v>514</v>
      </c>
      <c r="B41" s="95" t="s">
        <v>513</v>
      </c>
      <c r="C41" s="95">
        <v>33</v>
      </c>
      <c r="D41" s="96">
        <f>SUMPRODUCT((_nst1=$A$3)*(_nst10=$A41)*封面!$AL155:$BH155)</f>
        <v>0</v>
      </c>
      <c r="E41" s="125">
        <f t="shared" si="2"/>
        <v>1622</v>
      </c>
      <c r="F41" s="98">
        <f>SUMPRODUCT((_nst1=$A$3)*(_nst10=$A41)*封面!$K155:$AG155)</f>
        <v>0</v>
      </c>
      <c r="G41" s="99">
        <f t="shared" si="3"/>
        <v>1622</v>
      </c>
      <c r="H41" s="100" t="e">
        <f t="shared" si="4"/>
        <v>#DIV/0!</v>
      </c>
      <c r="I41" s="155"/>
      <c r="J41" s="155"/>
      <c r="K41" s="155"/>
      <c r="L41" s="155"/>
      <c r="M41" s="155"/>
      <c r="N41" s="155"/>
      <c r="O41" s="155"/>
      <c r="P41" s="155">
        <v>1622</v>
      </c>
      <c r="Q41" s="155"/>
      <c r="R41" s="155"/>
      <c r="S41" s="155"/>
      <c r="T41" s="155"/>
      <c r="U41" s="155"/>
      <c r="V41" s="155"/>
      <c r="W41" s="155"/>
      <c r="X41" s="155"/>
      <c r="Y41" s="155"/>
      <c r="Z41" s="155"/>
      <c r="AA41" s="155"/>
      <c r="AB41" s="155"/>
      <c r="AC41" s="155"/>
      <c r="AD41" s="155"/>
      <c r="AE41" s="125"/>
      <c r="AF41" s="125"/>
      <c r="AG41" s="125"/>
      <c r="AH41" s="125"/>
      <c r="AI41" s="125"/>
      <c r="AJ41" s="125"/>
      <c r="AK41" s="125"/>
      <c r="AL41" s="125"/>
      <c r="AM41" s="125"/>
      <c r="AN41" s="125"/>
      <c r="AO41" s="125"/>
      <c r="AP41" s="125"/>
      <c r="AQ41" s="125"/>
      <c r="AR41" s="125"/>
      <c r="AS41" s="125"/>
      <c r="AT41" s="125"/>
      <c r="AU41" s="125"/>
      <c r="AV41" s="161"/>
      <c r="AW41" s="161"/>
    </row>
    <row r="42" spans="1:49" ht="20.100000000000001" customHeight="1">
      <c r="A42" s="108" t="s">
        <v>561</v>
      </c>
      <c r="B42" s="94" t="s">
        <v>513</v>
      </c>
      <c r="C42" s="95">
        <v>34</v>
      </c>
      <c r="D42" s="96">
        <f>SUMPRODUCT((_nst1=$A$3)*(_nst10=$A42)*封面!$AL156:$BH156)</f>
        <v>0</v>
      </c>
      <c r="E42" s="99">
        <f t="shared" si="2"/>
        <v>6635</v>
      </c>
      <c r="F42" s="98">
        <f>SUMPRODUCT((_nst1=$A$3)*(_nst10=$A42)*封面!$K156:$AG156)</f>
        <v>0</v>
      </c>
      <c r="G42" s="99">
        <f t="shared" si="3"/>
        <v>6635</v>
      </c>
      <c r="H42" s="100" t="e">
        <f t="shared" si="4"/>
        <v>#DIV/0!</v>
      </c>
      <c r="I42" s="155"/>
      <c r="J42" s="155"/>
      <c r="K42" s="155"/>
      <c r="L42" s="155"/>
      <c r="M42" s="155"/>
      <c r="N42" s="155"/>
      <c r="O42" s="155"/>
      <c r="P42" s="155">
        <v>6635</v>
      </c>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61"/>
      <c r="AW42" s="161"/>
    </row>
    <row r="43" spans="1:49" ht="20.100000000000001" customHeight="1">
      <c r="A43" s="126" t="s">
        <v>516</v>
      </c>
      <c r="B43" s="94" t="s">
        <v>513</v>
      </c>
      <c r="C43" s="95">
        <v>35</v>
      </c>
      <c r="D43" s="96">
        <f>SUMPRODUCT((_nst1=$A$3)*(_nst10=$A43)*封面!$AL157:$BH157)</f>
        <v>0</v>
      </c>
      <c r="E43" s="99">
        <f t="shared" si="2"/>
        <v>4109</v>
      </c>
      <c r="F43" s="98">
        <f>SUMPRODUCT((_nst1=$A$3)*(_nst10=$A43)*封面!$K157:$AG157)</f>
        <v>0</v>
      </c>
      <c r="G43" s="99">
        <f t="shared" si="3"/>
        <v>4109</v>
      </c>
      <c r="H43" s="100" t="e">
        <f t="shared" si="4"/>
        <v>#DIV/0!</v>
      </c>
      <c r="I43" s="155"/>
      <c r="J43" s="155"/>
      <c r="K43" s="155"/>
      <c r="L43" s="155"/>
      <c r="M43" s="155"/>
      <c r="N43" s="155"/>
      <c r="O43" s="155"/>
      <c r="P43" s="155">
        <v>4109</v>
      </c>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61"/>
      <c r="AW43" s="161"/>
    </row>
    <row r="44" spans="1:49" ht="20.100000000000001" customHeight="1">
      <c r="A44" s="121" t="s">
        <v>517</v>
      </c>
      <c r="B44" s="94" t="s">
        <v>476</v>
      </c>
      <c r="C44" s="95">
        <v>36</v>
      </c>
      <c r="D44" s="96">
        <f>SUMPRODUCT((_nst1=$A$3)*(_nst10=$A44)*封面!$AL158:$BH158)</f>
        <v>0</v>
      </c>
      <c r="E44" s="99">
        <f t="shared" si="2"/>
        <v>26</v>
      </c>
      <c r="F44" s="98">
        <f>SUMPRODUCT((_nst1=$A$3)*(_nst10=$A44)*封面!$K158:$AG158)</f>
        <v>0</v>
      </c>
      <c r="G44" s="99">
        <f t="shared" si="3"/>
        <v>26</v>
      </c>
      <c r="H44" s="100" t="e">
        <f t="shared" si="4"/>
        <v>#DIV/0!</v>
      </c>
      <c r="I44" s="155"/>
      <c r="J44" s="155"/>
      <c r="K44" s="155"/>
      <c r="L44" s="155"/>
      <c r="M44" s="155"/>
      <c r="N44" s="155"/>
      <c r="O44" s="155"/>
      <c r="P44" s="155">
        <v>26</v>
      </c>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61"/>
      <c r="AW44" s="161"/>
    </row>
    <row r="45" spans="1:49" s="74" customFormat="1" ht="20.100000000000001" customHeight="1">
      <c r="A45" s="127" t="s">
        <v>518</v>
      </c>
      <c r="B45" s="94" t="s">
        <v>476</v>
      </c>
      <c r="C45" s="95">
        <v>37</v>
      </c>
      <c r="D45" s="96">
        <f>SUMPRODUCT((_nst1=$A$3)*(_nst10=$A45)*封面!$AL159:$BH159)</f>
        <v>0</v>
      </c>
      <c r="E45" s="99">
        <f t="shared" si="2"/>
        <v>6</v>
      </c>
      <c r="F45" s="98">
        <f>SUMPRODUCT((_nst1=$A$3)*(_nst10=$A45)*封面!$K159:$AG159)</f>
        <v>0</v>
      </c>
      <c r="G45" s="99">
        <f t="shared" si="3"/>
        <v>6</v>
      </c>
      <c r="H45" s="100" t="e">
        <f t="shared" si="4"/>
        <v>#DIV/0!</v>
      </c>
      <c r="I45" s="155"/>
      <c r="J45" s="155"/>
      <c r="K45" s="155"/>
      <c r="L45" s="155"/>
      <c r="M45" s="155"/>
      <c r="N45" s="155"/>
      <c r="O45" s="155"/>
      <c r="P45" s="155">
        <v>6</v>
      </c>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63"/>
      <c r="AW45" s="163"/>
    </row>
    <row r="46" spans="1:49" ht="20.100000000000001" customHeight="1">
      <c r="A46" s="117" t="s">
        <v>519</v>
      </c>
      <c r="B46" s="94" t="s">
        <v>476</v>
      </c>
      <c r="C46" s="95">
        <v>38</v>
      </c>
      <c r="D46" s="96">
        <f>SUMPRODUCT((_nst1=$A$3)*(_nst10=$A46)*封面!$AL160:$BH160)</f>
        <v>0</v>
      </c>
      <c r="E46" s="99">
        <f t="shared" si="2"/>
        <v>2</v>
      </c>
      <c r="F46" s="98">
        <f>SUMPRODUCT((_nst1=$A$3)*(_nst10=$A46)*封面!$K160:$AG160)</f>
        <v>0</v>
      </c>
      <c r="G46" s="99">
        <f t="shared" si="3"/>
        <v>2</v>
      </c>
      <c r="H46" s="100" t="e">
        <f t="shared" si="4"/>
        <v>#DIV/0!</v>
      </c>
      <c r="I46" s="155"/>
      <c r="J46" s="155"/>
      <c r="K46" s="155"/>
      <c r="L46" s="155"/>
      <c r="M46" s="155"/>
      <c r="N46" s="155"/>
      <c r="O46" s="155"/>
      <c r="P46" s="155">
        <v>2</v>
      </c>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61"/>
      <c r="AW46" s="161"/>
    </row>
    <row r="47" spans="1:49" ht="20.100000000000001" customHeight="1">
      <c r="A47" s="128" t="s">
        <v>520</v>
      </c>
      <c r="B47" s="95" t="s">
        <v>476</v>
      </c>
      <c r="C47" s="95">
        <v>39</v>
      </c>
      <c r="D47" s="96">
        <f>SUMPRODUCT((_nst1=$A$3)*(_nst10=$A47)*封面!$AL161:$BH161)</f>
        <v>0</v>
      </c>
      <c r="E47" s="99"/>
      <c r="F47" s="98">
        <f>SUMPRODUCT((_nst1=$A$3)*(_nst10=$A47)*封面!$K161:$AG161)</f>
        <v>0</v>
      </c>
      <c r="G47" s="99"/>
      <c r="H47" s="100"/>
      <c r="I47" s="155"/>
      <c r="J47" s="155"/>
      <c r="K47" s="155"/>
      <c r="L47" s="155"/>
      <c r="M47" s="155"/>
      <c r="N47" s="155"/>
      <c r="O47" s="155"/>
      <c r="P47" s="155">
        <v>11</v>
      </c>
      <c r="Q47" s="155"/>
      <c r="R47" s="155"/>
      <c r="S47" s="155"/>
      <c r="T47" s="155"/>
      <c r="U47" s="155"/>
      <c r="V47" s="155"/>
      <c r="W47" s="155"/>
      <c r="X47" s="15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61"/>
      <c r="AW47" s="161"/>
    </row>
    <row r="48" spans="1:49" ht="20.100000000000001" customHeight="1">
      <c r="A48" s="128" t="s">
        <v>521</v>
      </c>
      <c r="B48" s="95" t="s">
        <v>476</v>
      </c>
      <c r="C48" s="95">
        <v>40</v>
      </c>
      <c r="D48" s="96">
        <f>SUMPRODUCT((_nst1=$A$3)*(_nst10=$A48)*封面!$AL162:$BH162)</f>
        <v>0</v>
      </c>
      <c r="E48" s="99"/>
      <c r="F48" s="98">
        <f>SUMPRODUCT((_nst1=$A$3)*(_nst10=$A48)*封面!$K162:$AG162)</f>
        <v>0</v>
      </c>
      <c r="G48" s="99"/>
      <c r="H48" s="100"/>
      <c r="I48" s="155"/>
      <c r="J48" s="155"/>
      <c r="K48" s="155"/>
      <c r="L48" s="155"/>
      <c r="M48" s="155"/>
      <c r="N48" s="155"/>
      <c r="O48" s="155"/>
      <c r="P48" s="155">
        <v>3</v>
      </c>
      <c r="Q48" s="155"/>
      <c r="R48" s="155"/>
      <c r="S48" s="155"/>
      <c r="T48" s="155"/>
      <c r="U48" s="155"/>
      <c r="V48" s="155"/>
      <c r="W48" s="155"/>
      <c r="X48" s="15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61"/>
      <c r="AW48" s="161"/>
    </row>
    <row r="49" spans="1:49" s="74" customFormat="1" ht="20.100000000000001" customHeight="1">
      <c r="A49" s="111" t="s">
        <v>522</v>
      </c>
      <c r="B49" s="94" t="s">
        <v>476</v>
      </c>
      <c r="C49" s="95">
        <v>41</v>
      </c>
      <c r="D49" s="96">
        <f>SUMPRODUCT((_nst1=$A$3)*(_nst10=$A49)*封面!$AL163:$BH163)</f>
        <v>0</v>
      </c>
      <c r="E49" s="112">
        <f t="shared" ref="E49:E73" si="5">ROUND(SUM(I49:AU49),0)</f>
        <v>98</v>
      </c>
      <c r="F49" s="98">
        <f>SUMPRODUCT((_nst1=$A$3)*(_nst10=$A49)*封面!$K163:$AG163)</f>
        <v>0</v>
      </c>
      <c r="G49" s="99">
        <f t="shared" ref="G49:G73" si="6">E49-F49</f>
        <v>98</v>
      </c>
      <c r="H49" s="100" t="e">
        <f t="shared" ref="H49:H73" si="7">G49/F49*100</f>
        <v>#DIV/0!</v>
      </c>
      <c r="I49" s="155"/>
      <c r="J49" s="155"/>
      <c r="K49" s="155"/>
      <c r="L49" s="155"/>
      <c r="M49" s="155"/>
      <c r="N49" s="155"/>
      <c r="O49" s="155"/>
      <c r="P49" s="155">
        <v>98</v>
      </c>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63"/>
      <c r="AW49" s="163"/>
    </row>
    <row r="50" spans="1:49" s="74" customFormat="1" ht="20.100000000000001" customHeight="1">
      <c r="A50" s="129" t="s">
        <v>523</v>
      </c>
      <c r="B50" s="130" t="s">
        <v>469</v>
      </c>
      <c r="C50" s="131" t="s">
        <v>469</v>
      </c>
      <c r="D50" s="103">
        <f>SUMPRODUCT((_nst1=$A$3)*(_nst10=$A50)*封面!$AL179:$BH179)</f>
        <v>0</v>
      </c>
      <c r="E50" s="132">
        <f t="shared" si="5"/>
        <v>0</v>
      </c>
      <c r="F50" s="91"/>
      <c r="G50" s="132">
        <f t="shared" si="6"/>
        <v>0</v>
      </c>
      <c r="H50" s="133" t="e">
        <f t="shared" si="7"/>
        <v>#DIV/0!</v>
      </c>
      <c r="I50" s="158">
        <v>0</v>
      </c>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64"/>
      <c r="AV50" s="163"/>
      <c r="AW50" s="163"/>
    </row>
    <row r="51" spans="1:49" ht="20.100000000000001" customHeight="1">
      <c r="A51" s="134" t="s">
        <v>524</v>
      </c>
      <c r="B51" s="135" t="s">
        <v>476</v>
      </c>
      <c r="C51" s="136">
        <v>42</v>
      </c>
      <c r="D51" s="96">
        <f>SUMPRODUCT((_nst1=$A$3)*(_nst10=$A51)*封面!$AL165:$BH165)</f>
        <v>0</v>
      </c>
      <c r="E51" s="135">
        <f t="shared" si="5"/>
        <v>14</v>
      </c>
      <c r="F51" s="98">
        <f>SUMPRODUCT((_nst1=$A$3)*(_nst10=$A51)*封面!$K165:$AG165)</f>
        <v>0</v>
      </c>
      <c r="G51" s="137">
        <f t="shared" si="6"/>
        <v>14</v>
      </c>
      <c r="H51" s="138" t="e">
        <f t="shared" si="7"/>
        <v>#DIV/0!</v>
      </c>
      <c r="I51" s="140"/>
      <c r="J51" s="140"/>
      <c r="K51" s="140"/>
      <c r="L51" s="140"/>
      <c r="M51" s="140"/>
      <c r="N51" s="140"/>
      <c r="O51" s="140"/>
      <c r="P51" s="140">
        <v>14</v>
      </c>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61"/>
      <c r="AW51" s="161"/>
    </row>
    <row r="52" spans="1:49" s="74" customFormat="1" ht="20.100000000000001" customHeight="1">
      <c r="A52" s="139" t="s">
        <v>525</v>
      </c>
      <c r="B52" s="140" t="s">
        <v>526</v>
      </c>
      <c r="C52" s="141">
        <v>43</v>
      </c>
      <c r="D52" s="96">
        <f>SUMPRODUCT((_nst1=$A$3)*(_nst10=$A52)*封面!$AL166:$BH166)</f>
        <v>0</v>
      </c>
      <c r="E52" s="140">
        <f t="shared" si="5"/>
        <v>4</v>
      </c>
      <c r="F52" s="98">
        <f>SUMPRODUCT((_nst1=$A$3)*(_nst10=$A52)*封面!$K166:$AG166)</f>
        <v>0</v>
      </c>
      <c r="G52" s="140">
        <f t="shared" si="6"/>
        <v>4</v>
      </c>
      <c r="H52" s="138" t="e">
        <f t="shared" si="7"/>
        <v>#DIV/0!</v>
      </c>
      <c r="I52" s="140"/>
      <c r="J52" s="140"/>
      <c r="K52" s="140"/>
      <c r="L52" s="140"/>
      <c r="M52" s="140"/>
      <c r="N52" s="140"/>
      <c r="O52" s="140"/>
      <c r="P52" s="140">
        <v>4</v>
      </c>
      <c r="Q52" s="140"/>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63"/>
      <c r="AW52" s="163"/>
    </row>
    <row r="53" spans="1:49" ht="20.100000000000001" customHeight="1">
      <c r="A53" s="142" t="s">
        <v>527</v>
      </c>
      <c r="B53" s="143" t="s">
        <v>496</v>
      </c>
      <c r="C53" s="136">
        <v>44</v>
      </c>
      <c r="D53" s="96">
        <f>SUMPRODUCT((_nst1=$A$3)*(_nst10=$A53)*封面!$AL167:$BH167)</f>
        <v>0</v>
      </c>
      <c r="E53" s="143">
        <v>221</v>
      </c>
      <c r="F53" s="98">
        <f>SUMPRODUCT((_nst1=$A$3)*(_nst10=$A53)*封面!$K167:$AG167)</f>
        <v>0</v>
      </c>
      <c r="G53" s="143">
        <f t="shared" si="6"/>
        <v>221</v>
      </c>
      <c r="H53" s="138" t="e">
        <f t="shared" si="7"/>
        <v>#DIV/0!</v>
      </c>
      <c r="I53" s="140"/>
      <c r="J53" s="140"/>
      <c r="K53" s="140"/>
      <c r="L53" s="140"/>
      <c r="M53" s="140"/>
      <c r="N53" s="140"/>
      <c r="O53" s="140"/>
      <c r="P53" s="140">
        <v>221</v>
      </c>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3"/>
      <c r="AR53" s="143"/>
      <c r="AS53" s="143"/>
      <c r="AT53" s="143"/>
      <c r="AU53" s="143"/>
    </row>
    <row r="54" spans="1:49" ht="20.100000000000001" customHeight="1">
      <c r="A54" s="142" t="s">
        <v>528</v>
      </c>
      <c r="B54" s="143" t="s">
        <v>496</v>
      </c>
      <c r="C54" s="141">
        <v>45</v>
      </c>
      <c r="D54" s="96">
        <f>SUMPRODUCT((_nst1=$A$3)*(_nst10=$A54)*封面!$AL168:$BH168)</f>
        <v>0</v>
      </c>
      <c r="E54" s="143">
        <v>3539</v>
      </c>
      <c r="F54" s="98">
        <f>SUMPRODUCT((_nst1=$A$3)*(_nst10=$A54)*封面!$K168:$AG168)</f>
        <v>0</v>
      </c>
      <c r="G54" s="143">
        <f t="shared" si="6"/>
        <v>3539</v>
      </c>
      <c r="H54" s="138" t="e">
        <f t="shared" si="7"/>
        <v>#DIV/0!</v>
      </c>
      <c r="I54" s="140"/>
      <c r="J54" s="140"/>
      <c r="K54" s="140"/>
      <c r="L54" s="140"/>
      <c r="M54" s="140"/>
      <c r="N54" s="140"/>
      <c r="O54" s="140"/>
      <c r="P54" s="140">
        <v>3539</v>
      </c>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3"/>
      <c r="AR54" s="143"/>
      <c r="AS54" s="143"/>
      <c r="AT54" s="143"/>
      <c r="AU54" s="143"/>
    </row>
    <row r="55" spans="1:49" ht="20.100000000000001" customHeight="1">
      <c r="A55" s="143" t="s">
        <v>529</v>
      </c>
      <c r="B55" s="143" t="s">
        <v>476</v>
      </c>
      <c r="C55" s="136">
        <v>46</v>
      </c>
      <c r="D55" s="96">
        <f>SUMPRODUCT((_nst1=$A$3)*(_nst10=$A55)*封面!$AL169:$BH169)</f>
        <v>0</v>
      </c>
      <c r="E55" s="135">
        <f t="shared" si="5"/>
        <v>0</v>
      </c>
      <c r="F55" s="98">
        <f>SUMPRODUCT((_nst1=$A$3)*(_nst10=$A55)*封面!$K169:$AG169)</f>
        <v>0</v>
      </c>
      <c r="G55" s="143">
        <f t="shared" si="6"/>
        <v>0</v>
      </c>
      <c r="H55" s="138" t="e">
        <f t="shared" si="7"/>
        <v>#DIV/0!</v>
      </c>
      <c r="I55" s="140"/>
      <c r="J55" s="140"/>
      <c r="K55" s="140"/>
      <c r="L55" s="140"/>
      <c r="M55" s="140"/>
      <c r="N55" s="140"/>
      <c r="O55" s="140"/>
      <c r="P55" s="140">
        <v>0</v>
      </c>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3"/>
      <c r="AR55" s="143"/>
      <c r="AS55" s="143"/>
      <c r="AT55" s="143"/>
      <c r="AU55" s="143"/>
    </row>
    <row r="56" spans="1:49" ht="20.100000000000001" customHeight="1">
      <c r="A56" s="143" t="s">
        <v>530</v>
      </c>
      <c r="B56" s="143" t="s">
        <v>476</v>
      </c>
      <c r="C56" s="141">
        <v>47</v>
      </c>
      <c r="D56" s="96">
        <f>SUMPRODUCT((_nst1=$A$3)*(_nst10=$A56)*封面!$AL170:$BH170)</f>
        <v>0</v>
      </c>
      <c r="E56" s="140">
        <f t="shared" si="5"/>
        <v>0</v>
      </c>
      <c r="F56" s="98">
        <f>SUMPRODUCT((_nst1=$A$3)*(_nst10=$A56)*封面!$K170:$AG170)</f>
        <v>0</v>
      </c>
      <c r="G56" s="143">
        <f t="shared" si="6"/>
        <v>0</v>
      </c>
      <c r="H56" s="138" t="e">
        <f t="shared" si="7"/>
        <v>#DIV/0!</v>
      </c>
      <c r="I56" s="140"/>
      <c r="J56" s="140"/>
      <c r="K56" s="140"/>
      <c r="L56" s="140"/>
      <c r="M56" s="140"/>
      <c r="N56" s="140"/>
      <c r="O56" s="140"/>
      <c r="P56" s="140">
        <v>0</v>
      </c>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3"/>
      <c r="AR56" s="143"/>
      <c r="AS56" s="143"/>
      <c r="AT56" s="143"/>
      <c r="AU56" s="143"/>
    </row>
    <row r="57" spans="1:49" s="74" customFormat="1" ht="20.100000000000001" customHeight="1">
      <c r="A57" s="143" t="s">
        <v>531</v>
      </c>
      <c r="B57" s="143" t="s">
        <v>476</v>
      </c>
      <c r="C57" s="136">
        <v>48</v>
      </c>
      <c r="D57" s="96">
        <f>SUMPRODUCT((_nst1=$A$3)*(_nst10=$A57)*封面!$AL171:$BH171)</f>
        <v>0</v>
      </c>
      <c r="E57" s="143">
        <f t="shared" si="5"/>
        <v>0</v>
      </c>
      <c r="F57" s="98">
        <f>SUMPRODUCT((_nst1=$A$3)*(_nst10=$A57)*封面!$K171:$AG171)</f>
        <v>0</v>
      </c>
      <c r="G57" s="143">
        <f t="shared" si="6"/>
        <v>0</v>
      </c>
      <c r="H57" s="138" t="e">
        <f t="shared" si="7"/>
        <v>#DIV/0!</v>
      </c>
      <c r="I57" s="140"/>
      <c r="J57" s="140"/>
      <c r="K57" s="140"/>
      <c r="L57" s="140"/>
      <c r="M57" s="140"/>
      <c r="N57" s="140"/>
      <c r="O57" s="140"/>
      <c r="P57" s="140">
        <v>0</v>
      </c>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3"/>
      <c r="AR57" s="143"/>
      <c r="AS57" s="143"/>
      <c r="AT57" s="143"/>
      <c r="AU57" s="143"/>
    </row>
    <row r="58" spans="1:49" ht="20.100000000000001" customHeight="1">
      <c r="A58" s="143" t="s">
        <v>532</v>
      </c>
      <c r="B58" s="143" t="s">
        <v>476</v>
      </c>
      <c r="C58" s="141">
        <v>49</v>
      </c>
      <c r="D58" s="96">
        <f>SUMPRODUCT((_nst1=$A$3)*(_nst10=$A58)*封面!$AL172:$BH172)</f>
        <v>0</v>
      </c>
      <c r="E58" s="143">
        <f t="shared" si="5"/>
        <v>41</v>
      </c>
      <c r="F58" s="98">
        <f>SUMPRODUCT((_nst1=$A$3)*(_nst10=$A58)*封面!$K172:$AG172)</f>
        <v>0</v>
      </c>
      <c r="G58" s="143">
        <f t="shared" si="6"/>
        <v>41</v>
      </c>
      <c r="H58" s="138" t="e">
        <f t="shared" si="7"/>
        <v>#DIV/0!</v>
      </c>
      <c r="I58" s="140"/>
      <c r="J58" s="140"/>
      <c r="K58" s="140"/>
      <c r="L58" s="140"/>
      <c r="M58" s="140"/>
      <c r="N58" s="140"/>
      <c r="O58" s="140"/>
      <c r="P58" s="140">
        <v>41</v>
      </c>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3"/>
      <c r="AR58" s="143"/>
      <c r="AS58" s="143"/>
      <c r="AT58" s="143"/>
      <c r="AU58" s="143"/>
    </row>
    <row r="59" spans="1:49" ht="20.100000000000001" customHeight="1">
      <c r="A59" s="144" t="s">
        <v>533</v>
      </c>
      <c r="B59" s="143" t="s">
        <v>534</v>
      </c>
      <c r="C59" s="136">
        <v>50</v>
      </c>
      <c r="D59" s="96">
        <f>SUMPRODUCT((_nst1=$A$3)*(_nst10=$A59)*封面!$AL173:$BH173)</f>
        <v>0</v>
      </c>
      <c r="E59" s="135">
        <f t="shared" si="5"/>
        <v>120</v>
      </c>
      <c r="F59" s="98">
        <f>SUMPRODUCT((_nst1=$A$3)*(_nst10=$A59)*封面!$K173:$AG173)</f>
        <v>0</v>
      </c>
      <c r="G59" s="143">
        <f t="shared" si="6"/>
        <v>120</v>
      </c>
      <c r="H59" s="138" t="e">
        <f t="shared" si="7"/>
        <v>#DIV/0!</v>
      </c>
      <c r="I59" s="140"/>
      <c r="J59" s="140"/>
      <c r="K59" s="140"/>
      <c r="L59" s="140"/>
      <c r="M59" s="140"/>
      <c r="N59" s="140"/>
      <c r="O59" s="140"/>
      <c r="P59" s="140">
        <v>120</v>
      </c>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3"/>
      <c r="AR59" s="143"/>
      <c r="AS59" s="143"/>
      <c r="AT59" s="143"/>
      <c r="AU59" s="143"/>
    </row>
    <row r="60" spans="1:49" ht="20.100000000000001" customHeight="1">
      <c r="A60" s="144" t="s">
        <v>535</v>
      </c>
      <c r="B60" s="143" t="s">
        <v>496</v>
      </c>
      <c r="C60" s="141">
        <v>51</v>
      </c>
      <c r="D60" s="96">
        <f>SUMPRODUCT((_nst1=$A$3)*(_nst10=$A60)*封面!$AL174:$BH174)</f>
        <v>0</v>
      </c>
      <c r="E60" s="140">
        <f t="shared" si="5"/>
        <v>74</v>
      </c>
      <c r="F60" s="98">
        <f>SUMPRODUCT((_nst1=$A$3)*(_nst10=$A60)*封面!$K174:$AG174)</f>
        <v>0</v>
      </c>
      <c r="G60" s="143">
        <f t="shared" si="6"/>
        <v>74</v>
      </c>
      <c r="H60" s="138" t="e">
        <f t="shared" si="7"/>
        <v>#DIV/0!</v>
      </c>
      <c r="I60" s="140"/>
      <c r="J60" s="140"/>
      <c r="K60" s="140"/>
      <c r="L60" s="140"/>
      <c r="M60" s="140"/>
      <c r="N60" s="140"/>
      <c r="O60" s="140"/>
      <c r="P60" s="140">
        <v>74</v>
      </c>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3"/>
      <c r="AR60" s="143"/>
      <c r="AS60" s="143"/>
      <c r="AT60" s="143"/>
      <c r="AU60" s="143"/>
    </row>
    <row r="61" spans="1:49" ht="20.100000000000001" customHeight="1">
      <c r="A61" s="143" t="s">
        <v>536</v>
      </c>
      <c r="B61" s="143" t="s">
        <v>496</v>
      </c>
      <c r="C61" s="136">
        <v>52</v>
      </c>
      <c r="D61" s="96">
        <f>SUMPRODUCT((_nst1=$A$3)*(_nst10=$A61)*封面!$AL175:$BH175)</f>
        <v>0</v>
      </c>
      <c r="E61" s="143">
        <f t="shared" si="5"/>
        <v>17</v>
      </c>
      <c r="F61" s="98">
        <f>SUMPRODUCT((_nst1=$A$3)*(_nst10=$A61)*封面!$K175:$AG175)</f>
        <v>0</v>
      </c>
      <c r="G61" s="143">
        <f t="shared" si="6"/>
        <v>17</v>
      </c>
      <c r="H61" s="138" t="e">
        <f t="shared" si="7"/>
        <v>#DIV/0!</v>
      </c>
      <c r="I61" s="140"/>
      <c r="J61" s="140"/>
      <c r="K61" s="140"/>
      <c r="L61" s="140"/>
      <c r="M61" s="140"/>
      <c r="N61" s="140"/>
      <c r="O61" s="140"/>
      <c r="P61" s="140">
        <v>17</v>
      </c>
      <c r="Q61" s="140"/>
      <c r="R61" s="140"/>
      <c r="S61" s="140"/>
      <c r="T61" s="140"/>
      <c r="U61" s="140"/>
      <c r="V61" s="140"/>
      <c r="W61" s="140"/>
      <c r="X61" s="140"/>
      <c r="Y61" s="140"/>
      <c r="Z61" s="140"/>
      <c r="AA61" s="140"/>
      <c r="AB61" s="140"/>
      <c r="AC61" s="140"/>
      <c r="AD61" s="140"/>
      <c r="AE61" s="140"/>
      <c r="AF61" s="140"/>
      <c r="AG61" s="140"/>
      <c r="AH61" s="140"/>
      <c r="AI61" s="140"/>
      <c r="AJ61" s="140"/>
      <c r="AK61" s="140"/>
      <c r="AL61" s="140"/>
      <c r="AM61" s="140"/>
      <c r="AN61" s="140"/>
      <c r="AO61" s="140"/>
      <c r="AP61" s="140"/>
      <c r="AQ61" s="143"/>
      <c r="AR61" s="143"/>
      <c r="AS61" s="143"/>
      <c r="AT61" s="143"/>
      <c r="AU61" s="143"/>
    </row>
    <row r="62" spans="1:49" s="74" customFormat="1" ht="20.100000000000001" customHeight="1">
      <c r="A62" s="145" t="s">
        <v>537</v>
      </c>
      <c r="B62" s="145" t="s">
        <v>469</v>
      </c>
      <c r="C62" s="145" t="s">
        <v>469</v>
      </c>
      <c r="D62" s="103"/>
      <c r="E62" s="145"/>
      <c r="F62" s="91"/>
      <c r="G62" s="145"/>
      <c r="H62" s="133" t="e">
        <f t="shared" si="7"/>
        <v>#DIV/0!</v>
      </c>
      <c r="I62" s="145">
        <v>0</v>
      </c>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row>
    <row r="63" spans="1:49" ht="20.100000000000001" customHeight="1">
      <c r="A63" s="146" t="s">
        <v>538</v>
      </c>
      <c r="B63" s="143" t="s">
        <v>476</v>
      </c>
      <c r="C63" s="147">
        <v>53</v>
      </c>
      <c r="D63" s="96">
        <f>SUMPRODUCT((_nst1=$A$3)*(_nst10=$A63)*封面!$AL177:$BH177)</f>
        <v>0</v>
      </c>
      <c r="E63" s="143">
        <f t="shared" si="5"/>
        <v>1</v>
      </c>
      <c r="F63" s="98">
        <f>SUMPRODUCT((_nst1=$A$3)*(_nst10=$A63)*封面!$K177:$AG177)</f>
        <v>0</v>
      </c>
      <c r="G63" s="143">
        <f t="shared" si="6"/>
        <v>1</v>
      </c>
      <c r="H63" s="138" t="e">
        <f t="shared" si="7"/>
        <v>#DIV/0!</v>
      </c>
      <c r="I63" s="140"/>
      <c r="J63" s="140"/>
      <c r="K63" s="140"/>
      <c r="L63" s="140"/>
      <c r="M63" s="140"/>
      <c r="N63" s="140"/>
      <c r="O63" s="140"/>
      <c r="P63" s="140">
        <v>1</v>
      </c>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row>
    <row r="64" spans="1:49" s="74" customFormat="1" ht="20.100000000000001" customHeight="1">
      <c r="A64" s="143" t="s">
        <v>539</v>
      </c>
      <c r="B64" s="143" t="s">
        <v>476</v>
      </c>
      <c r="C64" s="147">
        <v>54</v>
      </c>
      <c r="D64" s="96">
        <f>SUMPRODUCT((_nst1=$A$3)*(_nst10=$A64)*封面!$AL178:$BH178)</f>
        <v>0</v>
      </c>
      <c r="E64" s="143">
        <f t="shared" si="5"/>
        <v>1</v>
      </c>
      <c r="F64" s="98">
        <f>SUMPRODUCT((_nst1=$A$3)*(_nst10=$A64)*封面!$K178:$AG178)</f>
        <v>0</v>
      </c>
      <c r="G64" s="143">
        <f t="shared" si="6"/>
        <v>1</v>
      </c>
      <c r="H64" s="138" t="e">
        <f t="shared" si="7"/>
        <v>#DIV/0!</v>
      </c>
      <c r="I64" s="140"/>
      <c r="J64" s="140"/>
      <c r="K64" s="140"/>
      <c r="L64" s="140"/>
      <c r="M64" s="140"/>
      <c r="N64" s="140"/>
      <c r="O64" s="140"/>
      <c r="P64" s="140">
        <v>1</v>
      </c>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row>
    <row r="65" spans="1:47" s="74" customFormat="1" ht="20.100000000000001" customHeight="1">
      <c r="A65" s="143" t="s">
        <v>540</v>
      </c>
      <c r="B65" s="143" t="s">
        <v>534</v>
      </c>
      <c r="C65" s="147">
        <v>55</v>
      </c>
      <c r="D65" s="96">
        <f>SUMPRODUCT((_nst1=$A$3)*(_nst10=$A65)*封面!$AL179:$BH179)</f>
        <v>0</v>
      </c>
      <c r="E65" s="143"/>
      <c r="F65" s="98">
        <f>SUMPRODUCT((_nst1=$A$3)*(_nst10=$A65)*封面!$K179:$AG179)</f>
        <v>0</v>
      </c>
      <c r="G65" s="143"/>
      <c r="H65" s="138"/>
      <c r="I65" s="140"/>
      <c r="J65" s="140"/>
      <c r="K65" s="140"/>
      <c r="L65" s="140"/>
      <c r="M65" s="140"/>
      <c r="N65" s="140"/>
      <c r="O65" s="140"/>
      <c r="P65" s="140">
        <v>72</v>
      </c>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row>
    <row r="66" spans="1:47" ht="20.100000000000001" customHeight="1">
      <c r="A66" s="143" t="s">
        <v>541</v>
      </c>
      <c r="B66" s="143" t="s">
        <v>496</v>
      </c>
      <c r="C66" s="147">
        <v>56</v>
      </c>
      <c r="D66" s="96">
        <f>SUMPRODUCT((_nst1=$A$3)*(_nst10=$A66)*封面!$AL180:$BH180)</f>
        <v>0</v>
      </c>
      <c r="E66" s="143">
        <f t="shared" si="5"/>
        <v>34927</v>
      </c>
      <c r="F66" s="98">
        <f>SUMPRODUCT((_nst1=$A$3)*(_nst10=$A66)*封面!$K180:$AG180)</f>
        <v>0</v>
      </c>
      <c r="G66" s="143">
        <f t="shared" si="6"/>
        <v>34927</v>
      </c>
      <c r="H66" s="138" t="e">
        <f t="shared" si="7"/>
        <v>#DIV/0!</v>
      </c>
      <c r="I66" s="140"/>
      <c r="J66" s="140"/>
      <c r="K66" s="140"/>
      <c r="L66" s="140"/>
      <c r="M66" s="140"/>
      <c r="N66" s="140"/>
      <c r="O66" s="140"/>
      <c r="P66" s="140">
        <v>34927</v>
      </c>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row>
    <row r="67" spans="1:47" ht="20.100000000000001" customHeight="1">
      <c r="A67" s="165" t="s">
        <v>542</v>
      </c>
      <c r="B67" s="143" t="s">
        <v>496</v>
      </c>
      <c r="C67" s="147">
        <v>57</v>
      </c>
      <c r="D67" s="96">
        <f>SUMPRODUCT((_nst1=$A$3)*(_nst10=$A67)*封面!$AL181:$BH181)</f>
        <v>0</v>
      </c>
      <c r="E67" s="143">
        <f t="shared" si="5"/>
        <v>62352</v>
      </c>
      <c r="F67" s="98">
        <f>SUMPRODUCT((_nst1=$A$3)*(_nst10=$A67)*封面!$K181:$AG181)</f>
        <v>0</v>
      </c>
      <c r="G67" s="143">
        <f t="shared" si="6"/>
        <v>62352</v>
      </c>
      <c r="H67" s="138" t="e">
        <f t="shared" si="7"/>
        <v>#DIV/0!</v>
      </c>
      <c r="I67" s="140"/>
      <c r="J67" s="140"/>
      <c r="K67" s="140"/>
      <c r="L67" s="140"/>
      <c r="M67" s="140"/>
      <c r="N67" s="140"/>
      <c r="O67" s="140"/>
      <c r="P67" s="140">
        <v>62352</v>
      </c>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row>
    <row r="68" spans="1:47" s="75" customFormat="1" ht="20.100000000000001" customHeight="1">
      <c r="A68" s="166" t="s">
        <v>543</v>
      </c>
      <c r="B68" s="146" t="s">
        <v>496</v>
      </c>
      <c r="C68" s="147">
        <v>58</v>
      </c>
      <c r="D68" s="96">
        <f>SUMPRODUCT((_nst1=$A$3)*(_nst10=$A68)*封面!$AL182:$BH182)</f>
        <v>0</v>
      </c>
      <c r="E68" s="146">
        <f t="shared" si="5"/>
        <v>1844</v>
      </c>
      <c r="F68" s="98">
        <f>SUMPRODUCT((_nst1=$A$3)*(_nst10=$A68)*封面!$K182:$AG182)</f>
        <v>0</v>
      </c>
      <c r="G68" s="146">
        <f t="shared" si="6"/>
        <v>1844</v>
      </c>
      <c r="H68" s="167" t="e">
        <f t="shared" si="7"/>
        <v>#DIV/0!</v>
      </c>
      <c r="I68" s="169"/>
      <c r="J68" s="169"/>
      <c r="K68" s="169"/>
      <c r="L68" s="169"/>
      <c r="M68" s="169"/>
      <c r="N68" s="169"/>
      <c r="O68" s="169"/>
      <c r="P68" s="169">
        <v>1844</v>
      </c>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row>
    <row r="69" spans="1:47" s="74" customFormat="1" ht="20.100000000000001" customHeight="1">
      <c r="A69" s="145" t="s">
        <v>544</v>
      </c>
      <c r="B69" s="145" t="s">
        <v>469</v>
      </c>
      <c r="C69" s="145" t="s">
        <v>469</v>
      </c>
      <c r="D69" s="103"/>
      <c r="E69" s="145"/>
      <c r="F69" s="91"/>
      <c r="G69" s="145"/>
      <c r="H69" s="133" t="e">
        <f t="shared" si="7"/>
        <v>#DIV/0!</v>
      </c>
      <c r="I69" s="145">
        <v>0</v>
      </c>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row>
    <row r="70" spans="1:47" ht="20.100000000000001" customHeight="1">
      <c r="A70" s="143" t="s">
        <v>545</v>
      </c>
      <c r="B70" s="143" t="s">
        <v>494</v>
      </c>
      <c r="C70" s="147">
        <v>59</v>
      </c>
      <c r="D70" s="96">
        <f>SUMPRODUCT((_nst1=$A$3)*(_nst10=$A70)*封面!$AL184:$BH184)</f>
        <v>0</v>
      </c>
      <c r="E70" s="143">
        <f t="shared" si="5"/>
        <v>16548</v>
      </c>
      <c r="F70" s="98">
        <f>SUMPRODUCT((_nst1=$A$3)*(_nst10=$A70)*封面!$K184:$AG184)</f>
        <v>0</v>
      </c>
      <c r="G70" s="143">
        <f t="shared" si="6"/>
        <v>16548</v>
      </c>
      <c r="H70" s="138" t="e">
        <f t="shared" si="7"/>
        <v>#DIV/0!</v>
      </c>
      <c r="I70" s="140">
        <v>0</v>
      </c>
      <c r="J70" s="140"/>
      <c r="K70" s="140"/>
      <c r="L70" s="140"/>
      <c r="M70" s="140"/>
      <c r="N70" s="140"/>
      <c r="O70" s="140"/>
      <c r="P70" s="140">
        <v>16548</v>
      </c>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3"/>
    </row>
    <row r="71" spans="1:47" ht="20.100000000000001" customHeight="1">
      <c r="A71" s="143" t="s">
        <v>546</v>
      </c>
      <c r="B71" s="143" t="s">
        <v>494</v>
      </c>
      <c r="C71" s="147">
        <v>60</v>
      </c>
      <c r="D71" s="96">
        <f>SUMPRODUCT((_nst1=$A$3)*(_nst10=$A71)*封面!$AL185:$BH185)</f>
        <v>0</v>
      </c>
      <c r="E71" s="143">
        <f t="shared" si="5"/>
        <v>0</v>
      </c>
      <c r="F71" s="98">
        <f>SUMPRODUCT((_nst1=$A$3)*(_nst10=$A71)*封面!$K185:$AG185)</f>
        <v>0</v>
      </c>
      <c r="G71" s="143">
        <f t="shared" si="6"/>
        <v>0</v>
      </c>
      <c r="H71" s="138" t="e">
        <f t="shared" si="7"/>
        <v>#DIV/0!</v>
      </c>
      <c r="I71" s="140">
        <v>0</v>
      </c>
      <c r="J71" s="140"/>
      <c r="K71" s="140"/>
      <c r="L71" s="140"/>
      <c r="M71" s="140"/>
      <c r="N71" s="140"/>
      <c r="O71" s="140"/>
      <c r="P71" s="140">
        <v>0</v>
      </c>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3"/>
    </row>
    <row r="72" spans="1:47" s="74" customFormat="1" ht="20.100000000000001" customHeight="1">
      <c r="A72" s="143" t="s">
        <v>547</v>
      </c>
      <c r="B72" s="143" t="s">
        <v>476</v>
      </c>
      <c r="C72" s="147">
        <v>61</v>
      </c>
      <c r="D72" s="96">
        <f>SUMPRODUCT((_nst1=$A$3)*(_nst10=$A72)*封面!$AL186:$BH186)</f>
        <v>0</v>
      </c>
      <c r="E72" s="143">
        <f t="shared" si="5"/>
        <v>5</v>
      </c>
      <c r="F72" s="98">
        <f>SUMPRODUCT((_nst1=$A$3)*(_nst10=$A72)*封面!$K186:$AG186)</f>
        <v>0</v>
      </c>
      <c r="G72" s="143">
        <f t="shared" si="6"/>
        <v>5</v>
      </c>
      <c r="H72" s="138" t="e">
        <f t="shared" si="7"/>
        <v>#DIV/0!</v>
      </c>
      <c r="I72" s="140">
        <v>0</v>
      </c>
      <c r="J72" s="140"/>
      <c r="K72" s="140"/>
      <c r="L72" s="140"/>
      <c r="M72" s="140"/>
      <c r="N72" s="140"/>
      <c r="O72" s="140"/>
      <c r="P72" s="140">
        <v>5</v>
      </c>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3"/>
    </row>
    <row r="73" spans="1:47" ht="20.100000000000001" customHeight="1">
      <c r="A73" s="143" t="s">
        <v>548</v>
      </c>
      <c r="B73" s="143" t="s">
        <v>476</v>
      </c>
      <c r="C73" s="147">
        <v>62</v>
      </c>
      <c r="D73" s="96">
        <f>SUMPRODUCT((_nst1=$A$3)*(_nst10=$A73)*封面!$AL187:$BH187)</f>
        <v>0</v>
      </c>
      <c r="E73" s="143">
        <f t="shared" si="5"/>
        <v>4</v>
      </c>
      <c r="F73" s="98">
        <f>SUMPRODUCT((_nst1=$A$3)*(_nst10=$A73)*封面!$K187:$AG187)</f>
        <v>0</v>
      </c>
      <c r="G73" s="143">
        <f t="shared" si="6"/>
        <v>4</v>
      </c>
      <c r="H73" s="138" t="e">
        <f t="shared" si="7"/>
        <v>#DIV/0!</v>
      </c>
      <c r="I73" s="140">
        <v>0</v>
      </c>
      <c r="J73" s="140"/>
      <c r="K73" s="140"/>
      <c r="L73" s="140"/>
      <c r="M73" s="140"/>
      <c r="N73" s="140"/>
      <c r="O73" s="140"/>
      <c r="P73" s="140">
        <v>4</v>
      </c>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3"/>
    </row>
    <row r="74" spans="1:47" ht="41.25" customHeight="1">
      <c r="A74" s="168" t="s">
        <v>562</v>
      </c>
      <c r="F74">
        <f>SUMPRODUCT((_nst1=$A$3)*(_nst10=$A74)*封面!$K203:$AG203)</f>
        <v>0</v>
      </c>
    </row>
    <row r="75" spans="1:47">
      <c r="F75">
        <f>SUMPRODUCT((_nst1=$A$3)*(_nst10=$A75)*封面!$K204:$AG204)</f>
        <v>0</v>
      </c>
    </row>
  </sheetData>
  <sheetProtection formatColumns="0" formatRows="0"/>
  <mergeCells count="3">
    <mergeCell ref="A1:H1"/>
    <mergeCell ref="C2:D2"/>
    <mergeCell ref="I2:K2"/>
  </mergeCells>
  <phoneticPr fontId="1" type="noConversion"/>
  <conditionalFormatting sqref="E6">
    <cfRule type="cellIs" dxfId="49" priority="60" stopIfTrue="1" operator="notEqual">
      <formula>D6</formula>
    </cfRule>
  </conditionalFormatting>
  <conditionalFormatting sqref="E12">
    <cfRule type="cellIs" priority="35" operator="notEqual">
      <formula>$D$12</formula>
    </cfRule>
    <cfRule type="cellIs" dxfId="48" priority="40" operator="notEqual">
      <formula>$D$12</formula>
    </cfRule>
  </conditionalFormatting>
  <conditionalFormatting sqref="E14">
    <cfRule type="cellIs" dxfId="47" priority="34" operator="notEqual">
      <formula>$D$14</formula>
    </cfRule>
  </conditionalFormatting>
  <conditionalFormatting sqref="E15">
    <cfRule type="cellIs" dxfId="46" priority="33" operator="notEqual">
      <formula>$D$15</formula>
    </cfRule>
  </conditionalFormatting>
  <conditionalFormatting sqref="E16">
    <cfRule type="cellIs" dxfId="45" priority="31" operator="lessThan">
      <formula>$D$16</formula>
    </cfRule>
  </conditionalFormatting>
  <conditionalFormatting sqref="E17">
    <cfRule type="cellIs" dxfId="44" priority="32" operator="lessThan">
      <formula>$D$16</formula>
    </cfRule>
  </conditionalFormatting>
  <conditionalFormatting sqref="I17">
    <cfRule type="cellIs" dxfId="43" priority="82" stopIfTrue="1" operator="greaterThan">
      <formula>I$10</formula>
    </cfRule>
  </conditionalFormatting>
  <conditionalFormatting sqref="J17:AU17">
    <cfRule type="cellIs" dxfId="42" priority="80" stopIfTrue="1" operator="greaterThan">
      <formula>J$10</formula>
    </cfRule>
  </conditionalFormatting>
  <conditionalFormatting sqref="E18">
    <cfRule type="cellIs" dxfId="41" priority="30" operator="lessThan">
      <formula>$D$18</formula>
    </cfRule>
  </conditionalFormatting>
  <conditionalFormatting sqref="I18">
    <cfRule type="cellIs" dxfId="40" priority="145" stopIfTrue="1" operator="greaterThan">
      <formula>I$10</formula>
    </cfRule>
  </conditionalFormatting>
  <conditionalFormatting sqref="J18:AU18">
    <cfRule type="cellIs" dxfId="39" priority="81" stopIfTrue="1" operator="greaterThan">
      <formula>J$10</formula>
    </cfRule>
  </conditionalFormatting>
  <conditionalFormatting sqref="E19">
    <cfRule type="cellIs" dxfId="38" priority="29" operator="lessThan">
      <formula>$D$19</formula>
    </cfRule>
  </conditionalFormatting>
  <conditionalFormatting sqref="I19:AU19">
    <cfRule type="cellIs" dxfId="37" priority="78" stopIfTrue="1" operator="greaterThan">
      <formula>I$10</formula>
    </cfRule>
  </conditionalFormatting>
  <conditionalFormatting sqref="E20">
    <cfRule type="cellIs" dxfId="36" priority="28" operator="lessThan">
      <formula>$D$20</formula>
    </cfRule>
  </conditionalFormatting>
  <conditionalFormatting sqref="E21">
    <cfRule type="cellIs" dxfId="35" priority="2" operator="lessThan">
      <formula>$D$21</formula>
    </cfRule>
  </conditionalFormatting>
  <conditionalFormatting sqref="E23">
    <cfRule type="cellIs" dxfId="34" priority="27" operator="lessThan">
      <formula>$D$23</formula>
    </cfRule>
    <cfRule type="cellIs" dxfId="33" priority="46" operator="notEqual">
      <formula>$D$23</formula>
    </cfRule>
  </conditionalFormatting>
  <conditionalFormatting sqref="I23:AU23">
    <cfRule type="expression" dxfId="32" priority="54">
      <formula>IF(OR(I23/I20&lt;3,I23/I20&gt;6),I23,"")</formula>
    </cfRule>
    <cfRule type="expression" dxfId="31" priority="172">
      <formula>I23+#REF!&lt;&gt;#REF!</formula>
    </cfRule>
  </conditionalFormatting>
  <conditionalFormatting sqref="E24">
    <cfRule type="cellIs" dxfId="30" priority="26" operator="lessThan">
      <formula>$D$24</formula>
    </cfRule>
    <cfRule type="cellIs" dxfId="29" priority="45" operator="notEqual">
      <formula>$D$24</formula>
    </cfRule>
  </conditionalFormatting>
  <conditionalFormatting sqref="I24:AU24">
    <cfRule type="expression" dxfId="28" priority="66">
      <formula>#REF!&lt;I24</formula>
    </cfRule>
  </conditionalFormatting>
  <conditionalFormatting sqref="E26">
    <cfRule type="cellIs" dxfId="27" priority="20" operator="notEqual">
      <formula>$D$26</formula>
    </cfRule>
  </conditionalFormatting>
  <conditionalFormatting sqref="E31">
    <cfRule type="cellIs" dxfId="26" priority="24" operator="notEqual">
      <formula>$D$31</formula>
    </cfRule>
    <cfRule type="cellIs" dxfId="25" priority="49" operator="notEqual">
      <formula>$D$31</formula>
    </cfRule>
  </conditionalFormatting>
  <conditionalFormatting sqref="E37">
    <cfRule type="cellIs" dxfId="24" priority="16" operator="lessThan">
      <formula>$D$37</formula>
    </cfRule>
  </conditionalFormatting>
  <conditionalFormatting sqref="E38">
    <cfRule type="cellIs" dxfId="23" priority="15" operator="lessThan">
      <formula>$D$38</formula>
    </cfRule>
  </conditionalFormatting>
  <conditionalFormatting sqref="E39">
    <cfRule type="expression" dxfId="22" priority="171">
      <formula>E39+#REF!&lt;&gt;#REF!</formula>
    </cfRule>
  </conditionalFormatting>
  <conditionalFormatting sqref="I39:AU39">
    <cfRule type="expression" dxfId="21" priority="170">
      <formula>I39+#REF!&lt;&gt;#REF!</formula>
    </cfRule>
  </conditionalFormatting>
  <conditionalFormatting sqref="J40:AI40">
    <cfRule type="cellIs" dxfId="20" priority="148" stopIfTrue="1" operator="greaterThan">
      <formula>J39</formula>
    </cfRule>
  </conditionalFormatting>
  <conditionalFormatting sqref="AJ40:AU40">
    <cfRule type="cellIs" dxfId="19" priority="133" stopIfTrue="1" operator="greaterThan">
      <formula>AJ39</formula>
    </cfRule>
  </conditionalFormatting>
  <conditionalFormatting sqref="I43:AU43">
    <cfRule type="cellIs" dxfId="18" priority="124" stopIfTrue="1" operator="greaterThan">
      <formula>I42</formula>
    </cfRule>
  </conditionalFormatting>
  <conditionalFormatting sqref="A44">
    <cfRule type="cellIs" dxfId="17" priority="125" stopIfTrue="1" operator="equal">
      <formula>" "</formula>
    </cfRule>
  </conditionalFormatting>
  <conditionalFormatting sqref="E45">
    <cfRule type="cellIs" dxfId="16" priority="44" operator="notEqual">
      <formula>$D$45</formula>
    </cfRule>
  </conditionalFormatting>
  <conditionalFormatting sqref="I45:AU45">
    <cfRule type="cellIs" dxfId="15" priority="123" stopIfTrue="1" operator="greaterThan">
      <formula>I44</formula>
    </cfRule>
  </conditionalFormatting>
  <conditionalFormatting sqref="E46">
    <cfRule type="cellIs" dxfId="14" priority="9" operator="notEqual">
      <formula>$D$46</formula>
    </cfRule>
  </conditionalFormatting>
  <conditionalFormatting sqref="J46:AI46">
    <cfRule type="cellIs" dxfId="13" priority="165" stopIfTrue="1" operator="greaterThan">
      <formula>J39</formula>
    </cfRule>
  </conditionalFormatting>
  <conditionalFormatting sqref="AJ46:AU46">
    <cfRule type="cellIs" dxfId="12" priority="161" stopIfTrue="1" operator="greaterThan">
      <formula>AJ39</formula>
    </cfRule>
  </conditionalFormatting>
  <conditionalFormatting sqref="E49">
    <cfRule type="cellIs" dxfId="11" priority="7" operator="lessThan">
      <formula>$D$49</formula>
    </cfRule>
  </conditionalFormatting>
  <conditionalFormatting sqref="I49:AU49">
    <cfRule type="cellIs" dxfId="10" priority="96" operator="lessThan">
      <formula>#REF!</formula>
    </cfRule>
  </conditionalFormatting>
  <conditionalFormatting sqref="E51">
    <cfRule type="cellIs" dxfId="9" priority="6" operator="lessThan">
      <formula>$D$51</formula>
    </cfRule>
  </conditionalFormatting>
  <conditionalFormatting sqref="E52">
    <cfRule type="cellIs" dxfId="8" priority="5" operator="lessThan">
      <formula>$D$52</formula>
    </cfRule>
  </conditionalFormatting>
  <conditionalFormatting sqref="E53">
    <cfRule type="cellIs" dxfId="7" priority="4" operator="lessThan">
      <formula>$D$53</formula>
    </cfRule>
  </conditionalFormatting>
  <conditionalFormatting sqref="E54">
    <cfRule type="cellIs" dxfId="6" priority="3" operator="lessThan">
      <formula>$D$54</formula>
    </cfRule>
  </conditionalFormatting>
  <conditionalFormatting sqref="E8:E11">
    <cfRule type="cellIs" dxfId="5" priority="59" stopIfTrue="1" operator="notEqual">
      <formula>D8</formula>
    </cfRule>
  </conditionalFormatting>
  <conditionalFormatting sqref="A17:A18 C6:C50">
    <cfRule type="cellIs" dxfId="4" priority="127" stopIfTrue="1" operator="equal">
      <formula>" "</formula>
    </cfRule>
  </conditionalFormatting>
  <conditionalFormatting sqref="I14:AU16">
    <cfRule type="cellIs" dxfId="3" priority="79" stopIfTrue="1" operator="greaterThan">
      <formula>I$10</formula>
    </cfRule>
  </conditionalFormatting>
  <dataValidations count="5">
    <dataValidation type="custom" allowBlank="1" showInputMessage="1" showErrorMessage="1" error="此单元格为非录入格！" sqref="E5 G5:AU5 E49:E50 H51:H73 G49:H50">
      <formula1>"xzdcvb120"</formula1>
    </dataValidation>
    <dataValidation allowBlank="1" showInputMessage="1" showErrorMessage="1" error="此单元格应为人数、个数、户数，不可出现小数！" sqref="I6 I23 I26 I31 I37 I47:I48"/>
    <dataValidation type="whole" operator="greaterThanOrEqual" allowBlank="1" showInputMessage="1" showErrorMessage="1" error="此单元格应为人数、个数、户数，不可出现小数！" sqref="J23:AU23 I24:AI24 I25 J31:AU31 E6:E48 I7:I19 I27:I30 I38:I46 I21:AI22 J6:AI19 AJ6:AU22 J25:AI30 AJ24:AU30 I33:AI36 AJ32:AU36 J37:AU48 G6:H48">
      <formula1>0</formula1>
    </dataValidation>
    <dataValidation type="custom" allowBlank="1" showInputMessage="1" showErrorMessage="1" error="自动生成，无需录入！" sqref="I3:AU4">
      <formula1>"xzdhgkty47589632140"</formula1>
    </dataValidation>
    <dataValidation allowBlank="1" showInputMessage="1" showErrorMessage="1" error="此单元格为非录入格！" sqref="F5:F73"/>
  </dataValidations>
  <hyperlinks>
    <hyperlink ref="G3" location="封面!A3" display="返回目录"/>
  </hyperlinks>
  <printOptions horizontalCentered="1"/>
  <pageMargins left="0.55118110236220497" right="0.55118110236220497" top="0.59055118110236204" bottom="0.59055118110236204" header="0.511811023622047" footer="0.511811023622047"/>
  <pageSetup paperSize="9" orientation="portrait" blackAndWhite="1"/>
  <headerFooter alignWithMargins="0">
    <oddFooter>&amp;C第 &amp;P 页</oddFooter>
  </headerFooter>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Z579"/>
  <sheetViews>
    <sheetView topLeftCell="C1" workbookViewId="0">
      <selection activeCell="ED162" sqref="ED162"/>
    </sheetView>
  </sheetViews>
  <sheetFormatPr defaultColWidth="9" defaultRowHeight="13.5"/>
  <cols>
    <col min="1" max="48" width="9" style="3"/>
    <col min="49" max="50" width="9" style="1" customWidth="1"/>
    <col min="51" max="51" width="14.125" style="1" customWidth="1"/>
    <col min="52" max="52" width="14" style="1" customWidth="1"/>
    <col min="53" max="53" width="14.375" style="1" customWidth="1"/>
    <col min="54" max="54" width="15.625" style="1" customWidth="1"/>
    <col min="55" max="100" width="9" style="1" customWidth="1"/>
    <col min="101" max="101" width="7.375" style="1" customWidth="1"/>
    <col min="102" max="129" width="9" style="1" customWidth="1"/>
    <col min="130" max="130" width="17.25" style="1" customWidth="1"/>
    <col min="131" max="131" width="12.5" style="1" customWidth="1"/>
    <col min="132" max="132" width="6.875" style="1" customWidth="1"/>
    <col min="133" max="206" width="9" style="1" customWidth="1"/>
    <col min="207" max="207" width="11.75" style="1" customWidth="1"/>
    <col min="208" max="208" width="11.75" style="2" customWidth="1"/>
    <col min="209" max="304" width="9" style="3"/>
    <col min="305" max="306" width="9" style="3" customWidth="1"/>
    <col min="307" max="307" width="14.125" style="3" customWidth="1"/>
    <col min="308" max="308" width="14" style="3" customWidth="1"/>
    <col min="309" max="309" width="14.375" style="3" customWidth="1"/>
    <col min="310" max="310" width="15.625" style="3" customWidth="1"/>
    <col min="311" max="385" width="9" style="3" customWidth="1"/>
    <col min="386" max="386" width="17.25" style="3" customWidth="1"/>
    <col min="387" max="387" width="12.5" style="3" customWidth="1"/>
    <col min="388" max="388" width="13.25" style="3" customWidth="1"/>
    <col min="389" max="462" width="9" style="3" customWidth="1"/>
    <col min="463" max="464" width="11.75" style="3" customWidth="1"/>
    <col min="465" max="560" width="9" style="3"/>
    <col min="561" max="562" width="9" style="3" customWidth="1"/>
    <col min="563" max="563" width="14.125" style="3" customWidth="1"/>
    <col min="564" max="564" width="14" style="3" customWidth="1"/>
    <col min="565" max="565" width="14.375" style="3" customWidth="1"/>
    <col min="566" max="566" width="15.625" style="3" customWidth="1"/>
    <col min="567" max="641" width="9" style="3" customWidth="1"/>
    <col min="642" max="642" width="17.25" style="3" customWidth="1"/>
    <col min="643" max="643" width="12.5" style="3" customWidth="1"/>
    <col min="644" max="644" width="13.25" style="3" customWidth="1"/>
    <col min="645" max="718" width="9" style="3" customWidth="1"/>
    <col min="719" max="720" width="11.75" style="3" customWidth="1"/>
    <col min="721" max="816" width="9" style="3"/>
    <col min="817" max="818" width="9" style="3" customWidth="1"/>
    <col min="819" max="819" width="14.125" style="3" customWidth="1"/>
    <col min="820" max="820" width="14" style="3" customWidth="1"/>
    <col min="821" max="821" width="14.375" style="3" customWidth="1"/>
    <col min="822" max="822" width="15.625" style="3" customWidth="1"/>
    <col min="823" max="897" width="9" style="3" customWidth="1"/>
    <col min="898" max="898" width="17.25" style="3" customWidth="1"/>
    <col min="899" max="899" width="12.5" style="3" customWidth="1"/>
    <col min="900" max="900" width="13.25" style="3" customWidth="1"/>
    <col min="901" max="974" width="9" style="3" customWidth="1"/>
    <col min="975" max="976" width="11.75" style="3" customWidth="1"/>
    <col min="977" max="1072" width="9" style="3"/>
    <col min="1073" max="1074" width="9" style="3" customWidth="1"/>
    <col min="1075" max="1075" width="14.125" style="3" customWidth="1"/>
    <col min="1076" max="1076" width="14" style="3" customWidth="1"/>
    <col min="1077" max="1077" width="14.375" style="3" customWidth="1"/>
    <col min="1078" max="1078" width="15.625" style="3" customWidth="1"/>
    <col min="1079" max="1153" width="9" style="3" customWidth="1"/>
    <col min="1154" max="1154" width="17.25" style="3" customWidth="1"/>
    <col min="1155" max="1155" width="12.5" style="3" customWidth="1"/>
    <col min="1156" max="1156" width="13.25" style="3" customWidth="1"/>
    <col min="1157" max="1230" width="9" style="3" customWidth="1"/>
    <col min="1231" max="1232" width="11.75" style="3" customWidth="1"/>
    <col min="1233" max="1328" width="9" style="3"/>
    <col min="1329" max="1330" width="9" style="3" customWidth="1"/>
    <col min="1331" max="1331" width="14.125" style="3" customWidth="1"/>
    <col min="1332" max="1332" width="14" style="3" customWidth="1"/>
    <col min="1333" max="1333" width="14.375" style="3" customWidth="1"/>
    <col min="1334" max="1334" width="15.625" style="3" customWidth="1"/>
    <col min="1335" max="1409" width="9" style="3" customWidth="1"/>
    <col min="1410" max="1410" width="17.25" style="3" customWidth="1"/>
    <col min="1411" max="1411" width="12.5" style="3" customWidth="1"/>
    <col min="1412" max="1412" width="13.25" style="3" customWidth="1"/>
    <col min="1413" max="1486" width="9" style="3" customWidth="1"/>
    <col min="1487" max="1488" width="11.75" style="3" customWidth="1"/>
    <col min="1489" max="1584" width="9" style="3"/>
    <col min="1585" max="1586" width="9" style="3" customWidth="1"/>
    <col min="1587" max="1587" width="14.125" style="3" customWidth="1"/>
    <col min="1588" max="1588" width="14" style="3" customWidth="1"/>
    <col min="1589" max="1589" width="14.375" style="3" customWidth="1"/>
    <col min="1590" max="1590" width="15.625" style="3" customWidth="1"/>
    <col min="1591" max="1665" width="9" style="3" customWidth="1"/>
    <col min="1666" max="1666" width="17.25" style="3" customWidth="1"/>
    <col min="1667" max="1667" width="12.5" style="3" customWidth="1"/>
    <col min="1668" max="1668" width="13.25" style="3" customWidth="1"/>
    <col min="1669" max="1742" width="9" style="3" customWidth="1"/>
    <col min="1743" max="1744" width="11.75" style="3" customWidth="1"/>
    <col min="1745" max="1840" width="9" style="3"/>
    <col min="1841" max="1842" width="9" style="3" customWidth="1"/>
    <col min="1843" max="1843" width="14.125" style="3" customWidth="1"/>
    <col min="1844" max="1844" width="14" style="3" customWidth="1"/>
    <col min="1845" max="1845" width="14.375" style="3" customWidth="1"/>
    <col min="1846" max="1846" width="15.625" style="3" customWidth="1"/>
    <col min="1847" max="1921" width="9" style="3" customWidth="1"/>
    <col min="1922" max="1922" width="17.25" style="3" customWidth="1"/>
    <col min="1923" max="1923" width="12.5" style="3" customWidth="1"/>
    <col min="1924" max="1924" width="13.25" style="3" customWidth="1"/>
    <col min="1925" max="1998" width="9" style="3" customWidth="1"/>
    <col min="1999" max="2000" width="11.75" style="3" customWidth="1"/>
    <col min="2001" max="2096" width="9" style="3"/>
    <col min="2097" max="2098" width="9" style="3" customWidth="1"/>
    <col min="2099" max="2099" width="14.125" style="3" customWidth="1"/>
    <col min="2100" max="2100" width="14" style="3" customWidth="1"/>
    <col min="2101" max="2101" width="14.375" style="3" customWidth="1"/>
    <col min="2102" max="2102" width="15.625" style="3" customWidth="1"/>
    <col min="2103" max="2177" width="9" style="3" customWidth="1"/>
    <col min="2178" max="2178" width="17.25" style="3" customWidth="1"/>
    <col min="2179" max="2179" width="12.5" style="3" customWidth="1"/>
    <col min="2180" max="2180" width="13.25" style="3" customWidth="1"/>
    <col min="2181" max="2254" width="9" style="3" customWidth="1"/>
    <col min="2255" max="2256" width="11.75" style="3" customWidth="1"/>
    <col min="2257" max="2352" width="9" style="3"/>
    <col min="2353" max="2354" width="9" style="3" customWidth="1"/>
    <col min="2355" max="2355" width="14.125" style="3" customWidth="1"/>
    <col min="2356" max="2356" width="14" style="3" customWidth="1"/>
    <col min="2357" max="2357" width="14.375" style="3" customWidth="1"/>
    <col min="2358" max="2358" width="15.625" style="3" customWidth="1"/>
    <col min="2359" max="2433" width="9" style="3" customWidth="1"/>
    <col min="2434" max="2434" width="17.25" style="3" customWidth="1"/>
    <col min="2435" max="2435" width="12.5" style="3" customWidth="1"/>
    <col min="2436" max="2436" width="13.25" style="3" customWidth="1"/>
    <col min="2437" max="2510" width="9" style="3" customWidth="1"/>
    <col min="2511" max="2512" width="11.75" style="3" customWidth="1"/>
    <col min="2513" max="2608" width="9" style="3"/>
    <col min="2609" max="2610" width="9" style="3" customWidth="1"/>
    <col min="2611" max="2611" width="14.125" style="3" customWidth="1"/>
    <col min="2612" max="2612" width="14" style="3" customWidth="1"/>
    <col min="2613" max="2613" width="14.375" style="3" customWidth="1"/>
    <col min="2614" max="2614" width="15.625" style="3" customWidth="1"/>
    <col min="2615" max="2689" width="9" style="3" customWidth="1"/>
    <col min="2690" max="2690" width="17.25" style="3" customWidth="1"/>
    <col min="2691" max="2691" width="12.5" style="3" customWidth="1"/>
    <col min="2692" max="2692" width="13.25" style="3" customWidth="1"/>
    <col min="2693" max="2766" width="9" style="3" customWidth="1"/>
    <col min="2767" max="2768" width="11.75" style="3" customWidth="1"/>
    <col min="2769" max="2864" width="9" style="3"/>
    <col min="2865" max="2866" width="9" style="3" customWidth="1"/>
    <col min="2867" max="2867" width="14.125" style="3" customWidth="1"/>
    <col min="2868" max="2868" width="14" style="3" customWidth="1"/>
    <col min="2869" max="2869" width="14.375" style="3" customWidth="1"/>
    <col min="2870" max="2870" width="15.625" style="3" customWidth="1"/>
    <col min="2871" max="2945" width="9" style="3" customWidth="1"/>
    <col min="2946" max="2946" width="17.25" style="3" customWidth="1"/>
    <col min="2947" max="2947" width="12.5" style="3" customWidth="1"/>
    <col min="2948" max="2948" width="13.25" style="3" customWidth="1"/>
    <col min="2949" max="3022" width="9" style="3" customWidth="1"/>
    <col min="3023" max="3024" width="11.75" style="3" customWidth="1"/>
    <col min="3025" max="3120" width="9" style="3"/>
    <col min="3121" max="3122" width="9" style="3" customWidth="1"/>
    <col min="3123" max="3123" width="14.125" style="3" customWidth="1"/>
    <col min="3124" max="3124" width="14" style="3" customWidth="1"/>
    <col min="3125" max="3125" width="14.375" style="3" customWidth="1"/>
    <col min="3126" max="3126" width="15.625" style="3" customWidth="1"/>
    <col min="3127" max="3201" width="9" style="3" customWidth="1"/>
    <col min="3202" max="3202" width="17.25" style="3" customWidth="1"/>
    <col min="3203" max="3203" width="12.5" style="3" customWidth="1"/>
    <col min="3204" max="3204" width="13.25" style="3" customWidth="1"/>
    <col min="3205" max="3278" width="9" style="3" customWidth="1"/>
    <col min="3279" max="3280" width="11.75" style="3" customWidth="1"/>
    <col min="3281" max="3376" width="9" style="3"/>
    <col min="3377" max="3378" width="9" style="3" customWidth="1"/>
    <col min="3379" max="3379" width="14.125" style="3" customWidth="1"/>
    <col min="3380" max="3380" width="14" style="3" customWidth="1"/>
    <col min="3381" max="3381" width="14.375" style="3" customWidth="1"/>
    <col min="3382" max="3382" width="15.625" style="3" customWidth="1"/>
    <col min="3383" max="3457" width="9" style="3" customWidth="1"/>
    <col min="3458" max="3458" width="17.25" style="3" customWidth="1"/>
    <col min="3459" max="3459" width="12.5" style="3" customWidth="1"/>
    <col min="3460" max="3460" width="13.25" style="3" customWidth="1"/>
    <col min="3461" max="3534" width="9" style="3" customWidth="1"/>
    <col min="3535" max="3536" width="11.75" style="3" customWidth="1"/>
    <col min="3537" max="3632" width="9" style="3"/>
    <col min="3633" max="3634" width="9" style="3" customWidth="1"/>
    <col min="3635" max="3635" width="14.125" style="3" customWidth="1"/>
    <col min="3636" max="3636" width="14" style="3" customWidth="1"/>
    <col min="3637" max="3637" width="14.375" style="3" customWidth="1"/>
    <col min="3638" max="3638" width="15.625" style="3" customWidth="1"/>
    <col min="3639" max="3713" width="9" style="3" customWidth="1"/>
    <col min="3714" max="3714" width="17.25" style="3" customWidth="1"/>
    <col min="3715" max="3715" width="12.5" style="3" customWidth="1"/>
    <col min="3716" max="3716" width="13.25" style="3" customWidth="1"/>
    <col min="3717" max="3790" width="9" style="3" customWidth="1"/>
    <col min="3791" max="3792" width="11.75" style="3" customWidth="1"/>
    <col min="3793" max="3888" width="9" style="3"/>
    <col min="3889" max="3890" width="9" style="3" customWidth="1"/>
    <col min="3891" max="3891" width="14.125" style="3" customWidth="1"/>
    <col min="3892" max="3892" width="14" style="3" customWidth="1"/>
    <col min="3893" max="3893" width="14.375" style="3" customWidth="1"/>
    <col min="3894" max="3894" width="15.625" style="3" customWidth="1"/>
    <col min="3895" max="3969" width="9" style="3" customWidth="1"/>
    <col min="3970" max="3970" width="17.25" style="3" customWidth="1"/>
    <col min="3971" max="3971" width="12.5" style="3" customWidth="1"/>
    <col min="3972" max="3972" width="13.25" style="3" customWidth="1"/>
    <col min="3973" max="4046" width="9" style="3" customWidth="1"/>
    <col min="4047" max="4048" width="11.75" style="3" customWidth="1"/>
    <col min="4049" max="4144" width="9" style="3"/>
    <col min="4145" max="4146" width="9" style="3" customWidth="1"/>
    <col min="4147" max="4147" width="14.125" style="3" customWidth="1"/>
    <col min="4148" max="4148" width="14" style="3" customWidth="1"/>
    <col min="4149" max="4149" width="14.375" style="3" customWidth="1"/>
    <col min="4150" max="4150" width="15.625" style="3" customWidth="1"/>
    <col min="4151" max="4225" width="9" style="3" customWidth="1"/>
    <col min="4226" max="4226" width="17.25" style="3" customWidth="1"/>
    <col min="4227" max="4227" width="12.5" style="3" customWidth="1"/>
    <col min="4228" max="4228" width="13.25" style="3" customWidth="1"/>
    <col min="4229" max="4302" width="9" style="3" customWidth="1"/>
    <col min="4303" max="4304" width="11.75" style="3" customWidth="1"/>
    <col min="4305" max="4400" width="9" style="3"/>
    <col min="4401" max="4402" width="9" style="3" customWidth="1"/>
    <col min="4403" max="4403" width="14.125" style="3" customWidth="1"/>
    <col min="4404" max="4404" width="14" style="3" customWidth="1"/>
    <col min="4405" max="4405" width="14.375" style="3" customWidth="1"/>
    <col min="4406" max="4406" width="15.625" style="3" customWidth="1"/>
    <col min="4407" max="4481" width="9" style="3" customWidth="1"/>
    <col min="4482" max="4482" width="17.25" style="3" customWidth="1"/>
    <col min="4483" max="4483" width="12.5" style="3" customWidth="1"/>
    <col min="4484" max="4484" width="13.25" style="3" customWidth="1"/>
    <col min="4485" max="4558" width="9" style="3" customWidth="1"/>
    <col min="4559" max="4560" width="11.75" style="3" customWidth="1"/>
    <col min="4561" max="4656" width="9" style="3"/>
    <col min="4657" max="4658" width="9" style="3" customWidth="1"/>
    <col min="4659" max="4659" width="14.125" style="3" customWidth="1"/>
    <col min="4660" max="4660" width="14" style="3" customWidth="1"/>
    <col min="4661" max="4661" width="14.375" style="3" customWidth="1"/>
    <col min="4662" max="4662" width="15.625" style="3" customWidth="1"/>
    <col min="4663" max="4737" width="9" style="3" customWidth="1"/>
    <col min="4738" max="4738" width="17.25" style="3" customWidth="1"/>
    <col min="4739" max="4739" width="12.5" style="3" customWidth="1"/>
    <col min="4740" max="4740" width="13.25" style="3" customWidth="1"/>
    <col min="4741" max="4814" width="9" style="3" customWidth="1"/>
    <col min="4815" max="4816" width="11.75" style="3" customWidth="1"/>
    <col min="4817" max="4912" width="9" style="3"/>
    <col min="4913" max="4914" width="9" style="3" customWidth="1"/>
    <col min="4915" max="4915" width="14.125" style="3" customWidth="1"/>
    <col min="4916" max="4916" width="14" style="3" customWidth="1"/>
    <col min="4917" max="4917" width="14.375" style="3" customWidth="1"/>
    <col min="4918" max="4918" width="15.625" style="3" customWidth="1"/>
    <col min="4919" max="4993" width="9" style="3" customWidth="1"/>
    <col min="4994" max="4994" width="17.25" style="3" customWidth="1"/>
    <col min="4995" max="4995" width="12.5" style="3" customWidth="1"/>
    <col min="4996" max="4996" width="13.25" style="3" customWidth="1"/>
    <col min="4997" max="5070" width="9" style="3" customWidth="1"/>
    <col min="5071" max="5072" width="11.75" style="3" customWidth="1"/>
    <col min="5073" max="5168" width="9" style="3"/>
    <col min="5169" max="5170" width="9" style="3" customWidth="1"/>
    <col min="5171" max="5171" width="14.125" style="3" customWidth="1"/>
    <col min="5172" max="5172" width="14" style="3" customWidth="1"/>
    <col min="5173" max="5173" width="14.375" style="3" customWidth="1"/>
    <col min="5174" max="5174" width="15.625" style="3" customWidth="1"/>
    <col min="5175" max="5249" width="9" style="3" customWidth="1"/>
    <col min="5250" max="5250" width="17.25" style="3" customWidth="1"/>
    <col min="5251" max="5251" width="12.5" style="3" customWidth="1"/>
    <col min="5252" max="5252" width="13.25" style="3" customWidth="1"/>
    <col min="5253" max="5326" width="9" style="3" customWidth="1"/>
    <col min="5327" max="5328" width="11.75" style="3" customWidth="1"/>
    <col min="5329" max="5424" width="9" style="3"/>
    <col min="5425" max="5426" width="9" style="3" customWidth="1"/>
    <col min="5427" max="5427" width="14.125" style="3" customWidth="1"/>
    <col min="5428" max="5428" width="14" style="3" customWidth="1"/>
    <col min="5429" max="5429" width="14.375" style="3" customWidth="1"/>
    <col min="5430" max="5430" width="15.625" style="3" customWidth="1"/>
    <col min="5431" max="5505" width="9" style="3" customWidth="1"/>
    <col min="5506" max="5506" width="17.25" style="3" customWidth="1"/>
    <col min="5507" max="5507" width="12.5" style="3" customWidth="1"/>
    <col min="5508" max="5508" width="13.25" style="3" customWidth="1"/>
    <col min="5509" max="5582" width="9" style="3" customWidth="1"/>
    <col min="5583" max="5584" width="11.75" style="3" customWidth="1"/>
    <col min="5585" max="5680" width="9" style="3"/>
    <col min="5681" max="5682" width="9" style="3" customWidth="1"/>
    <col min="5683" max="5683" width="14.125" style="3" customWidth="1"/>
    <col min="5684" max="5684" width="14" style="3" customWidth="1"/>
    <col min="5685" max="5685" width="14.375" style="3" customWidth="1"/>
    <col min="5686" max="5686" width="15.625" style="3" customWidth="1"/>
    <col min="5687" max="5761" width="9" style="3" customWidth="1"/>
    <col min="5762" max="5762" width="17.25" style="3" customWidth="1"/>
    <col min="5763" max="5763" width="12.5" style="3" customWidth="1"/>
    <col min="5764" max="5764" width="13.25" style="3" customWidth="1"/>
    <col min="5765" max="5838" width="9" style="3" customWidth="1"/>
    <col min="5839" max="5840" width="11.75" style="3" customWidth="1"/>
    <col min="5841" max="5936" width="9" style="3"/>
    <col min="5937" max="5938" width="9" style="3" customWidth="1"/>
    <col min="5939" max="5939" width="14.125" style="3" customWidth="1"/>
    <col min="5940" max="5940" width="14" style="3" customWidth="1"/>
    <col min="5941" max="5941" width="14.375" style="3" customWidth="1"/>
    <col min="5942" max="5942" width="15.625" style="3" customWidth="1"/>
    <col min="5943" max="6017" width="9" style="3" customWidth="1"/>
    <col min="6018" max="6018" width="17.25" style="3" customWidth="1"/>
    <col min="6019" max="6019" width="12.5" style="3" customWidth="1"/>
    <col min="6020" max="6020" width="13.25" style="3" customWidth="1"/>
    <col min="6021" max="6094" width="9" style="3" customWidth="1"/>
    <col min="6095" max="6096" width="11.75" style="3" customWidth="1"/>
    <col min="6097" max="6192" width="9" style="3"/>
    <col min="6193" max="6194" width="9" style="3" customWidth="1"/>
    <col min="6195" max="6195" width="14.125" style="3" customWidth="1"/>
    <col min="6196" max="6196" width="14" style="3" customWidth="1"/>
    <col min="6197" max="6197" width="14.375" style="3" customWidth="1"/>
    <col min="6198" max="6198" width="15.625" style="3" customWidth="1"/>
    <col min="6199" max="6273" width="9" style="3" customWidth="1"/>
    <col min="6274" max="6274" width="17.25" style="3" customWidth="1"/>
    <col min="6275" max="6275" width="12.5" style="3" customWidth="1"/>
    <col min="6276" max="6276" width="13.25" style="3" customWidth="1"/>
    <col min="6277" max="6350" width="9" style="3" customWidth="1"/>
    <col min="6351" max="6352" width="11.75" style="3" customWidth="1"/>
    <col min="6353" max="6448" width="9" style="3"/>
    <col min="6449" max="6450" width="9" style="3" customWidth="1"/>
    <col min="6451" max="6451" width="14.125" style="3" customWidth="1"/>
    <col min="6452" max="6452" width="14" style="3" customWidth="1"/>
    <col min="6453" max="6453" width="14.375" style="3" customWidth="1"/>
    <col min="6454" max="6454" width="15.625" style="3" customWidth="1"/>
    <col min="6455" max="6529" width="9" style="3" customWidth="1"/>
    <col min="6530" max="6530" width="17.25" style="3" customWidth="1"/>
    <col min="6531" max="6531" width="12.5" style="3" customWidth="1"/>
    <col min="6532" max="6532" width="13.25" style="3" customWidth="1"/>
    <col min="6533" max="6606" width="9" style="3" customWidth="1"/>
    <col min="6607" max="6608" width="11.75" style="3" customWidth="1"/>
    <col min="6609" max="6704" width="9" style="3"/>
    <col min="6705" max="6706" width="9" style="3" customWidth="1"/>
    <col min="6707" max="6707" width="14.125" style="3" customWidth="1"/>
    <col min="6708" max="6708" width="14" style="3" customWidth="1"/>
    <col min="6709" max="6709" width="14.375" style="3" customWidth="1"/>
    <col min="6710" max="6710" width="15.625" style="3" customWidth="1"/>
    <col min="6711" max="6785" width="9" style="3" customWidth="1"/>
    <col min="6786" max="6786" width="17.25" style="3" customWidth="1"/>
    <col min="6787" max="6787" width="12.5" style="3" customWidth="1"/>
    <col min="6788" max="6788" width="13.25" style="3" customWidth="1"/>
    <col min="6789" max="6862" width="9" style="3" customWidth="1"/>
    <col min="6863" max="6864" width="11.75" style="3" customWidth="1"/>
    <col min="6865" max="6960" width="9" style="3"/>
    <col min="6961" max="6962" width="9" style="3" customWidth="1"/>
    <col min="6963" max="6963" width="14.125" style="3" customWidth="1"/>
    <col min="6964" max="6964" width="14" style="3" customWidth="1"/>
    <col min="6965" max="6965" width="14.375" style="3" customWidth="1"/>
    <col min="6966" max="6966" width="15.625" style="3" customWidth="1"/>
    <col min="6967" max="7041" width="9" style="3" customWidth="1"/>
    <col min="7042" max="7042" width="17.25" style="3" customWidth="1"/>
    <col min="7043" max="7043" width="12.5" style="3" customWidth="1"/>
    <col min="7044" max="7044" width="13.25" style="3" customWidth="1"/>
    <col min="7045" max="7118" width="9" style="3" customWidth="1"/>
    <col min="7119" max="7120" width="11.75" style="3" customWidth="1"/>
    <col min="7121" max="7216" width="9" style="3"/>
    <col min="7217" max="7218" width="9" style="3" customWidth="1"/>
    <col min="7219" max="7219" width="14.125" style="3" customWidth="1"/>
    <col min="7220" max="7220" width="14" style="3" customWidth="1"/>
    <col min="7221" max="7221" width="14.375" style="3" customWidth="1"/>
    <col min="7222" max="7222" width="15.625" style="3" customWidth="1"/>
    <col min="7223" max="7297" width="9" style="3" customWidth="1"/>
    <col min="7298" max="7298" width="17.25" style="3" customWidth="1"/>
    <col min="7299" max="7299" width="12.5" style="3" customWidth="1"/>
    <col min="7300" max="7300" width="13.25" style="3" customWidth="1"/>
    <col min="7301" max="7374" width="9" style="3" customWidth="1"/>
    <col min="7375" max="7376" width="11.75" style="3" customWidth="1"/>
    <col min="7377" max="7472" width="9" style="3"/>
    <col min="7473" max="7474" width="9" style="3" customWidth="1"/>
    <col min="7475" max="7475" width="14.125" style="3" customWidth="1"/>
    <col min="7476" max="7476" width="14" style="3" customWidth="1"/>
    <col min="7477" max="7477" width="14.375" style="3" customWidth="1"/>
    <col min="7478" max="7478" width="15.625" style="3" customWidth="1"/>
    <col min="7479" max="7553" width="9" style="3" customWidth="1"/>
    <col min="7554" max="7554" width="17.25" style="3" customWidth="1"/>
    <col min="7555" max="7555" width="12.5" style="3" customWidth="1"/>
    <col min="7556" max="7556" width="13.25" style="3" customWidth="1"/>
    <col min="7557" max="7630" width="9" style="3" customWidth="1"/>
    <col min="7631" max="7632" width="11.75" style="3" customWidth="1"/>
    <col min="7633" max="7728" width="9" style="3"/>
    <col min="7729" max="7730" width="9" style="3" customWidth="1"/>
    <col min="7731" max="7731" width="14.125" style="3" customWidth="1"/>
    <col min="7732" max="7732" width="14" style="3" customWidth="1"/>
    <col min="7733" max="7733" width="14.375" style="3" customWidth="1"/>
    <col min="7734" max="7734" width="15.625" style="3" customWidth="1"/>
    <col min="7735" max="7809" width="9" style="3" customWidth="1"/>
    <col min="7810" max="7810" width="17.25" style="3" customWidth="1"/>
    <col min="7811" max="7811" width="12.5" style="3" customWidth="1"/>
    <col min="7812" max="7812" width="13.25" style="3" customWidth="1"/>
    <col min="7813" max="7886" width="9" style="3" customWidth="1"/>
    <col min="7887" max="7888" width="11.75" style="3" customWidth="1"/>
    <col min="7889" max="7984" width="9" style="3"/>
    <col min="7985" max="7986" width="9" style="3" customWidth="1"/>
    <col min="7987" max="7987" width="14.125" style="3" customWidth="1"/>
    <col min="7988" max="7988" width="14" style="3" customWidth="1"/>
    <col min="7989" max="7989" width="14.375" style="3" customWidth="1"/>
    <col min="7990" max="7990" width="15.625" style="3" customWidth="1"/>
    <col min="7991" max="8065" width="9" style="3" customWidth="1"/>
    <col min="8066" max="8066" width="17.25" style="3" customWidth="1"/>
    <col min="8067" max="8067" width="12.5" style="3" customWidth="1"/>
    <col min="8068" max="8068" width="13.25" style="3" customWidth="1"/>
    <col min="8069" max="8142" width="9" style="3" customWidth="1"/>
    <col min="8143" max="8144" width="11.75" style="3" customWidth="1"/>
    <col min="8145" max="8240" width="9" style="3"/>
    <col min="8241" max="8242" width="9" style="3" customWidth="1"/>
    <col min="8243" max="8243" width="14.125" style="3" customWidth="1"/>
    <col min="8244" max="8244" width="14" style="3" customWidth="1"/>
    <col min="8245" max="8245" width="14.375" style="3" customWidth="1"/>
    <col min="8246" max="8246" width="15.625" style="3" customWidth="1"/>
    <col min="8247" max="8321" width="9" style="3" customWidth="1"/>
    <col min="8322" max="8322" width="17.25" style="3" customWidth="1"/>
    <col min="8323" max="8323" width="12.5" style="3" customWidth="1"/>
    <col min="8324" max="8324" width="13.25" style="3" customWidth="1"/>
    <col min="8325" max="8398" width="9" style="3" customWidth="1"/>
    <col min="8399" max="8400" width="11.75" style="3" customWidth="1"/>
    <col min="8401" max="8496" width="9" style="3"/>
    <col min="8497" max="8498" width="9" style="3" customWidth="1"/>
    <col min="8499" max="8499" width="14.125" style="3" customWidth="1"/>
    <col min="8500" max="8500" width="14" style="3" customWidth="1"/>
    <col min="8501" max="8501" width="14.375" style="3" customWidth="1"/>
    <col min="8502" max="8502" width="15.625" style="3" customWidth="1"/>
    <col min="8503" max="8577" width="9" style="3" customWidth="1"/>
    <col min="8578" max="8578" width="17.25" style="3" customWidth="1"/>
    <col min="8579" max="8579" width="12.5" style="3" customWidth="1"/>
    <col min="8580" max="8580" width="13.25" style="3" customWidth="1"/>
    <col min="8581" max="8654" width="9" style="3" customWidth="1"/>
    <col min="8655" max="8656" width="11.75" style="3" customWidth="1"/>
    <col min="8657" max="8752" width="9" style="3"/>
    <col min="8753" max="8754" width="9" style="3" customWidth="1"/>
    <col min="8755" max="8755" width="14.125" style="3" customWidth="1"/>
    <col min="8756" max="8756" width="14" style="3" customWidth="1"/>
    <col min="8757" max="8757" width="14.375" style="3" customWidth="1"/>
    <col min="8758" max="8758" width="15.625" style="3" customWidth="1"/>
    <col min="8759" max="8833" width="9" style="3" customWidth="1"/>
    <col min="8834" max="8834" width="17.25" style="3" customWidth="1"/>
    <col min="8835" max="8835" width="12.5" style="3" customWidth="1"/>
    <col min="8836" max="8836" width="13.25" style="3" customWidth="1"/>
    <col min="8837" max="8910" width="9" style="3" customWidth="1"/>
    <col min="8911" max="8912" width="11.75" style="3" customWidth="1"/>
    <col min="8913" max="9008" width="9" style="3"/>
    <col min="9009" max="9010" width="9" style="3" customWidth="1"/>
    <col min="9011" max="9011" width="14.125" style="3" customWidth="1"/>
    <col min="9012" max="9012" width="14" style="3" customWidth="1"/>
    <col min="9013" max="9013" width="14.375" style="3" customWidth="1"/>
    <col min="9014" max="9014" width="15.625" style="3" customWidth="1"/>
    <col min="9015" max="9089" width="9" style="3" customWidth="1"/>
    <col min="9090" max="9090" width="17.25" style="3" customWidth="1"/>
    <col min="9091" max="9091" width="12.5" style="3" customWidth="1"/>
    <col min="9092" max="9092" width="13.25" style="3" customWidth="1"/>
    <col min="9093" max="9166" width="9" style="3" customWidth="1"/>
    <col min="9167" max="9168" width="11.75" style="3" customWidth="1"/>
    <col min="9169" max="9264" width="9" style="3"/>
    <col min="9265" max="9266" width="9" style="3" customWidth="1"/>
    <col min="9267" max="9267" width="14.125" style="3" customWidth="1"/>
    <col min="9268" max="9268" width="14" style="3" customWidth="1"/>
    <col min="9269" max="9269" width="14.375" style="3" customWidth="1"/>
    <col min="9270" max="9270" width="15.625" style="3" customWidth="1"/>
    <col min="9271" max="9345" width="9" style="3" customWidth="1"/>
    <col min="9346" max="9346" width="17.25" style="3" customWidth="1"/>
    <col min="9347" max="9347" width="12.5" style="3" customWidth="1"/>
    <col min="9348" max="9348" width="13.25" style="3" customWidth="1"/>
    <col min="9349" max="9422" width="9" style="3" customWidth="1"/>
    <col min="9423" max="9424" width="11.75" style="3" customWidth="1"/>
    <col min="9425" max="9520" width="9" style="3"/>
    <col min="9521" max="9522" width="9" style="3" customWidth="1"/>
    <col min="9523" max="9523" width="14.125" style="3" customWidth="1"/>
    <col min="9524" max="9524" width="14" style="3" customWidth="1"/>
    <col min="9525" max="9525" width="14.375" style="3" customWidth="1"/>
    <col min="9526" max="9526" width="15.625" style="3" customWidth="1"/>
    <col min="9527" max="9601" width="9" style="3" customWidth="1"/>
    <col min="9602" max="9602" width="17.25" style="3" customWidth="1"/>
    <col min="9603" max="9603" width="12.5" style="3" customWidth="1"/>
    <col min="9604" max="9604" width="13.25" style="3" customWidth="1"/>
    <col min="9605" max="9678" width="9" style="3" customWidth="1"/>
    <col min="9679" max="9680" width="11.75" style="3" customWidth="1"/>
    <col min="9681" max="9776" width="9" style="3"/>
    <col min="9777" max="9778" width="9" style="3" customWidth="1"/>
    <col min="9779" max="9779" width="14.125" style="3" customWidth="1"/>
    <col min="9780" max="9780" width="14" style="3" customWidth="1"/>
    <col min="9781" max="9781" width="14.375" style="3" customWidth="1"/>
    <col min="9782" max="9782" width="15.625" style="3" customWidth="1"/>
    <col min="9783" max="9857" width="9" style="3" customWidth="1"/>
    <col min="9858" max="9858" width="17.25" style="3" customWidth="1"/>
    <col min="9859" max="9859" width="12.5" style="3" customWidth="1"/>
    <col min="9860" max="9860" width="13.25" style="3" customWidth="1"/>
    <col min="9861" max="9934" width="9" style="3" customWidth="1"/>
    <col min="9935" max="9936" width="11.75" style="3" customWidth="1"/>
    <col min="9937" max="10032" width="9" style="3"/>
    <col min="10033" max="10034" width="9" style="3" customWidth="1"/>
    <col min="10035" max="10035" width="14.125" style="3" customWidth="1"/>
    <col min="10036" max="10036" width="14" style="3" customWidth="1"/>
    <col min="10037" max="10037" width="14.375" style="3" customWidth="1"/>
    <col min="10038" max="10038" width="15.625" style="3" customWidth="1"/>
    <col min="10039" max="10113" width="9" style="3" customWidth="1"/>
    <col min="10114" max="10114" width="17.25" style="3" customWidth="1"/>
    <col min="10115" max="10115" width="12.5" style="3" customWidth="1"/>
    <col min="10116" max="10116" width="13.25" style="3" customWidth="1"/>
    <col min="10117" max="10190" width="9" style="3" customWidth="1"/>
    <col min="10191" max="10192" width="11.75" style="3" customWidth="1"/>
    <col min="10193" max="10288" width="9" style="3"/>
    <col min="10289" max="10290" width="9" style="3" customWidth="1"/>
    <col min="10291" max="10291" width="14.125" style="3" customWidth="1"/>
    <col min="10292" max="10292" width="14" style="3" customWidth="1"/>
    <col min="10293" max="10293" width="14.375" style="3" customWidth="1"/>
    <col min="10294" max="10294" width="15.625" style="3" customWidth="1"/>
    <col min="10295" max="10369" width="9" style="3" customWidth="1"/>
    <col min="10370" max="10370" width="17.25" style="3" customWidth="1"/>
    <col min="10371" max="10371" width="12.5" style="3" customWidth="1"/>
    <col min="10372" max="10372" width="13.25" style="3" customWidth="1"/>
    <col min="10373" max="10446" width="9" style="3" customWidth="1"/>
    <col min="10447" max="10448" width="11.75" style="3" customWidth="1"/>
    <col min="10449" max="10544" width="9" style="3"/>
    <col min="10545" max="10546" width="9" style="3" customWidth="1"/>
    <col min="10547" max="10547" width="14.125" style="3" customWidth="1"/>
    <col min="10548" max="10548" width="14" style="3" customWidth="1"/>
    <col min="10549" max="10549" width="14.375" style="3" customWidth="1"/>
    <col min="10550" max="10550" width="15.625" style="3" customWidth="1"/>
    <col min="10551" max="10625" width="9" style="3" customWidth="1"/>
    <col min="10626" max="10626" width="17.25" style="3" customWidth="1"/>
    <col min="10627" max="10627" width="12.5" style="3" customWidth="1"/>
    <col min="10628" max="10628" width="13.25" style="3" customWidth="1"/>
    <col min="10629" max="10702" width="9" style="3" customWidth="1"/>
    <col min="10703" max="10704" width="11.75" style="3" customWidth="1"/>
    <col min="10705" max="10800" width="9" style="3"/>
    <col min="10801" max="10802" width="9" style="3" customWidth="1"/>
    <col min="10803" max="10803" width="14.125" style="3" customWidth="1"/>
    <col min="10804" max="10804" width="14" style="3" customWidth="1"/>
    <col min="10805" max="10805" width="14.375" style="3" customWidth="1"/>
    <col min="10806" max="10806" width="15.625" style="3" customWidth="1"/>
    <col min="10807" max="10881" width="9" style="3" customWidth="1"/>
    <col min="10882" max="10882" width="17.25" style="3" customWidth="1"/>
    <col min="10883" max="10883" width="12.5" style="3" customWidth="1"/>
    <col min="10884" max="10884" width="13.25" style="3" customWidth="1"/>
    <col min="10885" max="10958" width="9" style="3" customWidth="1"/>
    <col min="10959" max="10960" width="11.75" style="3" customWidth="1"/>
    <col min="10961" max="11056" width="9" style="3"/>
    <col min="11057" max="11058" width="9" style="3" customWidth="1"/>
    <col min="11059" max="11059" width="14.125" style="3" customWidth="1"/>
    <col min="11060" max="11060" width="14" style="3" customWidth="1"/>
    <col min="11061" max="11061" width="14.375" style="3" customWidth="1"/>
    <col min="11062" max="11062" width="15.625" style="3" customWidth="1"/>
    <col min="11063" max="11137" width="9" style="3" customWidth="1"/>
    <col min="11138" max="11138" width="17.25" style="3" customWidth="1"/>
    <col min="11139" max="11139" width="12.5" style="3" customWidth="1"/>
    <col min="11140" max="11140" width="13.25" style="3" customWidth="1"/>
    <col min="11141" max="11214" width="9" style="3" customWidth="1"/>
    <col min="11215" max="11216" width="11.75" style="3" customWidth="1"/>
    <col min="11217" max="11312" width="9" style="3"/>
    <col min="11313" max="11314" width="9" style="3" customWidth="1"/>
    <col min="11315" max="11315" width="14.125" style="3" customWidth="1"/>
    <col min="11316" max="11316" width="14" style="3" customWidth="1"/>
    <col min="11317" max="11317" width="14.375" style="3" customWidth="1"/>
    <col min="11318" max="11318" width="15.625" style="3" customWidth="1"/>
    <col min="11319" max="11393" width="9" style="3" customWidth="1"/>
    <col min="11394" max="11394" width="17.25" style="3" customWidth="1"/>
    <col min="11395" max="11395" width="12.5" style="3" customWidth="1"/>
    <col min="11396" max="11396" width="13.25" style="3" customWidth="1"/>
    <col min="11397" max="11470" width="9" style="3" customWidth="1"/>
    <col min="11471" max="11472" width="11.75" style="3" customWidth="1"/>
    <col min="11473" max="11568" width="9" style="3"/>
    <col min="11569" max="11570" width="9" style="3" customWidth="1"/>
    <col min="11571" max="11571" width="14.125" style="3" customWidth="1"/>
    <col min="11572" max="11572" width="14" style="3" customWidth="1"/>
    <col min="11573" max="11573" width="14.375" style="3" customWidth="1"/>
    <col min="11574" max="11574" width="15.625" style="3" customWidth="1"/>
    <col min="11575" max="11649" width="9" style="3" customWidth="1"/>
    <col min="11650" max="11650" width="17.25" style="3" customWidth="1"/>
    <col min="11651" max="11651" width="12.5" style="3" customWidth="1"/>
    <col min="11652" max="11652" width="13.25" style="3" customWidth="1"/>
    <col min="11653" max="11726" width="9" style="3" customWidth="1"/>
    <col min="11727" max="11728" width="11.75" style="3" customWidth="1"/>
    <col min="11729" max="11824" width="9" style="3"/>
    <col min="11825" max="11826" width="9" style="3" customWidth="1"/>
    <col min="11827" max="11827" width="14.125" style="3" customWidth="1"/>
    <col min="11828" max="11828" width="14" style="3" customWidth="1"/>
    <col min="11829" max="11829" width="14.375" style="3" customWidth="1"/>
    <col min="11830" max="11830" width="15.625" style="3" customWidth="1"/>
    <col min="11831" max="11905" width="9" style="3" customWidth="1"/>
    <col min="11906" max="11906" width="17.25" style="3" customWidth="1"/>
    <col min="11907" max="11907" width="12.5" style="3" customWidth="1"/>
    <col min="11908" max="11908" width="13.25" style="3" customWidth="1"/>
    <col min="11909" max="11982" width="9" style="3" customWidth="1"/>
    <col min="11983" max="11984" width="11.75" style="3" customWidth="1"/>
    <col min="11985" max="12080" width="9" style="3"/>
    <col min="12081" max="12082" width="9" style="3" customWidth="1"/>
    <col min="12083" max="12083" width="14.125" style="3" customWidth="1"/>
    <col min="12084" max="12084" width="14" style="3" customWidth="1"/>
    <col min="12085" max="12085" width="14.375" style="3" customWidth="1"/>
    <col min="12086" max="12086" width="15.625" style="3" customWidth="1"/>
    <col min="12087" max="12161" width="9" style="3" customWidth="1"/>
    <col min="12162" max="12162" width="17.25" style="3" customWidth="1"/>
    <col min="12163" max="12163" width="12.5" style="3" customWidth="1"/>
    <col min="12164" max="12164" width="13.25" style="3" customWidth="1"/>
    <col min="12165" max="12238" width="9" style="3" customWidth="1"/>
    <col min="12239" max="12240" width="11.75" style="3" customWidth="1"/>
    <col min="12241" max="12336" width="9" style="3"/>
    <col min="12337" max="12338" width="9" style="3" customWidth="1"/>
    <col min="12339" max="12339" width="14.125" style="3" customWidth="1"/>
    <col min="12340" max="12340" width="14" style="3" customWidth="1"/>
    <col min="12341" max="12341" width="14.375" style="3" customWidth="1"/>
    <col min="12342" max="12342" width="15.625" style="3" customWidth="1"/>
    <col min="12343" max="12417" width="9" style="3" customWidth="1"/>
    <col min="12418" max="12418" width="17.25" style="3" customWidth="1"/>
    <col min="12419" max="12419" width="12.5" style="3" customWidth="1"/>
    <col min="12420" max="12420" width="13.25" style="3" customWidth="1"/>
    <col min="12421" max="12494" width="9" style="3" customWidth="1"/>
    <col min="12495" max="12496" width="11.75" style="3" customWidth="1"/>
    <col min="12497" max="12592" width="9" style="3"/>
    <col min="12593" max="12594" width="9" style="3" customWidth="1"/>
    <col min="12595" max="12595" width="14.125" style="3" customWidth="1"/>
    <col min="12596" max="12596" width="14" style="3" customWidth="1"/>
    <col min="12597" max="12597" width="14.375" style="3" customWidth="1"/>
    <col min="12598" max="12598" width="15.625" style="3" customWidth="1"/>
    <col min="12599" max="12673" width="9" style="3" customWidth="1"/>
    <col min="12674" max="12674" width="17.25" style="3" customWidth="1"/>
    <col min="12675" max="12675" width="12.5" style="3" customWidth="1"/>
    <col min="12676" max="12676" width="13.25" style="3" customWidth="1"/>
    <col min="12677" max="12750" width="9" style="3" customWidth="1"/>
    <col min="12751" max="12752" width="11.75" style="3" customWidth="1"/>
    <col min="12753" max="12848" width="9" style="3"/>
    <col min="12849" max="12850" width="9" style="3" customWidth="1"/>
    <col min="12851" max="12851" width="14.125" style="3" customWidth="1"/>
    <col min="12852" max="12852" width="14" style="3" customWidth="1"/>
    <col min="12853" max="12853" width="14.375" style="3" customWidth="1"/>
    <col min="12854" max="12854" width="15.625" style="3" customWidth="1"/>
    <col min="12855" max="12929" width="9" style="3" customWidth="1"/>
    <col min="12930" max="12930" width="17.25" style="3" customWidth="1"/>
    <col min="12931" max="12931" width="12.5" style="3" customWidth="1"/>
    <col min="12932" max="12932" width="13.25" style="3" customWidth="1"/>
    <col min="12933" max="13006" width="9" style="3" customWidth="1"/>
    <col min="13007" max="13008" width="11.75" style="3" customWidth="1"/>
    <col min="13009" max="13104" width="9" style="3"/>
    <col min="13105" max="13106" width="9" style="3" customWidth="1"/>
    <col min="13107" max="13107" width="14.125" style="3" customWidth="1"/>
    <col min="13108" max="13108" width="14" style="3" customWidth="1"/>
    <col min="13109" max="13109" width="14.375" style="3" customWidth="1"/>
    <col min="13110" max="13110" width="15.625" style="3" customWidth="1"/>
    <col min="13111" max="13185" width="9" style="3" customWidth="1"/>
    <col min="13186" max="13186" width="17.25" style="3" customWidth="1"/>
    <col min="13187" max="13187" width="12.5" style="3" customWidth="1"/>
    <col min="13188" max="13188" width="13.25" style="3" customWidth="1"/>
    <col min="13189" max="13262" width="9" style="3" customWidth="1"/>
    <col min="13263" max="13264" width="11.75" style="3" customWidth="1"/>
    <col min="13265" max="13360" width="9" style="3"/>
    <col min="13361" max="13362" width="9" style="3" customWidth="1"/>
    <col min="13363" max="13363" width="14.125" style="3" customWidth="1"/>
    <col min="13364" max="13364" width="14" style="3" customWidth="1"/>
    <col min="13365" max="13365" width="14.375" style="3" customWidth="1"/>
    <col min="13366" max="13366" width="15.625" style="3" customWidth="1"/>
    <col min="13367" max="13441" width="9" style="3" customWidth="1"/>
    <col min="13442" max="13442" width="17.25" style="3" customWidth="1"/>
    <col min="13443" max="13443" width="12.5" style="3" customWidth="1"/>
    <col min="13444" max="13444" width="13.25" style="3" customWidth="1"/>
    <col min="13445" max="13518" width="9" style="3" customWidth="1"/>
    <col min="13519" max="13520" width="11.75" style="3" customWidth="1"/>
    <col min="13521" max="13616" width="9" style="3"/>
    <col min="13617" max="13618" width="9" style="3" customWidth="1"/>
    <col min="13619" max="13619" width="14.125" style="3" customWidth="1"/>
    <col min="13620" max="13620" width="14" style="3" customWidth="1"/>
    <col min="13621" max="13621" width="14.375" style="3" customWidth="1"/>
    <col min="13622" max="13622" width="15.625" style="3" customWidth="1"/>
    <col min="13623" max="13697" width="9" style="3" customWidth="1"/>
    <col min="13698" max="13698" width="17.25" style="3" customWidth="1"/>
    <col min="13699" max="13699" width="12.5" style="3" customWidth="1"/>
    <col min="13700" max="13700" width="13.25" style="3" customWidth="1"/>
    <col min="13701" max="13774" width="9" style="3" customWidth="1"/>
    <col min="13775" max="13776" width="11.75" style="3" customWidth="1"/>
    <col min="13777" max="13872" width="9" style="3"/>
    <col min="13873" max="13874" width="9" style="3" customWidth="1"/>
    <col min="13875" max="13875" width="14.125" style="3" customWidth="1"/>
    <col min="13876" max="13876" width="14" style="3" customWidth="1"/>
    <col min="13877" max="13877" width="14.375" style="3" customWidth="1"/>
    <col min="13878" max="13878" width="15.625" style="3" customWidth="1"/>
    <col min="13879" max="13953" width="9" style="3" customWidth="1"/>
    <col min="13954" max="13954" width="17.25" style="3" customWidth="1"/>
    <col min="13955" max="13955" width="12.5" style="3" customWidth="1"/>
    <col min="13956" max="13956" width="13.25" style="3" customWidth="1"/>
    <col min="13957" max="14030" width="9" style="3" customWidth="1"/>
    <col min="14031" max="14032" width="11.75" style="3" customWidth="1"/>
    <col min="14033" max="14128" width="9" style="3"/>
    <col min="14129" max="14130" width="9" style="3" customWidth="1"/>
    <col min="14131" max="14131" width="14.125" style="3" customWidth="1"/>
    <col min="14132" max="14132" width="14" style="3" customWidth="1"/>
    <col min="14133" max="14133" width="14.375" style="3" customWidth="1"/>
    <col min="14134" max="14134" width="15.625" style="3" customWidth="1"/>
    <col min="14135" max="14209" width="9" style="3" customWidth="1"/>
    <col min="14210" max="14210" width="17.25" style="3" customWidth="1"/>
    <col min="14211" max="14211" width="12.5" style="3" customWidth="1"/>
    <col min="14212" max="14212" width="13.25" style="3" customWidth="1"/>
    <col min="14213" max="14286" width="9" style="3" customWidth="1"/>
    <col min="14287" max="14288" width="11.75" style="3" customWidth="1"/>
    <col min="14289" max="14384" width="9" style="3"/>
    <col min="14385" max="14386" width="9" style="3" customWidth="1"/>
    <col min="14387" max="14387" width="14.125" style="3" customWidth="1"/>
    <col min="14388" max="14388" width="14" style="3" customWidth="1"/>
    <col min="14389" max="14389" width="14.375" style="3" customWidth="1"/>
    <col min="14390" max="14390" width="15.625" style="3" customWidth="1"/>
    <col min="14391" max="14465" width="9" style="3" customWidth="1"/>
    <col min="14466" max="14466" width="17.25" style="3" customWidth="1"/>
    <col min="14467" max="14467" width="12.5" style="3" customWidth="1"/>
    <col min="14468" max="14468" width="13.25" style="3" customWidth="1"/>
    <col min="14469" max="14542" width="9" style="3" customWidth="1"/>
    <col min="14543" max="14544" width="11.75" style="3" customWidth="1"/>
    <col min="14545" max="14640" width="9" style="3"/>
    <col min="14641" max="14642" width="9" style="3" customWidth="1"/>
    <col min="14643" max="14643" width="14.125" style="3" customWidth="1"/>
    <col min="14644" max="14644" width="14" style="3" customWidth="1"/>
    <col min="14645" max="14645" width="14.375" style="3" customWidth="1"/>
    <col min="14646" max="14646" width="15.625" style="3" customWidth="1"/>
    <col min="14647" max="14721" width="9" style="3" customWidth="1"/>
    <col min="14722" max="14722" width="17.25" style="3" customWidth="1"/>
    <col min="14723" max="14723" width="12.5" style="3" customWidth="1"/>
    <col min="14724" max="14724" width="13.25" style="3" customWidth="1"/>
    <col min="14725" max="14798" width="9" style="3" customWidth="1"/>
    <col min="14799" max="14800" width="11.75" style="3" customWidth="1"/>
    <col min="14801" max="14896" width="9" style="3"/>
    <col min="14897" max="14898" width="9" style="3" customWidth="1"/>
    <col min="14899" max="14899" width="14.125" style="3" customWidth="1"/>
    <col min="14900" max="14900" width="14" style="3" customWidth="1"/>
    <col min="14901" max="14901" width="14.375" style="3" customWidth="1"/>
    <col min="14902" max="14902" width="15.625" style="3" customWidth="1"/>
    <col min="14903" max="14977" width="9" style="3" customWidth="1"/>
    <col min="14978" max="14978" width="17.25" style="3" customWidth="1"/>
    <col min="14979" max="14979" width="12.5" style="3" customWidth="1"/>
    <col min="14980" max="14980" width="13.25" style="3" customWidth="1"/>
    <col min="14981" max="15054" width="9" style="3" customWidth="1"/>
    <col min="15055" max="15056" width="11.75" style="3" customWidth="1"/>
    <col min="15057" max="15152" width="9" style="3"/>
    <col min="15153" max="15154" width="9" style="3" customWidth="1"/>
    <col min="15155" max="15155" width="14.125" style="3" customWidth="1"/>
    <col min="15156" max="15156" width="14" style="3" customWidth="1"/>
    <col min="15157" max="15157" width="14.375" style="3" customWidth="1"/>
    <col min="15158" max="15158" width="15.625" style="3" customWidth="1"/>
    <col min="15159" max="15233" width="9" style="3" customWidth="1"/>
    <col min="15234" max="15234" width="17.25" style="3" customWidth="1"/>
    <col min="15235" max="15235" width="12.5" style="3" customWidth="1"/>
    <col min="15236" max="15236" width="13.25" style="3" customWidth="1"/>
    <col min="15237" max="15310" width="9" style="3" customWidth="1"/>
    <col min="15311" max="15312" width="11.75" style="3" customWidth="1"/>
    <col min="15313" max="15408" width="9" style="3"/>
    <col min="15409" max="15410" width="9" style="3" customWidth="1"/>
    <col min="15411" max="15411" width="14.125" style="3" customWidth="1"/>
    <col min="15412" max="15412" width="14" style="3" customWidth="1"/>
    <col min="15413" max="15413" width="14.375" style="3" customWidth="1"/>
    <col min="15414" max="15414" width="15.625" style="3" customWidth="1"/>
    <col min="15415" max="15489" width="9" style="3" customWidth="1"/>
    <col min="15490" max="15490" width="17.25" style="3" customWidth="1"/>
    <col min="15491" max="15491" width="12.5" style="3" customWidth="1"/>
    <col min="15492" max="15492" width="13.25" style="3" customWidth="1"/>
    <col min="15493" max="15566" width="9" style="3" customWidth="1"/>
    <col min="15567" max="15568" width="11.75" style="3" customWidth="1"/>
    <col min="15569" max="15664" width="9" style="3"/>
    <col min="15665" max="15666" width="9" style="3" customWidth="1"/>
    <col min="15667" max="15667" width="14.125" style="3" customWidth="1"/>
    <col min="15668" max="15668" width="14" style="3" customWidth="1"/>
    <col min="15669" max="15669" width="14.375" style="3" customWidth="1"/>
    <col min="15670" max="15670" width="15.625" style="3" customWidth="1"/>
    <col min="15671" max="15745" width="9" style="3" customWidth="1"/>
    <col min="15746" max="15746" width="17.25" style="3" customWidth="1"/>
    <col min="15747" max="15747" width="12.5" style="3" customWidth="1"/>
    <col min="15748" max="15748" width="13.25" style="3" customWidth="1"/>
    <col min="15749" max="15822" width="9" style="3" customWidth="1"/>
    <col min="15823" max="15824" width="11.75" style="3" customWidth="1"/>
    <col min="15825" max="15920" width="9" style="3"/>
    <col min="15921" max="15922" width="9" style="3" customWidth="1"/>
    <col min="15923" max="15923" width="14.125" style="3" customWidth="1"/>
    <col min="15924" max="15924" width="14" style="3" customWidth="1"/>
    <col min="15925" max="15925" width="14.375" style="3" customWidth="1"/>
    <col min="15926" max="15926" width="15.625" style="3" customWidth="1"/>
    <col min="15927" max="16001" width="9" style="3" customWidth="1"/>
    <col min="16002" max="16002" width="17.25" style="3" customWidth="1"/>
    <col min="16003" max="16003" width="12.5" style="3" customWidth="1"/>
    <col min="16004" max="16004" width="13.25" style="3" customWidth="1"/>
    <col min="16005" max="16078" width="9" style="3" customWidth="1"/>
    <col min="16079" max="16080" width="11.75" style="3" customWidth="1"/>
    <col min="16081" max="16176" width="9" style="3"/>
    <col min="16177" max="16178" width="9" style="3" customWidth="1"/>
    <col min="16179" max="16179" width="14.125" style="3" customWidth="1"/>
    <col min="16180" max="16180" width="14" style="3" customWidth="1"/>
    <col min="16181" max="16181" width="14.375" style="3" customWidth="1"/>
    <col min="16182" max="16182" width="15.625" style="3" customWidth="1"/>
    <col min="16183" max="16257" width="9" style="3" customWidth="1"/>
    <col min="16258" max="16258" width="17.25" style="3" customWidth="1"/>
    <col min="16259" max="16259" width="12.5" style="3" customWidth="1"/>
    <col min="16260" max="16260" width="13.25" style="3" customWidth="1"/>
    <col min="16261" max="16334" width="9" style="3" customWidth="1"/>
    <col min="16335" max="16336" width="11.75" style="3" customWidth="1"/>
    <col min="16337" max="16384" width="9" style="3"/>
  </cols>
  <sheetData>
    <row r="1" spans="1:208">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5"/>
      <c r="AX1" s="5"/>
    </row>
    <row r="2" spans="1:208">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5"/>
      <c r="AX2" s="5"/>
    </row>
    <row r="3" spans="1:208">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5"/>
      <c r="AX3" s="5"/>
    </row>
    <row r="4" spans="1:208">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5"/>
      <c r="AX4" s="5"/>
    </row>
    <row r="5" spans="1:208">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5"/>
      <c r="AX5" s="5"/>
    </row>
    <row r="6" spans="1:208">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5"/>
      <c r="AX6" s="5"/>
    </row>
    <row r="7" spans="1:208">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5"/>
      <c r="AX7" s="5"/>
    </row>
    <row r="8" spans="1:208">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5"/>
      <c r="AX8" s="5"/>
    </row>
    <row r="9" spans="1:208">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5"/>
      <c r="AX9" s="5"/>
    </row>
    <row r="10" spans="1:208">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5"/>
      <c r="AX10" s="5"/>
    </row>
    <row r="11" spans="1:208">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5"/>
      <c r="AX11" s="5"/>
    </row>
    <row r="12" spans="1:208">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5"/>
      <c r="AX12" s="5"/>
    </row>
    <row r="13" spans="1:208">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5"/>
      <c r="AX13" s="5"/>
    </row>
    <row r="14" spans="1:208">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5"/>
      <c r="AX14" s="5"/>
    </row>
    <row r="15" spans="1:208">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5"/>
      <c r="AX15" s="5"/>
    </row>
    <row r="16" spans="1:208">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6"/>
      <c r="AX16" s="6"/>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13"/>
    </row>
    <row r="17" spans="1:208">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6"/>
      <c r="AX17" s="6"/>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13"/>
    </row>
    <row r="18" spans="1:208">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6"/>
      <c r="AX18" s="6"/>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13"/>
    </row>
    <row r="19" spans="1:208">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6"/>
      <c r="AX19" s="6"/>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13"/>
    </row>
    <row r="20" spans="1:208">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6"/>
      <c r="AX20" s="6"/>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13"/>
    </row>
    <row r="21" spans="1:208">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6"/>
      <c r="AX21" s="6"/>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13"/>
    </row>
    <row r="22" spans="1:208">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6"/>
      <c r="AX22" s="6"/>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13"/>
    </row>
    <row r="23" spans="1:208">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6"/>
      <c r="AX23" s="6"/>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13"/>
    </row>
    <row r="24" spans="1:208">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6"/>
      <c r="AX24" s="6"/>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13"/>
    </row>
    <row r="25" spans="1:208">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6"/>
      <c r="AX25" s="6"/>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13"/>
    </row>
    <row r="26" spans="1:208">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6"/>
      <c r="AX26" s="6"/>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13"/>
    </row>
    <row r="27" spans="1:208">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6"/>
      <c r="AX27" s="6"/>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13"/>
    </row>
    <row r="28" spans="1:208">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6"/>
      <c r="AX28" s="6"/>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13"/>
    </row>
    <row r="29" spans="1:208">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6"/>
      <c r="AX29" s="6"/>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13"/>
    </row>
    <row r="30" spans="1:208">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6"/>
      <c r="AX30" s="6"/>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13"/>
    </row>
    <row r="31" spans="1:208">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6"/>
      <c r="AX31" s="6"/>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13"/>
    </row>
    <row r="32" spans="1:208">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6"/>
      <c r="AX32" s="6"/>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13"/>
    </row>
    <row r="33" spans="1:208">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6"/>
      <c r="AX33" s="6"/>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13"/>
    </row>
    <row r="34" spans="1:208">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6"/>
      <c r="AX34" s="6"/>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13"/>
    </row>
    <row r="35" spans="1:208">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6"/>
      <c r="AX35" s="6"/>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13"/>
    </row>
    <row r="36" spans="1:208">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6"/>
      <c r="AX36" s="6"/>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13"/>
    </row>
    <row r="37" spans="1:208">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6"/>
      <c r="AX37" s="6"/>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13"/>
    </row>
    <row r="38" spans="1:208">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6"/>
      <c r="AX38" s="6"/>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13"/>
    </row>
    <row r="39" spans="1:208">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6"/>
      <c r="AX39" s="6"/>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13"/>
    </row>
    <row r="40" spans="1:208">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6"/>
      <c r="AX40" s="6"/>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13"/>
    </row>
    <row r="41" spans="1:208">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6"/>
      <c r="AX41" s="6"/>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13"/>
    </row>
    <row r="42" spans="1:208">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6"/>
      <c r="AX42" s="6"/>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13"/>
    </row>
    <row r="43" spans="1:208">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6"/>
      <c r="AX43" s="6"/>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13"/>
    </row>
    <row r="44" spans="1:208">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5"/>
      <c r="AX44" s="5"/>
    </row>
    <row r="45" spans="1:208">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5"/>
      <c r="AX45" s="5"/>
    </row>
    <row r="46" spans="1:208">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5"/>
      <c r="AX46" s="5"/>
    </row>
    <row r="47" spans="1:208">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5"/>
      <c r="AX47" s="5"/>
    </row>
    <row r="48" spans="1:208">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5"/>
      <c r="AX48" s="5"/>
    </row>
    <row r="49" spans="1:9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5"/>
      <c r="AX49" s="5"/>
    </row>
    <row r="50" spans="1:9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5"/>
      <c r="AX50" s="5"/>
    </row>
    <row r="51" spans="1:9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5"/>
      <c r="AX51" s="5"/>
    </row>
    <row r="52" spans="1:9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5"/>
      <c r="AX52" s="5"/>
    </row>
    <row r="53" spans="1:9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5"/>
      <c r="AX53" s="5"/>
    </row>
    <row r="54" spans="1:9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5"/>
      <c r="AX54" s="5"/>
    </row>
    <row r="55" spans="1:9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5"/>
      <c r="AX55" s="5"/>
    </row>
    <row r="56" spans="1:9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5"/>
      <c r="AX56" s="5"/>
    </row>
    <row r="57" spans="1:9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5"/>
      <c r="AX57" s="5"/>
    </row>
    <row r="58" spans="1:9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5"/>
      <c r="AX58" s="5"/>
    </row>
    <row r="59" spans="1:9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5"/>
      <c r="AX59" s="5"/>
    </row>
    <row r="60" spans="1:9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5"/>
      <c r="AX60" s="5"/>
    </row>
    <row r="61" spans="1:9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5"/>
      <c r="AX61" s="5"/>
    </row>
    <row r="62" spans="1:9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5"/>
      <c r="AX62" s="5"/>
    </row>
    <row r="63" spans="1:91" ht="14.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5"/>
      <c r="AX63" s="8"/>
      <c r="AY63" s="9"/>
      <c r="AZ63" s="9"/>
      <c r="BA63" s="9"/>
      <c r="BB63" s="9"/>
      <c r="BC63" s="9"/>
      <c r="BD63" s="9"/>
      <c r="BE63" s="9"/>
      <c r="BF63" s="9"/>
      <c r="BG63" s="9"/>
      <c r="BH63" s="9"/>
      <c r="BI63" s="9"/>
      <c r="BJ63" s="9"/>
      <c r="BK63" s="9"/>
      <c r="BL63" s="9"/>
      <c r="BM63" s="9"/>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1"/>
    </row>
    <row r="64" spans="1:91" ht="14.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5"/>
      <c r="AX64" s="8"/>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12"/>
    </row>
    <row r="65" spans="1:91" ht="14.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5"/>
      <c r="AX65" s="8"/>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12"/>
    </row>
    <row r="66" spans="1:91" ht="14.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5"/>
      <c r="AX66" s="8"/>
      <c r="AY66" s="9"/>
      <c r="AZ66" s="14"/>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9"/>
      <c r="CF66" s="9"/>
      <c r="CG66" s="9"/>
      <c r="CH66" s="9"/>
      <c r="CI66" s="9"/>
      <c r="CJ66" s="9"/>
      <c r="CK66" s="9"/>
      <c r="CL66" s="9"/>
      <c r="CM66" s="12"/>
    </row>
    <row r="67" spans="1:91" ht="14.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5"/>
      <c r="AX67" s="8"/>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12"/>
    </row>
    <row r="68" spans="1:91" ht="14.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5"/>
      <c r="AX68" s="8"/>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12"/>
    </row>
    <row r="69" spans="1:91" ht="14.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5"/>
      <c r="AX69" s="8"/>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12"/>
    </row>
    <row r="70" spans="1:91" ht="14.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5"/>
      <c r="AX70" s="8"/>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12"/>
    </row>
    <row r="71" spans="1:91" ht="14.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5"/>
      <c r="AX71" s="8"/>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12"/>
    </row>
    <row r="72" spans="1:91" ht="14.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5"/>
      <c r="AX72" s="8"/>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12"/>
    </row>
    <row r="73" spans="1:91" ht="14.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5"/>
      <c r="AX73" s="8"/>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12"/>
    </row>
    <row r="74" spans="1:91" ht="14.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5"/>
      <c r="AX74" s="8"/>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12"/>
    </row>
    <row r="75" spans="1:91" ht="14.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5"/>
      <c r="AX75" s="8"/>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12"/>
    </row>
    <row r="76" spans="1:91" ht="14.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5"/>
      <c r="AX76" s="8"/>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12"/>
    </row>
    <row r="77" spans="1:91" ht="14.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5"/>
      <c r="AX77" s="8"/>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12"/>
    </row>
    <row r="78" spans="1:91" ht="14.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5"/>
      <c r="AX78" s="8"/>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12"/>
    </row>
    <row r="79" spans="1:91" ht="14.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5"/>
      <c r="AX79" s="8"/>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12"/>
    </row>
    <row r="80" spans="1:91" ht="14.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5"/>
      <c r="AX80" s="8"/>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12"/>
    </row>
    <row r="81" spans="1:208" ht="14.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5"/>
      <c r="AX81" s="8"/>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12"/>
    </row>
    <row r="82" spans="1:208" ht="14.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16"/>
      <c r="AX82" s="8"/>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1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3"/>
    </row>
    <row r="83" spans="1:208" ht="14.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5"/>
      <c r="AX83" s="8"/>
      <c r="AY83" s="9"/>
      <c r="AZ83" s="14"/>
      <c r="BA83" s="14"/>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12"/>
    </row>
    <row r="84" spans="1:208" ht="14.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5"/>
      <c r="AX84" s="8"/>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12"/>
    </row>
    <row r="85" spans="1:208" ht="14.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5"/>
      <c r="AX85" s="8"/>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12"/>
    </row>
    <row r="86" spans="1:208" ht="14.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5"/>
      <c r="AX86" s="8"/>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12"/>
    </row>
    <row r="87" spans="1:208" ht="14.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5"/>
      <c r="AX87" s="8"/>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12"/>
    </row>
    <row r="88" spans="1:208" ht="14.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5"/>
      <c r="AX88" s="8"/>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12"/>
    </row>
    <row r="89" spans="1:208" ht="14.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5"/>
      <c r="AX89" s="8"/>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12"/>
    </row>
    <row r="90" spans="1:208" ht="14.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5"/>
      <c r="AX90" s="8"/>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12"/>
    </row>
    <row r="91" spans="1:208" ht="14.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5"/>
      <c r="AX91" s="8"/>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12"/>
    </row>
    <row r="92" spans="1:208" ht="14.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5"/>
      <c r="AX92" s="8"/>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12"/>
    </row>
    <row r="93" spans="1:208" ht="14.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5"/>
      <c r="AX93" s="8"/>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12"/>
    </row>
    <row r="94" spans="1:208" ht="14.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5"/>
      <c r="AX94" s="8"/>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12"/>
    </row>
    <row r="95" spans="1:208" ht="14.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5"/>
      <c r="AX95" s="8"/>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12"/>
    </row>
    <row r="96" spans="1:208" ht="14.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5"/>
      <c r="AX96" s="8"/>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12"/>
    </row>
    <row r="97" spans="1:129" ht="14.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5"/>
      <c r="AX97" s="8"/>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12"/>
    </row>
    <row r="98" spans="1:129" ht="14.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5"/>
      <c r="AX98" s="8"/>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12"/>
    </row>
    <row r="99" spans="1:129" ht="14.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5"/>
      <c r="AX99" s="8"/>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12"/>
    </row>
    <row r="100" spans="1:129" ht="14.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5"/>
      <c r="AX100" s="8"/>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12"/>
    </row>
    <row r="101" spans="1:129" ht="14.25">
      <c r="AX101" s="12"/>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12"/>
    </row>
    <row r="102" spans="1:129" ht="14.25">
      <c r="AX102" s="12"/>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12"/>
    </row>
    <row r="103" spans="1:129" ht="14.25">
      <c r="AX103" s="12"/>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12"/>
    </row>
    <row r="104" spans="1:129" ht="14.25">
      <c r="AX104" s="12"/>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12"/>
    </row>
    <row r="105" spans="1:129" ht="14.25">
      <c r="AX105" s="12"/>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12"/>
    </row>
    <row r="106" spans="1:129" ht="14.25">
      <c r="AX106" s="12"/>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12"/>
    </row>
    <row r="107" spans="1:129" ht="14.25">
      <c r="AX107" s="12"/>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10"/>
      <c r="CK107" s="10"/>
      <c r="CL107" s="10"/>
      <c r="CM107" s="28"/>
    </row>
    <row r="108" spans="1:129" ht="14.25">
      <c r="AX108" s="12"/>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29"/>
      <c r="CN108" s="30"/>
      <c r="CO108" s="30"/>
      <c r="CP108" s="30"/>
      <c r="CQ108" s="30"/>
      <c r="CS108" s="30"/>
      <c r="CT108" s="30"/>
      <c r="CU108" s="30"/>
      <c r="CV108" s="30"/>
      <c r="CW108" s="30"/>
      <c r="CX108" s="30"/>
      <c r="CY108" s="30"/>
      <c r="DA108" s="30"/>
      <c r="DB108" s="30"/>
      <c r="DC108" s="30"/>
      <c r="DD108" s="30"/>
      <c r="DE108" s="30"/>
      <c r="DG108" s="30"/>
      <c r="DH108" s="30"/>
      <c r="DI108" s="30"/>
      <c r="DJ108" s="30"/>
      <c r="DK108" s="30"/>
      <c r="DM108" s="30"/>
      <c r="DN108" s="30"/>
      <c r="DO108" s="30"/>
      <c r="DP108" s="30"/>
      <c r="DQ108" s="30"/>
      <c r="DS108" s="30"/>
      <c r="DT108" s="30"/>
      <c r="DU108" s="30"/>
      <c r="DV108" s="30"/>
      <c r="DW108" s="30"/>
      <c r="DX108" s="30"/>
      <c r="DY108" s="30"/>
    </row>
    <row r="109" spans="1:129" ht="14.25">
      <c r="AX109" s="12"/>
      <c r="AY109" s="17"/>
      <c r="AZ109" s="18"/>
      <c r="BA109" s="19"/>
      <c r="BB109" s="19"/>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9"/>
      <c r="CA109" s="12"/>
      <c r="CB109" s="12"/>
      <c r="CC109" s="12"/>
      <c r="CD109" s="12"/>
      <c r="CE109" s="12"/>
      <c r="CF109" s="12"/>
      <c r="CG109" s="12"/>
      <c r="CH109" s="12"/>
      <c r="CI109" s="12"/>
      <c r="CJ109" s="27"/>
      <c r="CK109" s="27"/>
      <c r="CL109" s="27"/>
      <c r="CM109" s="31"/>
    </row>
    <row r="110" spans="1:129">
      <c r="AX110" s="20" t="s">
        <v>6</v>
      </c>
      <c r="AY110" s="21" t="s">
        <v>7</v>
      </c>
      <c r="AZ110" s="22"/>
      <c r="BA110" s="22"/>
      <c r="BB110" s="22"/>
      <c r="BC110" s="22"/>
      <c r="BD110" s="22"/>
      <c r="BE110" s="22"/>
      <c r="BF110" s="22"/>
      <c r="BG110" s="22"/>
      <c r="BH110" s="22"/>
      <c r="BI110" s="22"/>
      <c r="BJ110" s="22"/>
      <c r="BK110" s="22"/>
      <c r="BL110" s="22"/>
      <c r="BM110" s="22"/>
      <c r="BN110" s="22"/>
      <c r="BO110" s="22"/>
      <c r="BP110" s="22"/>
      <c r="BQ110" s="22"/>
      <c r="BR110" s="22"/>
      <c r="BS110" s="3"/>
      <c r="BT110" s="22"/>
      <c r="BU110" s="22"/>
      <c r="BV110" s="22"/>
      <c r="BW110" s="10"/>
      <c r="BX110" s="10"/>
      <c r="BY110" s="10"/>
      <c r="BZ110" s="10"/>
      <c r="CA110" s="10"/>
      <c r="CB110" s="10"/>
      <c r="CC110" s="10"/>
      <c r="CD110" s="10"/>
      <c r="CE110" s="10"/>
      <c r="CF110" s="10"/>
      <c r="CG110" s="10"/>
      <c r="CH110" s="10"/>
      <c r="CI110" s="10"/>
      <c r="CJ110" s="10"/>
      <c r="CK110" s="10"/>
      <c r="CL110" s="10"/>
      <c r="CM110" s="11"/>
    </row>
    <row r="111" spans="1:129" ht="14.25">
      <c r="AX111" s="23" t="s">
        <v>5</v>
      </c>
      <c r="AY111" s="21" t="s">
        <v>8</v>
      </c>
      <c r="AZ111" s="22" t="s">
        <v>9</v>
      </c>
      <c r="BA111" s="22" t="s">
        <v>10</v>
      </c>
      <c r="BB111" s="22" t="s">
        <v>11</v>
      </c>
      <c r="BC111" s="22" t="s">
        <v>12</v>
      </c>
      <c r="BD111" s="22" t="s">
        <v>13</v>
      </c>
      <c r="BE111" s="22" t="s">
        <v>14</v>
      </c>
      <c r="BF111" s="22" t="s">
        <v>15</v>
      </c>
      <c r="BG111" s="22" t="s">
        <v>16</v>
      </c>
      <c r="BH111" s="22" t="s">
        <v>17</v>
      </c>
      <c r="BI111" s="22" t="s">
        <v>18</v>
      </c>
      <c r="BJ111" s="22" t="s">
        <v>19</v>
      </c>
      <c r="BK111" s="22" t="s">
        <v>20</v>
      </c>
      <c r="BL111" s="22" t="s">
        <v>21</v>
      </c>
      <c r="BM111" s="22" t="s">
        <v>22</v>
      </c>
      <c r="BN111" s="22" t="s">
        <v>23</v>
      </c>
      <c r="BO111" s="22" t="s">
        <v>24</v>
      </c>
      <c r="BP111" s="22" t="s">
        <v>25</v>
      </c>
      <c r="BQ111" s="22" t="s">
        <v>26</v>
      </c>
      <c r="BR111" s="22" t="s">
        <v>27</v>
      </c>
      <c r="BS111" s="22" t="s">
        <v>28</v>
      </c>
      <c r="BT111" s="22" t="s">
        <v>29</v>
      </c>
      <c r="BV111" s="22"/>
      <c r="BW111" s="22"/>
      <c r="BX111" s="22"/>
      <c r="BY111" s="22"/>
      <c r="BZ111" s="22"/>
      <c r="CA111" s="22"/>
      <c r="CB111" s="22"/>
      <c r="CC111" s="22"/>
      <c r="CD111" s="22"/>
      <c r="CE111" s="22"/>
      <c r="CF111" s="22"/>
      <c r="CG111" s="22"/>
      <c r="CH111" s="10"/>
      <c r="CI111" s="10"/>
      <c r="CJ111" s="10"/>
      <c r="CK111" s="10"/>
      <c r="CL111" s="10"/>
      <c r="CM111" s="12"/>
    </row>
    <row r="112" spans="1:129" ht="14.25">
      <c r="AX112" s="24" t="s">
        <v>30</v>
      </c>
      <c r="AY112" s="21" t="s">
        <v>31</v>
      </c>
      <c r="AZ112" s="22" t="s">
        <v>32</v>
      </c>
      <c r="BA112" s="22" t="s">
        <v>33</v>
      </c>
      <c r="BB112" s="22" t="s">
        <v>34</v>
      </c>
      <c r="BC112" s="22" t="s">
        <v>35</v>
      </c>
      <c r="BD112" s="22" t="s">
        <v>36</v>
      </c>
      <c r="BE112" s="22" t="s">
        <v>37</v>
      </c>
      <c r="BF112" s="22" t="s">
        <v>38</v>
      </c>
      <c r="BG112" s="22" t="s">
        <v>39</v>
      </c>
      <c r="BH112" s="22" t="s">
        <v>40</v>
      </c>
      <c r="BI112" s="22" t="s">
        <v>41</v>
      </c>
      <c r="BJ112" s="22" t="s">
        <v>42</v>
      </c>
      <c r="BK112" s="22" t="s">
        <v>43</v>
      </c>
      <c r="BL112" s="22" t="s">
        <v>44</v>
      </c>
      <c r="BM112" s="22" t="s">
        <v>45</v>
      </c>
      <c r="BN112" s="22" t="s">
        <v>46</v>
      </c>
      <c r="BO112" s="22" t="s">
        <v>47</v>
      </c>
      <c r="BP112" s="22"/>
      <c r="BQ112" s="22"/>
      <c r="BR112" s="22"/>
      <c r="BS112" s="22"/>
      <c r="BT112" s="22"/>
      <c r="BU112" s="22"/>
      <c r="BV112" s="22"/>
      <c r="BW112" s="22"/>
      <c r="BX112" s="22"/>
      <c r="BY112" s="22"/>
      <c r="BZ112" s="22"/>
      <c r="CA112" s="22"/>
      <c r="CB112" s="22"/>
      <c r="CC112" s="22"/>
      <c r="CD112" s="22"/>
      <c r="CE112" s="22"/>
      <c r="CF112" s="22"/>
      <c r="CG112" s="22"/>
      <c r="CH112" s="10"/>
      <c r="CI112" s="10"/>
      <c r="CJ112" s="10"/>
      <c r="CK112" s="10"/>
      <c r="CL112" s="10"/>
      <c r="CM112" s="12"/>
    </row>
    <row r="113" spans="50:91" ht="14.25">
      <c r="AX113" s="25" t="s">
        <v>48</v>
      </c>
      <c r="AY113" s="21" t="s">
        <v>49</v>
      </c>
      <c r="AZ113" s="26" t="s">
        <v>50</v>
      </c>
      <c r="BA113" s="26" t="s">
        <v>51</v>
      </c>
      <c r="BB113" s="26" t="s">
        <v>52</v>
      </c>
      <c r="BC113" s="26" t="s">
        <v>53</v>
      </c>
      <c r="BD113" s="26" t="s">
        <v>54</v>
      </c>
      <c r="BE113" s="26" t="s">
        <v>55</v>
      </c>
      <c r="BF113" s="26" t="s">
        <v>56</v>
      </c>
      <c r="BG113" s="26" t="s">
        <v>57</v>
      </c>
      <c r="BH113" s="26" t="s">
        <v>58</v>
      </c>
      <c r="BI113" s="26" t="s">
        <v>59</v>
      </c>
      <c r="BJ113" s="26" t="s">
        <v>60</v>
      </c>
      <c r="BK113" s="26" t="s">
        <v>61</v>
      </c>
      <c r="BL113" s="26" t="s">
        <v>62</v>
      </c>
      <c r="BM113" s="26" t="s">
        <v>63</v>
      </c>
      <c r="BN113" s="26" t="s">
        <v>64</v>
      </c>
      <c r="BO113" s="26" t="s">
        <v>65</v>
      </c>
      <c r="BP113" s="26" t="s">
        <v>66</v>
      </c>
      <c r="BQ113" s="26" t="s">
        <v>67</v>
      </c>
      <c r="BR113" s="26" t="s">
        <v>68</v>
      </c>
      <c r="BS113" s="26" t="s">
        <v>69</v>
      </c>
      <c r="BT113" s="26" t="s">
        <v>70</v>
      </c>
      <c r="BU113" s="26" t="s">
        <v>71</v>
      </c>
      <c r="BV113" s="26" t="s">
        <v>72</v>
      </c>
      <c r="BW113" s="26" t="s">
        <v>73</v>
      </c>
      <c r="BX113" s="26" t="s">
        <v>74</v>
      </c>
      <c r="BY113" s="26" t="s">
        <v>75</v>
      </c>
      <c r="BZ113" s="26" t="s">
        <v>76</v>
      </c>
      <c r="CA113" s="26" t="s">
        <v>77</v>
      </c>
      <c r="CB113" s="26" t="s">
        <v>78</v>
      </c>
      <c r="CC113" s="26" t="s">
        <v>79</v>
      </c>
      <c r="CD113" s="3"/>
      <c r="CE113" s="22"/>
      <c r="CF113" s="22"/>
      <c r="CG113" s="22"/>
      <c r="CH113" s="22"/>
      <c r="CI113" s="22"/>
      <c r="CJ113" s="22"/>
      <c r="CK113" s="22"/>
      <c r="CL113" s="22"/>
      <c r="CM113" s="12"/>
    </row>
    <row r="114" spans="50:91" ht="14.25">
      <c r="AX114" s="25" t="s">
        <v>81</v>
      </c>
      <c r="AY114" s="21" t="s">
        <v>82</v>
      </c>
      <c r="AZ114" s="22" t="s">
        <v>83</v>
      </c>
      <c r="BA114" s="22" t="s">
        <v>84</v>
      </c>
      <c r="BB114" s="22" t="s">
        <v>85</v>
      </c>
      <c r="BC114" s="22" t="s">
        <v>86</v>
      </c>
      <c r="BD114" s="22" t="s">
        <v>87</v>
      </c>
      <c r="BE114" s="22" t="s">
        <v>88</v>
      </c>
      <c r="BF114" s="22" t="s">
        <v>89</v>
      </c>
      <c r="BG114" s="22" t="s">
        <v>90</v>
      </c>
      <c r="BH114" s="22" t="s">
        <v>91</v>
      </c>
      <c r="BI114" s="22" t="s">
        <v>92</v>
      </c>
      <c r="BJ114" s="22" t="s">
        <v>93</v>
      </c>
      <c r="BK114" s="22" t="s">
        <v>94</v>
      </c>
      <c r="BL114" s="22" t="s">
        <v>95</v>
      </c>
      <c r="BM114" s="22" t="s">
        <v>96</v>
      </c>
      <c r="BN114" s="22" t="s">
        <v>97</v>
      </c>
      <c r="BO114" s="22" t="s">
        <v>98</v>
      </c>
      <c r="BP114" s="22" t="s">
        <v>99</v>
      </c>
      <c r="BQ114" s="22" t="s">
        <v>100</v>
      </c>
      <c r="BR114" s="22" t="s">
        <v>101</v>
      </c>
      <c r="BS114" s="22" t="s">
        <v>102</v>
      </c>
      <c r="BT114" s="22" t="s">
        <v>103</v>
      </c>
      <c r="BU114" s="22"/>
      <c r="BV114" s="22"/>
      <c r="BW114" s="22"/>
      <c r="BX114" s="22"/>
      <c r="BY114" s="22"/>
      <c r="BZ114" s="22"/>
      <c r="CA114" s="22"/>
      <c r="CB114" s="22"/>
      <c r="CC114" s="22"/>
      <c r="CD114" s="22"/>
      <c r="CE114" s="22"/>
      <c r="CF114" s="22"/>
      <c r="CG114" s="22"/>
      <c r="CH114" s="22"/>
      <c r="CI114" s="22"/>
      <c r="CJ114" s="22"/>
      <c r="CK114" s="22"/>
      <c r="CL114" s="22"/>
      <c r="CM114" s="12"/>
    </row>
    <row r="115" spans="50:91" ht="14.25">
      <c r="AX115" s="23" t="s">
        <v>104</v>
      </c>
      <c r="AY115" s="21" t="s">
        <v>105</v>
      </c>
      <c r="AZ115" s="22" t="s">
        <v>106</v>
      </c>
      <c r="BA115" s="22" t="s">
        <v>107</v>
      </c>
      <c r="BB115" s="22" t="s">
        <v>108</v>
      </c>
      <c r="BC115" s="22" t="s">
        <v>109</v>
      </c>
      <c r="BD115" s="22" t="s">
        <v>110</v>
      </c>
      <c r="BE115" s="22" t="s">
        <v>111</v>
      </c>
      <c r="BF115" s="22" t="s">
        <v>112</v>
      </c>
      <c r="BG115" s="22" t="s">
        <v>113</v>
      </c>
      <c r="BH115" s="22" t="s">
        <v>114</v>
      </c>
      <c r="BI115" s="22" t="s">
        <v>115</v>
      </c>
      <c r="BJ115" s="22" t="s">
        <v>116</v>
      </c>
      <c r="BK115" s="22" t="s">
        <v>117</v>
      </c>
      <c r="BL115" s="22" t="s">
        <v>118</v>
      </c>
      <c r="BM115" s="22" t="s">
        <v>119</v>
      </c>
      <c r="BN115" s="22" t="s">
        <v>120</v>
      </c>
      <c r="BO115" s="22" t="s">
        <v>121</v>
      </c>
      <c r="BP115" s="22" t="s">
        <v>122</v>
      </c>
      <c r="BQ115" s="22" t="s">
        <v>123</v>
      </c>
      <c r="BR115" s="3"/>
      <c r="BS115" s="3"/>
      <c r="BT115" s="22"/>
      <c r="BU115" s="22"/>
      <c r="BV115" s="22"/>
      <c r="BW115" s="22"/>
      <c r="BX115" s="22"/>
      <c r="BY115" s="22"/>
      <c r="BZ115" s="22"/>
      <c r="CA115" s="22"/>
      <c r="CB115" s="22"/>
      <c r="CC115" s="22"/>
      <c r="CD115" s="22"/>
      <c r="CE115" s="22"/>
      <c r="CF115" s="22"/>
      <c r="CG115" s="22"/>
      <c r="CH115" s="22"/>
      <c r="CI115" s="22"/>
      <c r="CJ115" s="22"/>
      <c r="CK115" s="22"/>
      <c r="CL115" s="22"/>
      <c r="CM115" s="12"/>
    </row>
    <row r="116" spans="50:91" ht="14.25">
      <c r="AX116" s="23" t="s">
        <v>125</v>
      </c>
      <c r="AY116" s="21" t="s">
        <v>126</v>
      </c>
      <c r="AZ116" s="22" t="s">
        <v>127</v>
      </c>
      <c r="BA116" s="22" t="s">
        <v>128</v>
      </c>
      <c r="BB116" s="22" t="s">
        <v>129</v>
      </c>
      <c r="BC116" s="22" t="s">
        <v>130</v>
      </c>
      <c r="BD116" s="22" t="s">
        <v>131</v>
      </c>
      <c r="BE116" s="22" t="s">
        <v>132</v>
      </c>
      <c r="BF116" s="22" t="s">
        <v>133</v>
      </c>
      <c r="BG116" s="22" t="s">
        <v>134</v>
      </c>
      <c r="BH116" s="22" t="s">
        <v>135</v>
      </c>
      <c r="BI116" s="22" t="s">
        <v>136</v>
      </c>
      <c r="BJ116" s="22" t="s">
        <v>137</v>
      </c>
      <c r="BK116" s="22" t="s">
        <v>138</v>
      </c>
      <c r="BL116" s="22" t="s">
        <v>139</v>
      </c>
      <c r="BM116" s="22" t="s">
        <v>140</v>
      </c>
      <c r="BN116" s="22" t="s">
        <v>141</v>
      </c>
      <c r="BO116" s="22" t="s">
        <v>142</v>
      </c>
      <c r="BP116" s="22" t="s">
        <v>143</v>
      </c>
      <c r="BQ116" s="22" t="s">
        <v>144</v>
      </c>
      <c r="BR116" s="22" t="s">
        <v>145</v>
      </c>
      <c r="BS116" s="22" t="s">
        <v>146</v>
      </c>
      <c r="BT116" s="22" t="s">
        <v>147</v>
      </c>
      <c r="BU116" s="22" t="s">
        <v>148</v>
      </c>
      <c r="BV116" s="22" t="s">
        <v>149</v>
      </c>
      <c r="BW116" s="22" t="s">
        <v>150</v>
      </c>
      <c r="BX116" s="22" t="s">
        <v>151</v>
      </c>
      <c r="BY116" s="22" t="s">
        <v>152</v>
      </c>
      <c r="BZ116" s="22"/>
      <c r="CA116" s="22"/>
      <c r="CB116" s="22"/>
      <c r="CC116" s="22"/>
      <c r="CD116" s="22"/>
      <c r="CE116" s="22"/>
      <c r="CF116" s="22"/>
      <c r="CG116" s="22"/>
      <c r="CH116" s="22"/>
      <c r="CI116" s="22"/>
      <c r="CJ116" s="22"/>
      <c r="CK116" s="22"/>
      <c r="CL116" s="22"/>
      <c r="CM116" s="12"/>
    </row>
    <row r="117" spans="50:91" ht="14.25">
      <c r="AX117" s="23" t="s">
        <v>153</v>
      </c>
      <c r="AY117" s="21" t="s">
        <v>154</v>
      </c>
      <c r="AZ117" s="22" t="s">
        <v>155</v>
      </c>
      <c r="BA117" s="22" t="s">
        <v>156</v>
      </c>
      <c r="BB117" s="22" t="s">
        <v>157</v>
      </c>
      <c r="BC117" s="22" t="s">
        <v>158</v>
      </c>
      <c r="BD117" s="22" t="s">
        <v>159</v>
      </c>
      <c r="BE117" s="22" t="s">
        <v>160</v>
      </c>
      <c r="BF117" s="22" t="s">
        <v>161</v>
      </c>
      <c r="BG117" s="22" t="s">
        <v>162</v>
      </c>
      <c r="BH117" s="22" t="s">
        <v>163</v>
      </c>
      <c r="BI117" s="22" t="s">
        <v>164</v>
      </c>
      <c r="BJ117" s="22" t="s">
        <v>165</v>
      </c>
      <c r="BK117" s="22" t="s">
        <v>166</v>
      </c>
      <c r="BL117" s="22" t="s">
        <v>167</v>
      </c>
      <c r="BM117" s="22" t="s">
        <v>168</v>
      </c>
      <c r="BN117" s="22" t="s">
        <v>169</v>
      </c>
      <c r="BO117" s="22" t="s">
        <v>170</v>
      </c>
      <c r="BP117" s="22" t="s">
        <v>171</v>
      </c>
      <c r="BQ117" s="22" t="s">
        <v>172</v>
      </c>
      <c r="BR117" s="22" t="s">
        <v>173</v>
      </c>
      <c r="BS117" s="22" t="s">
        <v>174</v>
      </c>
      <c r="BT117" s="22" t="s">
        <v>175</v>
      </c>
      <c r="BU117" s="22" t="s">
        <v>176</v>
      </c>
      <c r="BV117" s="22" t="s">
        <v>177</v>
      </c>
      <c r="BW117" s="22" t="s">
        <v>178</v>
      </c>
      <c r="BX117" s="22"/>
      <c r="BY117" s="22"/>
      <c r="BZ117" s="22"/>
      <c r="CA117" s="22"/>
      <c r="CB117" s="22"/>
      <c r="CC117" s="22"/>
      <c r="CD117" s="22"/>
      <c r="CE117" s="22"/>
      <c r="CF117" s="22"/>
      <c r="CG117" s="22"/>
      <c r="CH117" s="22"/>
      <c r="CI117" s="22"/>
      <c r="CJ117" s="22"/>
      <c r="CK117" s="22"/>
      <c r="CL117" s="22"/>
      <c r="CM117" s="12"/>
    </row>
    <row r="118" spans="50:91" ht="14.25">
      <c r="AX118" s="23" t="s">
        <v>179</v>
      </c>
      <c r="AY118" s="21" t="s">
        <v>180</v>
      </c>
      <c r="AZ118" s="22" t="s">
        <v>181</v>
      </c>
      <c r="BA118" s="22" t="s">
        <v>182</v>
      </c>
      <c r="BB118" s="22" t="s">
        <v>183</v>
      </c>
      <c r="BC118" s="22" t="s">
        <v>184</v>
      </c>
      <c r="BD118" s="22" t="s">
        <v>185</v>
      </c>
      <c r="BE118" s="22" t="s">
        <v>186</v>
      </c>
      <c r="BF118" s="22" t="s">
        <v>187</v>
      </c>
      <c r="BG118" s="22" t="s">
        <v>188</v>
      </c>
      <c r="BH118" s="22" t="s">
        <v>189</v>
      </c>
      <c r="BI118" s="22" t="s">
        <v>190</v>
      </c>
      <c r="BJ118" s="22" t="s">
        <v>191</v>
      </c>
      <c r="BK118" s="22" t="s">
        <v>192</v>
      </c>
      <c r="BL118" s="22" t="s">
        <v>193</v>
      </c>
      <c r="BM118" s="22" t="s">
        <v>194</v>
      </c>
      <c r="BN118" s="22" t="s">
        <v>195</v>
      </c>
      <c r="BO118" s="22" t="s">
        <v>196</v>
      </c>
      <c r="BP118" s="22" t="s">
        <v>197</v>
      </c>
      <c r="BQ118" s="22" t="s">
        <v>198</v>
      </c>
      <c r="BR118" s="22" t="s">
        <v>199</v>
      </c>
      <c r="BS118" s="22" t="s">
        <v>108</v>
      </c>
      <c r="BT118" s="22" t="s">
        <v>200</v>
      </c>
      <c r="BU118" s="22" t="s">
        <v>201</v>
      </c>
      <c r="BV118" s="22" t="s">
        <v>202</v>
      </c>
      <c r="BW118" s="22" t="s">
        <v>203</v>
      </c>
      <c r="BX118" s="22" t="s">
        <v>204</v>
      </c>
      <c r="BY118" s="22" t="s">
        <v>75</v>
      </c>
      <c r="BZ118" s="22"/>
      <c r="CA118" s="22"/>
      <c r="CB118" s="22"/>
      <c r="CC118" s="22"/>
      <c r="CD118" s="22"/>
      <c r="CE118" s="22"/>
      <c r="CF118" s="22"/>
      <c r="CG118" s="22"/>
      <c r="CH118" s="22"/>
      <c r="CI118" s="22"/>
      <c r="CJ118" s="22"/>
      <c r="CK118" s="22"/>
      <c r="CL118" s="22"/>
      <c r="CM118" s="12"/>
    </row>
    <row r="119" spans="50:91" ht="14.25">
      <c r="AX119" s="23" t="s">
        <v>205</v>
      </c>
      <c r="AY119" s="21" t="s">
        <v>206</v>
      </c>
      <c r="AZ119" s="22" t="s">
        <v>207</v>
      </c>
      <c r="BA119" s="22" t="s">
        <v>208</v>
      </c>
      <c r="BB119" s="22" t="s">
        <v>209</v>
      </c>
      <c r="BC119" s="22" t="s">
        <v>210</v>
      </c>
      <c r="BD119" s="22" t="s">
        <v>211</v>
      </c>
      <c r="BE119" s="22" t="s">
        <v>212</v>
      </c>
      <c r="BF119" s="22" t="s">
        <v>213</v>
      </c>
      <c r="BG119" s="22" t="s">
        <v>214</v>
      </c>
      <c r="BH119" s="22" t="s">
        <v>215</v>
      </c>
      <c r="BI119" s="22" t="s">
        <v>216</v>
      </c>
      <c r="BJ119" s="22" t="s">
        <v>217</v>
      </c>
      <c r="BK119" s="22" t="s">
        <v>218</v>
      </c>
      <c r="BL119" s="22" t="s">
        <v>219</v>
      </c>
      <c r="BM119" s="22" t="s">
        <v>220</v>
      </c>
      <c r="BN119" s="22" t="s">
        <v>221</v>
      </c>
      <c r="BO119" s="22" t="s">
        <v>222</v>
      </c>
      <c r="BP119" s="22" t="s">
        <v>149</v>
      </c>
      <c r="BQ119" s="22" t="s">
        <v>223</v>
      </c>
      <c r="BR119" s="22" t="s">
        <v>224</v>
      </c>
      <c r="BS119" s="22" t="s">
        <v>225</v>
      </c>
      <c r="BT119" s="22" t="s">
        <v>226</v>
      </c>
      <c r="BU119" s="22" t="s">
        <v>227</v>
      </c>
      <c r="BV119" s="22" t="s">
        <v>228</v>
      </c>
      <c r="BW119" s="22" t="s">
        <v>229</v>
      </c>
      <c r="BX119" s="22" t="s">
        <v>230</v>
      </c>
      <c r="BY119" s="22" t="s">
        <v>231</v>
      </c>
      <c r="BZ119" s="22" t="s">
        <v>232</v>
      </c>
      <c r="CA119" s="22" t="s">
        <v>233</v>
      </c>
      <c r="CB119" s="22" t="s">
        <v>234</v>
      </c>
      <c r="CC119" s="22" t="s">
        <v>235</v>
      </c>
      <c r="CD119" s="22" t="s">
        <v>236</v>
      </c>
      <c r="CE119" s="22" t="s">
        <v>237</v>
      </c>
      <c r="CF119" s="22" t="s">
        <v>238</v>
      </c>
      <c r="CG119" s="22" t="s">
        <v>239</v>
      </c>
      <c r="CH119" s="22" t="s">
        <v>240</v>
      </c>
      <c r="CI119" s="22" t="s">
        <v>241</v>
      </c>
      <c r="CJ119" s="22" t="s">
        <v>242</v>
      </c>
      <c r="CK119" s="22" t="s">
        <v>243</v>
      </c>
      <c r="CL119" s="22" t="s">
        <v>244</v>
      </c>
      <c r="CM119" s="12"/>
    </row>
    <row r="120" spans="50:91" ht="14.25">
      <c r="AX120" s="23" t="s">
        <v>245</v>
      </c>
      <c r="AY120" s="21" t="s">
        <v>246</v>
      </c>
      <c r="AZ120" s="22" t="s">
        <v>247</v>
      </c>
      <c r="BA120" s="22" t="s">
        <v>248</v>
      </c>
      <c r="BB120" s="22" t="s">
        <v>98</v>
      </c>
      <c r="BC120" s="22" t="s">
        <v>249</v>
      </c>
      <c r="BD120" s="22" t="s">
        <v>250</v>
      </c>
      <c r="BE120" s="22" t="s">
        <v>251</v>
      </c>
      <c r="BF120" s="22" t="s">
        <v>252</v>
      </c>
      <c r="BG120" s="22" t="s">
        <v>253</v>
      </c>
      <c r="BH120" s="22" t="s">
        <v>254</v>
      </c>
      <c r="BI120" s="22" t="s">
        <v>255</v>
      </c>
      <c r="BJ120" s="22" t="s">
        <v>256</v>
      </c>
      <c r="BK120" s="22" t="s">
        <v>257</v>
      </c>
      <c r="BL120" s="22" t="s">
        <v>258</v>
      </c>
      <c r="BM120" s="22" t="s">
        <v>259</v>
      </c>
      <c r="BN120" s="22" t="s">
        <v>260</v>
      </c>
      <c r="BO120" s="22" t="s">
        <v>261</v>
      </c>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12"/>
    </row>
    <row r="121" spans="50:91" ht="14.25">
      <c r="AX121" s="23" t="s">
        <v>262</v>
      </c>
      <c r="AY121" s="21" t="s">
        <v>263</v>
      </c>
      <c r="AZ121" s="22" t="s">
        <v>264</v>
      </c>
      <c r="BA121" s="22" t="s">
        <v>265</v>
      </c>
      <c r="BB121" s="22" t="s">
        <v>209</v>
      </c>
      <c r="BC121" s="22" t="s">
        <v>266</v>
      </c>
      <c r="BD121" s="22" t="s">
        <v>267</v>
      </c>
      <c r="BE121" s="22" t="s">
        <v>268</v>
      </c>
      <c r="BF121" s="22" t="s">
        <v>269</v>
      </c>
      <c r="BG121" s="22" t="s">
        <v>270</v>
      </c>
      <c r="BH121" s="22" t="s">
        <v>271</v>
      </c>
      <c r="BI121" s="22" t="s">
        <v>272</v>
      </c>
      <c r="BJ121" s="22" t="s">
        <v>273</v>
      </c>
      <c r="BK121" s="22" t="s">
        <v>274</v>
      </c>
      <c r="BL121" s="22" t="s">
        <v>275</v>
      </c>
      <c r="BM121" s="22" t="s">
        <v>276</v>
      </c>
      <c r="BN121" s="22" t="s">
        <v>277</v>
      </c>
      <c r="BO121" s="22" t="s">
        <v>278</v>
      </c>
      <c r="BP121" s="22" t="s">
        <v>279</v>
      </c>
      <c r="BQ121" s="22" t="s">
        <v>280</v>
      </c>
      <c r="BR121" s="22" t="s">
        <v>281</v>
      </c>
      <c r="BS121" s="22" t="s">
        <v>282</v>
      </c>
      <c r="BT121" s="22" t="s">
        <v>54</v>
      </c>
      <c r="BU121" s="22" t="s">
        <v>283</v>
      </c>
      <c r="BV121" s="22" t="s">
        <v>284</v>
      </c>
      <c r="BW121" s="22" t="s">
        <v>285</v>
      </c>
      <c r="BX121" s="22" t="s">
        <v>286</v>
      </c>
      <c r="BY121" s="22" t="s">
        <v>287</v>
      </c>
      <c r="BZ121" s="22" t="s">
        <v>184</v>
      </c>
      <c r="CA121" s="22"/>
      <c r="CB121" s="22"/>
      <c r="CC121" s="22"/>
      <c r="CD121" s="22"/>
      <c r="CE121" s="22"/>
      <c r="CF121" s="22"/>
      <c r="CG121" s="22"/>
      <c r="CH121" s="22"/>
      <c r="CI121" s="22"/>
      <c r="CJ121" s="22"/>
      <c r="CK121" s="22"/>
      <c r="CL121" s="22"/>
      <c r="CM121" s="12"/>
    </row>
    <row r="122" spans="50:91" ht="14.25">
      <c r="AX122" s="23" t="s">
        <v>288</v>
      </c>
      <c r="AY122" s="21" t="s">
        <v>289</v>
      </c>
      <c r="AZ122" s="22" t="s">
        <v>290</v>
      </c>
      <c r="BA122" s="22" t="s">
        <v>291</v>
      </c>
      <c r="BB122" s="22" t="s">
        <v>292</v>
      </c>
      <c r="BC122" s="22" t="s">
        <v>293</v>
      </c>
      <c r="BD122" s="22" t="s">
        <v>294</v>
      </c>
      <c r="BE122" s="22" t="s">
        <v>295</v>
      </c>
      <c r="BF122" s="22" t="s">
        <v>296</v>
      </c>
      <c r="BG122" s="22" t="s">
        <v>297</v>
      </c>
      <c r="BH122" s="22" t="s">
        <v>298</v>
      </c>
      <c r="BI122" s="22" t="s">
        <v>299</v>
      </c>
      <c r="BJ122" s="22" t="s">
        <v>300</v>
      </c>
      <c r="BK122" s="22" t="s">
        <v>301</v>
      </c>
      <c r="BL122" s="22" t="s">
        <v>302</v>
      </c>
      <c r="BM122" s="22" t="s">
        <v>303</v>
      </c>
      <c r="BN122" s="22" t="s">
        <v>304</v>
      </c>
      <c r="BO122" s="22" t="s">
        <v>305</v>
      </c>
      <c r="BP122" s="22" t="s">
        <v>306</v>
      </c>
      <c r="BQ122" s="22" t="s">
        <v>307</v>
      </c>
      <c r="BR122" s="22" t="s">
        <v>308</v>
      </c>
      <c r="BS122" s="22" t="s">
        <v>215</v>
      </c>
      <c r="BT122" s="22" t="s">
        <v>309</v>
      </c>
      <c r="BU122" s="22" t="s">
        <v>310</v>
      </c>
      <c r="BV122" s="22" t="s">
        <v>311</v>
      </c>
      <c r="BW122" s="22" t="s">
        <v>312</v>
      </c>
      <c r="BX122" s="22" t="s">
        <v>313</v>
      </c>
      <c r="BY122" s="22" t="s">
        <v>314</v>
      </c>
      <c r="BZ122" s="22" t="s">
        <v>315</v>
      </c>
      <c r="CA122" s="22" t="s">
        <v>316</v>
      </c>
      <c r="CB122" s="22" t="s">
        <v>317</v>
      </c>
      <c r="CC122" s="22" t="s">
        <v>318</v>
      </c>
      <c r="CD122" s="22" t="s">
        <v>319</v>
      </c>
      <c r="CE122" s="22" t="s">
        <v>320</v>
      </c>
      <c r="CF122" s="22" t="s">
        <v>321</v>
      </c>
      <c r="CG122" s="22" t="s">
        <v>322</v>
      </c>
      <c r="CH122" s="22" t="s">
        <v>323</v>
      </c>
      <c r="CI122" s="22" t="s">
        <v>324</v>
      </c>
      <c r="CJ122" s="22" t="s">
        <v>325</v>
      </c>
      <c r="CK122" s="22" t="s">
        <v>326</v>
      </c>
      <c r="CL122" s="22" t="s">
        <v>327</v>
      </c>
      <c r="CM122" s="12"/>
    </row>
    <row r="123" spans="50:91" ht="14.25">
      <c r="AX123" s="23" t="s">
        <v>328</v>
      </c>
      <c r="AY123" s="21" t="s">
        <v>329</v>
      </c>
      <c r="AZ123" s="22" t="s">
        <v>330</v>
      </c>
      <c r="BA123" s="22" t="s">
        <v>331</v>
      </c>
      <c r="BB123" s="22" t="s">
        <v>332</v>
      </c>
      <c r="BC123" s="22" t="s">
        <v>333</v>
      </c>
      <c r="BD123" s="22" t="s">
        <v>334</v>
      </c>
      <c r="BE123" s="22" t="s">
        <v>335</v>
      </c>
      <c r="BF123" s="22" t="s">
        <v>336</v>
      </c>
      <c r="BG123" s="22" t="s">
        <v>337</v>
      </c>
      <c r="BH123" s="22" t="s">
        <v>338</v>
      </c>
      <c r="BI123" s="22" t="s">
        <v>339</v>
      </c>
      <c r="BJ123" s="22" t="s">
        <v>340</v>
      </c>
      <c r="BK123" s="22" t="s">
        <v>341</v>
      </c>
      <c r="BL123" s="22" t="s">
        <v>342</v>
      </c>
      <c r="BM123" s="22" t="s">
        <v>343</v>
      </c>
      <c r="BN123" s="22" t="s">
        <v>344</v>
      </c>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12"/>
    </row>
    <row r="124" spans="50:91" ht="14.25">
      <c r="AX124" s="23" t="s">
        <v>345</v>
      </c>
      <c r="AY124" s="21" t="s">
        <v>346</v>
      </c>
      <c r="AZ124" s="22" t="s">
        <v>347</v>
      </c>
      <c r="BA124" s="22" t="s">
        <v>348</v>
      </c>
      <c r="BB124" s="22" t="s">
        <v>349</v>
      </c>
      <c r="BC124" s="22" t="s">
        <v>350</v>
      </c>
      <c r="BD124" s="22" t="s">
        <v>351</v>
      </c>
      <c r="BE124" s="22" t="s">
        <v>282</v>
      </c>
      <c r="BF124" s="22" t="s">
        <v>352</v>
      </c>
      <c r="BG124" s="22" t="s">
        <v>353</v>
      </c>
      <c r="BH124" s="22" t="s">
        <v>302</v>
      </c>
      <c r="BI124" s="22" t="s">
        <v>354</v>
      </c>
      <c r="BJ124" s="22" t="s">
        <v>355</v>
      </c>
      <c r="BK124" s="22" t="s">
        <v>356</v>
      </c>
      <c r="BL124" s="22" t="s">
        <v>357</v>
      </c>
      <c r="BM124" s="22" t="s">
        <v>358</v>
      </c>
      <c r="BN124" s="22" t="s">
        <v>359</v>
      </c>
      <c r="BO124" s="22" t="s">
        <v>360</v>
      </c>
      <c r="BP124" s="22" t="s">
        <v>361</v>
      </c>
      <c r="BQ124" s="22" t="s">
        <v>362</v>
      </c>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12"/>
    </row>
    <row r="125" spans="50:91" ht="14.25">
      <c r="AX125" s="23" t="s">
        <v>363</v>
      </c>
      <c r="AY125" s="21" t="s">
        <v>364</v>
      </c>
      <c r="AZ125" s="22" t="s">
        <v>365</v>
      </c>
      <c r="BA125" s="22" t="s">
        <v>366</v>
      </c>
      <c r="BB125" s="22" t="s">
        <v>367</v>
      </c>
      <c r="BC125" s="22" t="s">
        <v>368</v>
      </c>
      <c r="BD125" s="22" t="s">
        <v>369</v>
      </c>
      <c r="BE125" s="22" t="s">
        <v>311</v>
      </c>
      <c r="BF125" s="22" t="s">
        <v>370</v>
      </c>
      <c r="BG125" s="22" t="s">
        <v>371</v>
      </c>
      <c r="BH125" s="22" t="s">
        <v>372</v>
      </c>
      <c r="BI125" s="22" t="s">
        <v>373</v>
      </c>
      <c r="BJ125" s="22" t="s">
        <v>374</v>
      </c>
      <c r="BK125" s="22" t="s">
        <v>375</v>
      </c>
      <c r="BL125" s="22" t="s">
        <v>376</v>
      </c>
      <c r="BM125" s="22" t="s">
        <v>218</v>
      </c>
      <c r="BN125" s="22" t="s">
        <v>377</v>
      </c>
      <c r="BO125" s="22" t="s">
        <v>378</v>
      </c>
      <c r="BP125" s="22" t="s">
        <v>379</v>
      </c>
      <c r="BQ125" s="22" t="s">
        <v>380</v>
      </c>
      <c r="BR125" s="22" t="s">
        <v>381</v>
      </c>
      <c r="BS125" s="22" t="s">
        <v>382</v>
      </c>
      <c r="BT125" s="22" t="s">
        <v>383</v>
      </c>
      <c r="BU125" s="22" t="s">
        <v>384</v>
      </c>
      <c r="BV125" s="22" t="s">
        <v>385</v>
      </c>
      <c r="BW125" s="22" t="s">
        <v>386</v>
      </c>
      <c r="BX125" s="22"/>
      <c r="BY125" s="22"/>
      <c r="BZ125" s="22"/>
      <c r="CA125" s="22"/>
      <c r="CB125" s="22"/>
      <c r="CC125" s="22"/>
      <c r="CD125" s="22"/>
      <c r="CE125" s="22"/>
      <c r="CF125" s="22"/>
      <c r="CG125" s="22"/>
      <c r="CH125" s="22"/>
      <c r="CI125" s="22"/>
      <c r="CJ125" s="22"/>
      <c r="CK125" s="22"/>
      <c r="CL125" s="22"/>
      <c r="CM125" s="12"/>
    </row>
    <row r="126" spans="50:91" ht="14.25">
      <c r="AX126" s="23" t="s">
        <v>387</v>
      </c>
      <c r="AY126" s="21" t="s">
        <v>388</v>
      </c>
      <c r="AZ126" s="22" t="s">
        <v>389</v>
      </c>
      <c r="BA126" s="22" t="s">
        <v>390</v>
      </c>
      <c r="BB126" s="22" t="s">
        <v>391</v>
      </c>
      <c r="BC126" s="22" t="s">
        <v>185</v>
      </c>
      <c r="BD126" s="22" t="s">
        <v>392</v>
      </c>
      <c r="BE126" s="22" t="s">
        <v>393</v>
      </c>
      <c r="BF126" s="22" t="s">
        <v>394</v>
      </c>
      <c r="BG126" s="22" t="s">
        <v>395</v>
      </c>
      <c r="BH126" s="22" t="s">
        <v>396</v>
      </c>
      <c r="BI126" s="22" t="s">
        <v>397</v>
      </c>
      <c r="BJ126" s="22" t="s">
        <v>398</v>
      </c>
      <c r="BK126" s="22" t="s">
        <v>399</v>
      </c>
      <c r="BL126" s="22" t="s">
        <v>400</v>
      </c>
      <c r="BM126" s="22" t="s">
        <v>401</v>
      </c>
      <c r="BN126" s="22" t="s">
        <v>402</v>
      </c>
      <c r="BO126" s="22" t="s">
        <v>403</v>
      </c>
      <c r="BP126" s="22" t="s">
        <v>404</v>
      </c>
      <c r="BQ126" s="22" t="s">
        <v>405</v>
      </c>
      <c r="BR126" s="22" t="s">
        <v>267</v>
      </c>
      <c r="BS126" s="22" t="s">
        <v>302</v>
      </c>
      <c r="BT126" s="22"/>
      <c r="BU126" s="22"/>
      <c r="BV126" s="22"/>
      <c r="BW126" s="22"/>
      <c r="BX126" s="22"/>
      <c r="BY126" s="22"/>
      <c r="BZ126" s="22"/>
      <c r="CA126" s="22"/>
      <c r="CB126" s="22"/>
      <c r="CC126" s="22"/>
      <c r="CD126" s="22"/>
      <c r="CE126" s="22"/>
      <c r="CF126" s="22"/>
      <c r="CG126" s="22"/>
      <c r="CH126" s="22"/>
      <c r="CI126" s="22"/>
      <c r="CJ126" s="22"/>
      <c r="CK126" s="22"/>
      <c r="CL126" s="22"/>
      <c r="CM126" s="12"/>
    </row>
    <row r="127" spans="50:91" ht="14.25">
      <c r="AX127" s="23" t="s">
        <v>406</v>
      </c>
      <c r="AY127" s="21" t="s">
        <v>407</v>
      </c>
      <c r="AZ127" s="22" t="s">
        <v>408</v>
      </c>
      <c r="BA127" s="22" t="s">
        <v>95</v>
      </c>
      <c r="BB127" s="22" t="s">
        <v>60</v>
      </c>
      <c r="BC127" s="22" t="s">
        <v>409</v>
      </c>
      <c r="BD127" s="22" t="s">
        <v>410</v>
      </c>
      <c r="BE127" s="22" t="s">
        <v>411</v>
      </c>
      <c r="BF127" s="22" t="s">
        <v>412</v>
      </c>
      <c r="BG127" s="22" t="s">
        <v>413</v>
      </c>
      <c r="BH127" s="22" t="s">
        <v>414</v>
      </c>
      <c r="BI127" s="22" t="s">
        <v>415</v>
      </c>
      <c r="BJ127" s="22" t="s">
        <v>416</v>
      </c>
      <c r="BK127" s="22" t="s">
        <v>417</v>
      </c>
      <c r="BL127" s="22" t="s">
        <v>418</v>
      </c>
      <c r="BM127" s="22" t="s">
        <v>419</v>
      </c>
      <c r="BN127" s="22" t="s">
        <v>420</v>
      </c>
      <c r="BO127" s="22" t="s">
        <v>421</v>
      </c>
      <c r="BP127" s="22"/>
      <c r="BQ127" s="22"/>
      <c r="BR127" s="22"/>
      <c r="BS127" s="22"/>
      <c r="BT127" s="22"/>
      <c r="BU127" s="22"/>
      <c r="BV127" s="22"/>
      <c r="BW127" s="22"/>
      <c r="BX127" s="22"/>
      <c r="BY127" s="22"/>
      <c r="BZ127" s="22"/>
      <c r="CA127" s="22"/>
      <c r="CB127" s="22"/>
      <c r="CC127" s="22"/>
      <c r="CD127" s="22"/>
      <c r="CE127" s="22"/>
      <c r="CF127" s="22"/>
      <c r="CG127" s="22"/>
      <c r="CH127" s="10"/>
      <c r="CI127" s="10"/>
      <c r="CJ127" s="10"/>
      <c r="CK127" s="10"/>
      <c r="CL127" s="10"/>
      <c r="CM127" s="12"/>
    </row>
    <row r="128" spans="50:91" ht="14.25">
      <c r="AX128" s="23" t="s">
        <v>422</v>
      </c>
      <c r="AY128" s="21" t="s">
        <v>423</v>
      </c>
      <c r="AZ128" s="22" t="s">
        <v>424</v>
      </c>
      <c r="BA128" s="22" t="s">
        <v>425</v>
      </c>
      <c r="BB128" s="22" t="s">
        <v>426</v>
      </c>
      <c r="BC128" s="22" t="s">
        <v>427</v>
      </c>
      <c r="BD128" s="22" t="s">
        <v>428</v>
      </c>
      <c r="BE128" s="22" t="s">
        <v>429</v>
      </c>
      <c r="BF128" s="22" t="s">
        <v>430</v>
      </c>
      <c r="BG128" s="22" t="s">
        <v>89</v>
      </c>
      <c r="BH128" s="22" t="s">
        <v>55</v>
      </c>
      <c r="BI128" s="22" t="s">
        <v>431</v>
      </c>
      <c r="BJ128" s="22" t="s">
        <v>393</v>
      </c>
      <c r="BK128" s="22" t="s">
        <v>432</v>
      </c>
      <c r="BL128" s="22" t="s">
        <v>433</v>
      </c>
      <c r="BM128" s="22" t="s">
        <v>317</v>
      </c>
      <c r="BN128" s="22" t="s">
        <v>434</v>
      </c>
      <c r="BO128" s="22" t="s">
        <v>435</v>
      </c>
      <c r="BP128" s="22" t="s">
        <v>436</v>
      </c>
      <c r="BQ128" s="22" t="s">
        <v>224</v>
      </c>
      <c r="BR128" s="22" t="s">
        <v>437</v>
      </c>
      <c r="BS128" s="22" t="s">
        <v>438</v>
      </c>
      <c r="BT128" s="3"/>
      <c r="BU128" s="22"/>
      <c r="BV128" s="22"/>
      <c r="BW128" s="22"/>
      <c r="BX128" s="22"/>
      <c r="BY128" s="22"/>
      <c r="BZ128" s="22"/>
      <c r="CA128" s="22"/>
      <c r="CB128" s="22"/>
      <c r="CC128" s="22"/>
      <c r="CD128" s="22"/>
      <c r="CE128" s="22"/>
      <c r="CF128" s="22"/>
      <c r="CG128" s="22"/>
      <c r="CH128" s="10"/>
      <c r="CI128" s="10"/>
      <c r="CJ128" s="10"/>
      <c r="CK128" s="10"/>
      <c r="CL128" s="10"/>
      <c r="CM128" s="12"/>
    </row>
    <row r="129" spans="50:91" ht="14.25">
      <c r="AX129" s="34" t="s">
        <v>440</v>
      </c>
      <c r="AY129" s="35" t="s">
        <v>441</v>
      </c>
      <c r="AZ129" s="36" t="s">
        <v>124</v>
      </c>
      <c r="BA129" s="36" t="s">
        <v>92</v>
      </c>
      <c r="BB129" s="36" t="s">
        <v>439</v>
      </c>
      <c r="BC129" s="36" t="s">
        <v>80</v>
      </c>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10"/>
      <c r="CI129" s="10"/>
      <c r="CJ129" s="10"/>
      <c r="CK129" s="10"/>
      <c r="CL129" s="10"/>
      <c r="CM129" s="12"/>
    </row>
    <row r="130" spans="50:91" ht="14.25">
      <c r="AX130" s="25" t="s">
        <v>442</v>
      </c>
      <c r="AY130" s="21" t="s">
        <v>443</v>
      </c>
      <c r="AZ130" s="22" t="s">
        <v>29</v>
      </c>
      <c r="BA130" s="22" t="s">
        <v>28</v>
      </c>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10"/>
      <c r="CE130" s="10"/>
      <c r="CF130" s="10"/>
      <c r="CG130" s="10"/>
      <c r="CH130" s="10"/>
      <c r="CI130" s="10"/>
      <c r="CJ130" s="10"/>
      <c r="CK130" s="10"/>
      <c r="CL130" s="10"/>
      <c r="CM130" s="12"/>
    </row>
    <row r="131" spans="50:91" ht="14.25">
      <c r="AX131" s="20" t="s">
        <v>444</v>
      </c>
      <c r="AY131" s="21" t="s">
        <v>445</v>
      </c>
      <c r="AZ131" s="37" t="s">
        <v>446</v>
      </c>
      <c r="BA131" s="37"/>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10"/>
      <c r="CE131" s="10"/>
      <c r="CF131" s="10"/>
      <c r="CG131" s="10"/>
      <c r="CH131" s="10"/>
      <c r="CI131" s="10"/>
      <c r="CJ131" s="10"/>
      <c r="CK131" s="10"/>
      <c r="CL131" s="10"/>
      <c r="CM131" s="12"/>
    </row>
    <row r="132" spans="50:91" ht="14.25">
      <c r="AX132" s="20" t="s">
        <v>447</v>
      </c>
      <c r="AY132" s="21" t="s">
        <v>448</v>
      </c>
      <c r="AZ132" s="22" t="s">
        <v>449</v>
      </c>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10"/>
      <c r="CE132" s="10"/>
      <c r="CF132" s="10"/>
      <c r="CG132" s="10"/>
      <c r="CH132" s="10"/>
      <c r="CI132" s="10"/>
      <c r="CJ132" s="10"/>
      <c r="CK132" s="10"/>
      <c r="CL132" s="10"/>
      <c r="CM132" s="12"/>
    </row>
    <row r="133" spans="50:91" ht="14.25">
      <c r="AX133" s="9"/>
      <c r="AY133" s="9" t="s">
        <v>7</v>
      </c>
      <c r="AZ133" s="9"/>
      <c r="BA133" s="9"/>
      <c r="BB133" s="9"/>
      <c r="BC133" s="9"/>
      <c r="BD133" s="9"/>
      <c r="BE133" s="9"/>
      <c r="BF133" s="9"/>
      <c r="BG133" s="9"/>
      <c r="BH133" s="9"/>
      <c r="BI133" s="9"/>
      <c r="BJ133" s="9"/>
      <c r="BK133" s="9"/>
      <c r="BL133" s="9"/>
      <c r="BM133" s="9"/>
      <c r="BN133" s="9"/>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12"/>
    </row>
    <row r="134" spans="50:91" ht="14.25">
      <c r="AX134" s="9"/>
      <c r="AY134" s="9" t="s">
        <v>8</v>
      </c>
      <c r="AZ134" s="9">
        <v>1</v>
      </c>
      <c r="BA134" s="9">
        <v>2</v>
      </c>
      <c r="BB134" s="9">
        <v>3</v>
      </c>
      <c r="BC134" s="9">
        <v>4</v>
      </c>
      <c r="BD134" s="9">
        <v>5</v>
      </c>
      <c r="BE134" s="9">
        <v>6</v>
      </c>
      <c r="BF134" s="9">
        <v>7</v>
      </c>
      <c r="BG134" s="9">
        <v>8</v>
      </c>
      <c r="BH134" s="9">
        <v>9</v>
      </c>
      <c r="BI134" s="9">
        <v>10</v>
      </c>
      <c r="BJ134" s="9">
        <v>11</v>
      </c>
      <c r="BK134" s="9">
        <v>12</v>
      </c>
      <c r="BL134" s="9">
        <v>13</v>
      </c>
      <c r="BM134" s="9">
        <v>14</v>
      </c>
      <c r="BN134" s="9">
        <v>15</v>
      </c>
      <c r="BO134" s="9">
        <v>16</v>
      </c>
      <c r="BP134" s="9">
        <v>17</v>
      </c>
      <c r="BQ134" s="9">
        <v>18</v>
      </c>
      <c r="BR134" s="9"/>
      <c r="BS134" s="9"/>
      <c r="BT134" s="9"/>
      <c r="BU134" s="9"/>
      <c r="BV134" s="9"/>
      <c r="BW134" s="9"/>
      <c r="BX134" s="9"/>
      <c r="BY134" s="9"/>
      <c r="BZ134" s="9"/>
      <c r="CA134" s="9"/>
      <c r="CB134" s="9"/>
      <c r="CC134" s="9"/>
      <c r="CD134" s="9"/>
      <c r="CE134" s="9"/>
      <c r="CF134" s="9"/>
      <c r="CG134" s="9"/>
      <c r="CH134" s="9"/>
      <c r="CI134" s="9"/>
      <c r="CJ134" s="9"/>
      <c r="CK134" s="9"/>
      <c r="CL134" s="9"/>
      <c r="CM134" s="12"/>
    </row>
    <row r="135" spans="50:91" ht="14.25">
      <c r="AX135" s="9"/>
      <c r="AY135" s="9" t="s">
        <v>31</v>
      </c>
      <c r="AZ135" s="9">
        <v>1</v>
      </c>
      <c r="BA135" s="9">
        <v>2</v>
      </c>
      <c r="BB135" s="9">
        <v>3</v>
      </c>
      <c r="BC135" s="9">
        <v>4</v>
      </c>
      <c r="BD135" s="9">
        <v>5</v>
      </c>
      <c r="BE135" s="9">
        <v>6</v>
      </c>
      <c r="BF135" s="9">
        <v>7</v>
      </c>
      <c r="BG135" s="9">
        <v>8</v>
      </c>
      <c r="BH135" s="9">
        <v>9</v>
      </c>
      <c r="BI135" s="9">
        <v>10</v>
      </c>
      <c r="BJ135" s="9">
        <v>11</v>
      </c>
      <c r="BK135" s="9">
        <v>12</v>
      </c>
      <c r="BL135" s="9">
        <v>13</v>
      </c>
      <c r="BM135" s="9">
        <v>14</v>
      </c>
      <c r="BN135" s="9">
        <v>15</v>
      </c>
      <c r="BO135" s="9">
        <v>16</v>
      </c>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12"/>
    </row>
    <row r="136" spans="50:91" ht="14.25">
      <c r="AX136" s="9"/>
      <c r="AY136" s="9" t="s">
        <v>49</v>
      </c>
      <c r="AZ136" s="9">
        <v>1</v>
      </c>
      <c r="BA136" s="9">
        <v>2</v>
      </c>
      <c r="BB136" s="9">
        <v>3</v>
      </c>
      <c r="BC136" s="9">
        <v>4</v>
      </c>
      <c r="BD136" s="9">
        <v>5</v>
      </c>
      <c r="BE136" s="9">
        <v>6</v>
      </c>
      <c r="BF136" s="9">
        <v>7</v>
      </c>
      <c r="BG136" s="9">
        <v>8</v>
      </c>
      <c r="BH136" s="9">
        <v>9</v>
      </c>
      <c r="BI136" s="9">
        <v>10</v>
      </c>
      <c r="BJ136" s="9">
        <v>11</v>
      </c>
      <c r="BK136" s="9">
        <v>12</v>
      </c>
      <c r="BL136" s="9">
        <v>13</v>
      </c>
      <c r="BM136" s="9">
        <v>14</v>
      </c>
      <c r="BN136" s="9">
        <v>15</v>
      </c>
      <c r="BO136" s="9">
        <v>16</v>
      </c>
      <c r="BP136" s="9">
        <v>17</v>
      </c>
      <c r="BQ136" s="9">
        <v>18</v>
      </c>
      <c r="BR136" s="9">
        <v>19</v>
      </c>
      <c r="BS136" s="9">
        <v>20</v>
      </c>
      <c r="BT136" s="9">
        <v>21</v>
      </c>
      <c r="BU136" s="9">
        <v>22</v>
      </c>
      <c r="BV136" s="9">
        <v>23</v>
      </c>
      <c r="BW136" s="9">
        <v>24</v>
      </c>
      <c r="BX136" s="9">
        <v>25</v>
      </c>
      <c r="BY136" s="9">
        <v>26</v>
      </c>
      <c r="BZ136" s="9">
        <v>27</v>
      </c>
      <c r="CA136" s="9">
        <v>28</v>
      </c>
      <c r="CB136" s="9">
        <v>29</v>
      </c>
      <c r="CC136" s="9">
        <v>30</v>
      </c>
      <c r="CD136" s="9"/>
      <c r="CE136" s="9"/>
      <c r="CF136" s="9"/>
      <c r="CG136" s="9"/>
      <c r="CH136" s="9"/>
      <c r="CI136" s="9"/>
      <c r="CJ136" s="9"/>
      <c r="CK136" s="9"/>
      <c r="CL136" s="9"/>
      <c r="CM136" s="12"/>
    </row>
    <row r="137" spans="50:91" ht="14.25">
      <c r="AX137" s="9"/>
      <c r="AY137" s="9" t="s">
        <v>82</v>
      </c>
      <c r="AZ137" s="9">
        <v>1</v>
      </c>
      <c r="BA137" s="9">
        <v>2</v>
      </c>
      <c r="BB137" s="9">
        <v>3</v>
      </c>
      <c r="BC137" s="9">
        <v>4</v>
      </c>
      <c r="BD137" s="9">
        <v>5</v>
      </c>
      <c r="BE137" s="9">
        <v>6</v>
      </c>
      <c r="BF137" s="9">
        <v>7</v>
      </c>
      <c r="BG137" s="9">
        <v>8</v>
      </c>
      <c r="BH137" s="9">
        <v>9</v>
      </c>
      <c r="BI137" s="9">
        <v>10</v>
      </c>
      <c r="BJ137" s="9">
        <v>11</v>
      </c>
      <c r="BK137" s="9">
        <v>12</v>
      </c>
      <c r="BL137" s="9">
        <v>13</v>
      </c>
      <c r="BM137" s="9">
        <v>14</v>
      </c>
      <c r="BN137" s="9">
        <v>15</v>
      </c>
      <c r="BO137" s="9">
        <v>16</v>
      </c>
      <c r="BP137" s="9">
        <v>17</v>
      </c>
      <c r="BQ137" s="9">
        <v>18</v>
      </c>
      <c r="BR137" s="9">
        <v>19</v>
      </c>
      <c r="BS137" s="9">
        <v>20</v>
      </c>
      <c r="BT137" s="9">
        <v>21</v>
      </c>
      <c r="BU137" s="9"/>
      <c r="BV137" s="9"/>
      <c r="BW137" s="9"/>
      <c r="BX137" s="9"/>
      <c r="BY137" s="9"/>
      <c r="BZ137" s="9"/>
      <c r="CA137" s="9"/>
      <c r="CB137" s="9"/>
      <c r="CC137" s="9"/>
      <c r="CD137" s="9"/>
      <c r="CE137" s="9"/>
      <c r="CF137" s="9"/>
      <c r="CG137" s="9"/>
      <c r="CH137" s="9"/>
      <c r="CI137" s="9"/>
      <c r="CJ137" s="9"/>
      <c r="CK137" s="9"/>
      <c r="CL137" s="9"/>
      <c r="CM137" s="12"/>
    </row>
    <row r="138" spans="50:91" ht="14.25">
      <c r="AX138" s="9"/>
      <c r="AY138" s="9" t="s">
        <v>105</v>
      </c>
      <c r="AZ138" s="9">
        <v>1</v>
      </c>
      <c r="BA138" s="9">
        <v>2</v>
      </c>
      <c r="BB138" s="9">
        <v>3</v>
      </c>
      <c r="BC138" s="9">
        <v>4</v>
      </c>
      <c r="BD138" s="9">
        <v>5</v>
      </c>
      <c r="BE138" s="9">
        <v>6</v>
      </c>
      <c r="BF138" s="9">
        <v>7</v>
      </c>
      <c r="BG138" s="9">
        <v>8</v>
      </c>
      <c r="BH138" s="9">
        <v>9</v>
      </c>
      <c r="BI138" s="9">
        <v>10</v>
      </c>
      <c r="BJ138" s="9">
        <v>11</v>
      </c>
      <c r="BK138" s="9">
        <v>12</v>
      </c>
      <c r="BL138" s="9">
        <v>13</v>
      </c>
      <c r="BM138" s="9">
        <v>14</v>
      </c>
      <c r="BN138" s="9">
        <v>15</v>
      </c>
      <c r="BO138" s="9">
        <v>16</v>
      </c>
      <c r="BP138" s="9">
        <v>17</v>
      </c>
      <c r="BQ138" s="9">
        <v>18</v>
      </c>
      <c r="BR138" s="9"/>
      <c r="BS138" s="9"/>
      <c r="BT138" s="9"/>
      <c r="BU138" s="9"/>
      <c r="BV138" s="9"/>
      <c r="BW138" s="9"/>
      <c r="BX138" s="9"/>
      <c r="BY138" s="9"/>
      <c r="BZ138" s="9"/>
      <c r="CA138" s="9"/>
      <c r="CB138" s="9"/>
      <c r="CC138" s="9"/>
      <c r="CD138" s="9"/>
      <c r="CE138" s="9"/>
      <c r="CF138" s="9"/>
      <c r="CG138" s="9"/>
      <c r="CH138" s="9"/>
      <c r="CI138" s="9"/>
      <c r="CJ138" s="9"/>
      <c r="CK138" s="9"/>
      <c r="CL138" s="9"/>
      <c r="CM138" s="12"/>
    </row>
    <row r="139" spans="50:91" ht="14.25">
      <c r="AX139" s="9"/>
      <c r="AY139" s="9" t="s">
        <v>126</v>
      </c>
      <c r="AZ139" s="9">
        <v>1</v>
      </c>
      <c r="BA139" s="9">
        <v>2</v>
      </c>
      <c r="BB139" s="9">
        <v>3</v>
      </c>
      <c r="BC139" s="9">
        <v>4</v>
      </c>
      <c r="BD139" s="9">
        <v>5</v>
      </c>
      <c r="BE139" s="9">
        <v>6</v>
      </c>
      <c r="BF139" s="9">
        <v>7</v>
      </c>
      <c r="BG139" s="9">
        <v>8</v>
      </c>
      <c r="BH139" s="9">
        <v>9</v>
      </c>
      <c r="BI139" s="9">
        <v>10</v>
      </c>
      <c r="BJ139" s="9">
        <v>11</v>
      </c>
      <c r="BK139" s="9">
        <v>12</v>
      </c>
      <c r="BL139" s="9">
        <v>13</v>
      </c>
      <c r="BM139" s="9">
        <v>14</v>
      </c>
      <c r="BN139" s="9">
        <v>15</v>
      </c>
      <c r="BO139" s="9">
        <v>16</v>
      </c>
      <c r="BP139" s="9">
        <v>17</v>
      </c>
      <c r="BQ139" s="9">
        <v>18</v>
      </c>
      <c r="BR139" s="9">
        <v>19</v>
      </c>
      <c r="BS139" s="9">
        <v>20</v>
      </c>
      <c r="BT139" s="9">
        <v>21</v>
      </c>
      <c r="BU139" s="9">
        <v>22</v>
      </c>
      <c r="BV139" s="9">
        <v>23</v>
      </c>
      <c r="BW139" s="9">
        <v>24</v>
      </c>
      <c r="BX139" s="9">
        <v>25</v>
      </c>
      <c r="BY139" s="9">
        <v>26</v>
      </c>
      <c r="BZ139" s="9"/>
      <c r="CA139" s="9"/>
      <c r="CB139" s="9"/>
      <c r="CC139" s="9"/>
      <c r="CD139" s="9"/>
      <c r="CE139" s="9"/>
      <c r="CF139" s="9"/>
      <c r="CG139" s="9"/>
      <c r="CH139" s="9"/>
      <c r="CI139" s="9"/>
      <c r="CJ139" s="9"/>
      <c r="CK139" s="9"/>
      <c r="CL139" s="9"/>
      <c r="CM139" s="12"/>
    </row>
    <row r="140" spans="50:91" ht="14.25">
      <c r="AX140" s="9"/>
      <c r="AY140" s="9" t="s">
        <v>154</v>
      </c>
      <c r="AZ140" s="9">
        <v>1</v>
      </c>
      <c r="BA140" s="9">
        <v>2</v>
      </c>
      <c r="BB140" s="9">
        <v>3</v>
      </c>
      <c r="BC140" s="9">
        <v>4</v>
      </c>
      <c r="BD140" s="9">
        <v>5</v>
      </c>
      <c r="BE140" s="9">
        <v>6</v>
      </c>
      <c r="BF140" s="9">
        <v>7</v>
      </c>
      <c r="BG140" s="9">
        <v>8</v>
      </c>
      <c r="BH140" s="9">
        <v>9</v>
      </c>
      <c r="BI140" s="9">
        <v>10</v>
      </c>
      <c r="BJ140" s="9">
        <v>11</v>
      </c>
      <c r="BK140" s="9">
        <v>12</v>
      </c>
      <c r="BL140" s="9">
        <v>13</v>
      </c>
      <c r="BM140" s="9">
        <v>14</v>
      </c>
      <c r="BN140" s="9">
        <v>15</v>
      </c>
      <c r="BO140" s="9">
        <v>16</v>
      </c>
      <c r="BP140" s="9">
        <v>17</v>
      </c>
      <c r="BQ140" s="9">
        <v>18</v>
      </c>
      <c r="BR140" s="9">
        <v>19</v>
      </c>
      <c r="BS140" s="9">
        <v>20</v>
      </c>
      <c r="BT140" s="9">
        <v>21</v>
      </c>
      <c r="BU140" s="9">
        <v>22</v>
      </c>
      <c r="BV140" s="9">
        <v>23</v>
      </c>
      <c r="BW140" s="9">
        <v>24</v>
      </c>
      <c r="BX140" s="9"/>
      <c r="BY140" s="9"/>
      <c r="BZ140" s="9"/>
      <c r="CA140" s="9"/>
      <c r="CB140" s="9"/>
      <c r="CC140" s="9"/>
      <c r="CD140" s="9"/>
      <c r="CE140" s="9"/>
      <c r="CF140" s="9"/>
      <c r="CG140" s="9"/>
      <c r="CH140" s="9"/>
      <c r="CI140" s="9"/>
      <c r="CJ140" s="9"/>
      <c r="CK140" s="9"/>
      <c r="CL140" s="9"/>
      <c r="CM140" s="12"/>
    </row>
    <row r="141" spans="50:91" ht="14.25">
      <c r="AX141" s="9"/>
      <c r="AY141" s="9" t="s">
        <v>180</v>
      </c>
      <c r="AZ141" s="9">
        <v>1</v>
      </c>
      <c r="BA141" s="9">
        <v>2</v>
      </c>
      <c r="BB141" s="9">
        <v>3</v>
      </c>
      <c r="BC141" s="9">
        <v>4</v>
      </c>
      <c r="BD141" s="9">
        <v>5</v>
      </c>
      <c r="BE141" s="9">
        <v>6</v>
      </c>
      <c r="BF141" s="9">
        <v>7</v>
      </c>
      <c r="BG141" s="9">
        <v>8</v>
      </c>
      <c r="BH141" s="9">
        <v>9</v>
      </c>
      <c r="BI141" s="9">
        <v>10</v>
      </c>
      <c r="BJ141" s="9">
        <v>11</v>
      </c>
      <c r="BK141" s="9">
        <v>12</v>
      </c>
      <c r="BL141" s="9">
        <v>13</v>
      </c>
      <c r="BM141" s="9">
        <v>14</v>
      </c>
      <c r="BN141" s="9">
        <v>15</v>
      </c>
      <c r="BO141" s="9">
        <v>16</v>
      </c>
      <c r="BP141" s="9">
        <v>17</v>
      </c>
      <c r="BQ141" s="9">
        <v>18</v>
      </c>
      <c r="BR141" s="9">
        <v>19</v>
      </c>
      <c r="BS141" s="9">
        <v>20</v>
      </c>
      <c r="BT141" s="9">
        <v>21</v>
      </c>
      <c r="BU141" s="9">
        <v>22</v>
      </c>
      <c r="BV141" s="9">
        <v>23</v>
      </c>
      <c r="BW141" s="9">
        <v>24</v>
      </c>
      <c r="BX141" s="9">
        <v>25</v>
      </c>
      <c r="BY141" s="9">
        <v>26</v>
      </c>
      <c r="BZ141" s="9"/>
      <c r="CA141" s="9"/>
      <c r="CB141" s="9"/>
      <c r="CC141" s="9"/>
      <c r="CD141" s="9"/>
      <c r="CE141" s="9"/>
      <c r="CF141" s="9"/>
      <c r="CG141" s="9"/>
      <c r="CH141" s="9"/>
      <c r="CI141" s="9"/>
      <c r="CJ141" s="9"/>
      <c r="CK141" s="9"/>
      <c r="CL141" s="9"/>
      <c r="CM141" s="12"/>
    </row>
    <row r="142" spans="50:91" ht="14.25">
      <c r="AX142" s="9"/>
      <c r="AY142" s="9" t="s">
        <v>206</v>
      </c>
      <c r="AZ142" s="9">
        <v>1</v>
      </c>
      <c r="BA142" s="9">
        <v>2</v>
      </c>
      <c r="BB142" s="9">
        <v>3</v>
      </c>
      <c r="BC142" s="9">
        <v>4</v>
      </c>
      <c r="BD142" s="9">
        <v>5</v>
      </c>
      <c r="BE142" s="9">
        <v>6</v>
      </c>
      <c r="BF142" s="9">
        <v>7</v>
      </c>
      <c r="BG142" s="9">
        <v>8</v>
      </c>
      <c r="BH142" s="9">
        <v>9</v>
      </c>
      <c r="BI142" s="9">
        <v>10</v>
      </c>
      <c r="BJ142" s="9">
        <v>11</v>
      </c>
      <c r="BK142" s="9">
        <v>12</v>
      </c>
      <c r="BL142" s="9">
        <v>13</v>
      </c>
      <c r="BM142" s="9">
        <v>14</v>
      </c>
      <c r="BN142" s="9">
        <v>15</v>
      </c>
      <c r="BO142" s="9">
        <v>16</v>
      </c>
      <c r="BP142" s="9">
        <v>17</v>
      </c>
      <c r="BQ142" s="9">
        <v>18</v>
      </c>
      <c r="BR142" s="9">
        <v>19</v>
      </c>
      <c r="BS142" s="9">
        <v>20</v>
      </c>
      <c r="BT142" s="9">
        <v>21</v>
      </c>
      <c r="BU142" s="9">
        <v>22</v>
      </c>
      <c r="BV142" s="9">
        <v>23</v>
      </c>
      <c r="BW142" s="9">
        <v>24</v>
      </c>
      <c r="BX142" s="9">
        <v>25</v>
      </c>
      <c r="BY142" s="9">
        <v>26</v>
      </c>
      <c r="BZ142" s="9">
        <v>27</v>
      </c>
      <c r="CA142" s="9">
        <v>28</v>
      </c>
      <c r="CB142" s="9">
        <v>29</v>
      </c>
      <c r="CC142" s="9">
        <v>30</v>
      </c>
      <c r="CD142" s="9">
        <v>31</v>
      </c>
      <c r="CE142" s="9">
        <v>32</v>
      </c>
      <c r="CF142" s="9">
        <v>33</v>
      </c>
      <c r="CG142" s="9">
        <v>34</v>
      </c>
      <c r="CH142" s="9">
        <v>35</v>
      </c>
      <c r="CI142" s="9">
        <v>36</v>
      </c>
      <c r="CJ142" s="9">
        <v>37</v>
      </c>
      <c r="CK142" s="9">
        <v>38</v>
      </c>
      <c r="CL142" s="9">
        <v>39</v>
      </c>
      <c r="CM142" s="12"/>
    </row>
    <row r="143" spans="50:91" ht="14.25">
      <c r="AX143" s="9"/>
      <c r="AY143" s="9" t="s">
        <v>246</v>
      </c>
      <c r="AZ143" s="9">
        <v>1</v>
      </c>
      <c r="BA143" s="9">
        <v>2</v>
      </c>
      <c r="BB143" s="9">
        <v>3</v>
      </c>
      <c r="BC143" s="9">
        <v>4</v>
      </c>
      <c r="BD143" s="9">
        <v>5</v>
      </c>
      <c r="BE143" s="9">
        <v>6</v>
      </c>
      <c r="BF143" s="9">
        <v>7</v>
      </c>
      <c r="BG143" s="9">
        <v>8</v>
      </c>
      <c r="BH143" s="9">
        <v>9</v>
      </c>
      <c r="BI143" s="9">
        <v>10</v>
      </c>
      <c r="BJ143" s="9">
        <v>11</v>
      </c>
      <c r="BK143" s="9">
        <v>12</v>
      </c>
      <c r="BL143" s="9">
        <v>13</v>
      </c>
      <c r="BM143" s="9">
        <v>14</v>
      </c>
      <c r="BN143" s="9">
        <v>15</v>
      </c>
      <c r="BO143" s="9">
        <v>16</v>
      </c>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12"/>
    </row>
    <row r="144" spans="50:91" ht="14.25">
      <c r="AX144" s="9"/>
      <c r="AY144" s="9" t="s">
        <v>263</v>
      </c>
      <c r="AZ144" s="9">
        <v>1</v>
      </c>
      <c r="BA144" s="9">
        <v>2</v>
      </c>
      <c r="BB144" s="9">
        <v>3</v>
      </c>
      <c r="BC144" s="9">
        <v>4</v>
      </c>
      <c r="BD144" s="9">
        <v>5</v>
      </c>
      <c r="BE144" s="9">
        <v>6</v>
      </c>
      <c r="BF144" s="9">
        <v>7</v>
      </c>
      <c r="BG144" s="9">
        <v>8</v>
      </c>
      <c r="BH144" s="9">
        <v>9</v>
      </c>
      <c r="BI144" s="9">
        <v>10</v>
      </c>
      <c r="BJ144" s="9">
        <v>11</v>
      </c>
      <c r="BK144" s="9">
        <v>12</v>
      </c>
      <c r="BL144" s="9">
        <v>13</v>
      </c>
      <c r="BM144" s="9">
        <v>14</v>
      </c>
      <c r="BN144" s="9">
        <v>15</v>
      </c>
      <c r="BO144" s="9">
        <v>16</v>
      </c>
      <c r="BP144" s="9">
        <v>17</v>
      </c>
      <c r="BQ144" s="9">
        <v>18</v>
      </c>
      <c r="BR144" s="9">
        <v>19</v>
      </c>
      <c r="BS144" s="9">
        <v>20</v>
      </c>
      <c r="BT144" s="9">
        <v>21</v>
      </c>
      <c r="BU144" s="9">
        <v>22</v>
      </c>
      <c r="BV144" s="9">
        <v>23</v>
      </c>
      <c r="BW144" s="9">
        <v>24</v>
      </c>
      <c r="BX144" s="9">
        <v>25</v>
      </c>
      <c r="BY144" s="9">
        <v>26</v>
      </c>
      <c r="BZ144" s="9">
        <v>27</v>
      </c>
      <c r="CA144" s="9"/>
      <c r="CB144" s="9"/>
      <c r="CC144" s="9"/>
      <c r="CD144" s="9"/>
      <c r="CE144" s="9"/>
      <c r="CF144" s="9"/>
      <c r="CG144" s="9"/>
      <c r="CH144" s="9"/>
      <c r="CI144" s="9"/>
      <c r="CJ144" s="9"/>
      <c r="CK144" s="9"/>
      <c r="CL144" s="9"/>
      <c r="CM144" s="12"/>
    </row>
    <row r="145" spans="49:208" ht="14.25">
      <c r="AX145" s="9"/>
      <c r="AY145" s="9" t="s">
        <v>289</v>
      </c>
      <c r="AZ145" s="9">
        <v>1</v>
      </c>
      <c r="BA145" s="9">
        <v>2</v>
      </c>
      <c r="BB145" s="9">
        <v>3</v>
      </c>
      <c r="BC145" s="9">
        <v>4</v>
      </c>
      <c r="BD145" s="9">
        <v>5</v>
      </c>
      <c r="BE145" s="9">
        <v>6</v>
      </c>
      <c r="BF145" s="9">
        <v>7</v>
      </c>
      <c r="BG145" s="9">
        <v>8</v>
      </c>
      <c r="BH145" s="9">
        <v>9</v>
      </c>
      <c r="BI145" s="9">
        <v>10</v>
      </c>
      <c r="BJ145" s="9">
        <v>11</v>
      </c>
      <c r="BK145" s="9">
        <v>12</v>
      </c>
      <c r="BL145" s="9">
        <v>13</v>
      </c>
      <c r="BM145" s="9">
        <v>14</v>
      </c>
      <c r="BN145" s="9">
        <v>15</v>
      </c>
      <c r="BO145" s="9">
        <v>16</v>
      </c>
      <c r="BP145" s="9">
        <v>17</v>
      </c>
      <c r="BQ145" s="9">
        <v>18</v>
      </c>
      <c r="BR145" s="9">
        <v>19</v>
      </c>
      <c r="BS145" s="9">
        <v>20</v>
      </c>
      <c r="BT145" s="9">
        <v>21</v>
      </c>
      <c r="BU145" s="9">
        <v>22</v>
      </c>
      <c r="BV145" s="9">
        <v>23</v>
      </c>
      <c r="BW145" s="9">
        <v>24</v>
      </c>
      <c r="BX145" s="9">
        <v>25</v>
      </c>
      <c r="BY145" s="9">
        <v>26</v>
      </c>
      <c r="BZ145" s="9">
        <v>27</v>
      </c>
      <c r="CA145" s="9">
        <v>28</v>
      </c>
      <c r="CB145" s="9">
        <v>29</v>
      </c>
      <c r="CC145" s="9">
        <v>30</v>
      </c>
      <c r="CD145" s="9">
        <v>31</v>
      </c>
      <c r="CE145" s="9">
        <v>32</v>
      </c>
      <c r="CF145" s="9">
        <v>33</v>
      </c>
      <c r="CG145" s="9">
        <v>34</v>
      </c>
      <c r="CH145" s="9">
        <v>35</v>
      </c>
      <c r="CI145" s="9">
        <v>36</v>
      </c>
      <c r="CJ145" s="9">
        <v>37</v>
      </c>
      <c r="CK145" s="9">
        <v>38</v>
      </c>
      <c r="CL145" s="9">
        <v>39</v>
      </c>
      <c r="CM145" s="12"/>
    </row>
    <row r="146" spans="49:208" ht="14.25">
      <c r="AX146" s="9"/>
      <c r="AY146" s="9" t="s">
        <v>329</v>
      </c>
      <c r="AZ146" s="9">
        <v>1</v>
      </c>
      <c r="BA146" s="9">
        <v>2</v>
      </c>
      <c r="BB146" s="9">
        <v>3</v>
      </c>
      <c r="BC146" s="9">
        <v>4</v>
      </c>
      <c r="BD146" s="9">
        <v>5</v>
      </c>
      <c r="BE146" s="9">
        <v>6</v>
      </c>
      <c r="BF146" s="9">
        <v>7</v>
      </c>
      <c r="BG146" s="9">
        <v>8</v>
      </c>
      <c r="BH146" s="9">
        <v>9</v>
      </c>
      <c r="BI146" s="9">
        <v>10</v>
      </c>
      <c r="BJ146" s="9">
        <v>11</v>
      </c>
      <c r="BK146" s="9">
        <v>12</v>
      </c>
      <c r="BL146" s="9">
        <v>13</v>
      </c>
      <c r="BM146" s="9">
        <v>14</v>
      </c>
      <c r="BN146" s="9">
        <v>15</v>
      </c>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12"/>
    </row>
    <row r="147" spans="49:208" ht="14.25">
      <c r="AX147" s="9"/>
      <c r="AY147" s="9" t="s">
        <v>346</v>
      </c>
      <c r="AZ147" s="9">
        <v>1</v>
      </c>
      <c r="BA147" s="9">
        <v>2</v>
      </c>
      <c r="BB147" s="9">
        <v>3</v>
      </c>
      <c r="BC147" s="9">
        <v>4</v>
      </c>
      <c r="BD147" s="9">
        <v>5</v>
      </c>
      <c r="BE147" s="9">
        <v>6</v>
      </c>
      <c r="BF147" s="9">
        <v>7</v>
      </c>
      <c r="BG147" s="9">
        <v>8</v>
      </c>
      <c r="BH147" s="9">
        <v>9</v>
      </c>
      <c r="BI147" s="9">
        <v>10</v>
      </c>
      <c r="BJ147" s="9">
        <v>11</v>
      </c>
      <c r="BK147" s="9">
        <v>12</v>
      </c>
      <c r="BL147" s="9">
        <v>13</v>
      </c>
      <c r="BM147" s="9">
        <v>14</v>
      </c>
      <c r="BN147" s="9">
        <v>15</v>
      </c>
      <c r="BO147" s="9">
        <v>16</v>
      </c>
      <c r="BP147" s="9">
        <v>17</v>
      </c>
      <c r="BQ147" s="9">
        <v>18</v>
      </c>
      <c r="BR147" s="9"/>
      <c r="BS147" s="9"/>
      <c r="BT147" s="9"/>
      <c r="BU147" s="9"/>
      <c r="BV147" s="9"/>
      <c r="BW147" s="9"/>
      <c r="BX147" s="9"/>
      <c r="BY147" s="9"/>
      <c r="BZ147" s="9"/>
      <c r="CA147" s="9"/>
      <c r="CB147" s="9"/>
      <c r="CC147" s="9"/>
      <c r="CD147" s="9"/>
      <c r="CE147" s="9"/>
      <c r="CF147" s="9"/>
      <c r="CG147" s="9"/>
      <c r="CH147" s="9"/>
      <c r="CI147" s="9"/>
      <c r="CJ147" s="9"/>
      <c r="CK147" s="9"/>
      <c r="CL147" s="9"/>
      <c r="CM147" s="12"/>
    </row>
    <row r="148" spans="49:208" ht="14.25">
      <c r="AX148" s="9"/>
      <c r="AY148" s="9" t="s">
        <v>364</v>
      </c>
      <c r="AZ148" s="9">
        <v>1</v>
      </c>
      <c r="BA148" s="9">
        <v>2</v>
      </c>
      <c r="BB148" s="9">
        <v>3</v>
      </c>
      <c r="BC148" s="9">
        <v>4</v>
      </c>
      <c r="BD148" s="9">
        <v>5</v>
      </c>
      <c r="BE148" s="9">
        <v>6</v>
      </c>
      <c r="BF148" s="9">
        <v>7</v>
      </c>
      <c r="BG148" s="9">
        <v>8</v>
      </c>
      <c r="BH148" s="9">
        <v>9</v>
      </c>
      <c r="BI148" s="9">
        <v>10</v>
      </c>
      <c r="BJ148" s="9">
        <v>11</v>
      </c>
      <c r="BK148" s="9">
        <v>12</v>
      </c>
      <c r="BL148" s="9">
        <v>13</v>
      </c>
      <c r="BM148" s="9">
        <v>14</v>
      </c>
      <c r="BN148" s="9">
        <v>15</v>
      </c>
      <c r="BO148" s="9">
        <v>16</v>
      </c>
      <c r="BP148" s="9">
        <v>17</v>
      </c>
      <c r="BQ148" s="9">
        <v>18</v>
      </c>
      <c r="BR148" s="9">
        <v>19</v>
      </c>
      <c r="BS148" s="9">
        <v>20</v>
      </c>
      <c r="BT148" s="9">
        <v>21</v>
      </c>
      <c r="BU148" s="9">
        <v>22</v>
      </c>
      <c r="BV148" s="9">
        <v>23</v>
      </c>
      <c r="BW148" s="9">
        <v>24</v>
      </c>
      <c r="BX148" s="9"/>
      <c r="BY148" s="9"/>
      <c r="BZ148" s="9"/>
      <c r="CA148" s="9"/>
      <c r="CB148" s="9"/>
      <c r="CC148" s="9"/>
      <c r="CD148" s="9"/>
      <c r="CE148" s="9"/>
      <c r="CF148" s="9"/>
      <c r="CG148" s="9"/>
      <c r="CH148" s="9"/>
      <c r="CI148" s="9"/>
      <c r="CJ148" s="9"/>
      <c r="CK148" s="9"/>
      <c r="CL148" s="9"/>
      <c r="CM148" s="12"/>
    </row>
    <row r="149" spans="49:208" ht="14.25">
      <c r="AX149" s="9"/>
      <c r="AY149" s="9" t="s">
        <v>388</v>
      </c>
      <c r="AZ149" s="9">
        <v>1</v>
      </c>
      <c r="BA149" s="9">
        <v>2</v>
      </c>
      <c r="BB149" s="9">
        <v>3</v>
      </c>
      <c r="BC149" s="9">
        <v>4</v>
      </c>
      <c r="BD149" s="9">
        <v>5</v>
      </c>
      <c r="BE149" s="9">
        <v>6</v>
      </c>
      <c r="BF149" s="9">
        <v>7</v>
      </c>
      <c r="BG149" s="9">
        <v>8</v>
      </c>
      <c r="BH149" s="9">
        <v>9</v>
      </c>
      <c r="BI149" s="9">
        <v>10</v>
      </c>
      <c r="BJ149" s="9">
        <v>11</v>
      </c>
      <c r="BK149" s="9">
        <v>12</v>
      </c>
      <c r="BL149" s="9">
        <v>13</v>
      </c>
      <c r="BM149" s="9">
        <v>14</v>
      </c>
      <c r="BN149" s="9">
        <v>15</v>
      </c>
      <c r="BO149" s="9">
        <v>16</v>
      </c>
      <c r="BP149" s="9">
        <v>17</v>
      </c>
      <c r="BQ149" s="9">
        <v>18</v>
      </c>
      <c r="BR149" s="9">
        <v>19</v>
      </c>
      <c r="BS149" s="9">
        <v>20</v>
      </c>
      <c r="BT149" s="9"/>
      <c r="BU149" s="9"/>
      <c r="BV149" s="9"/>
      <c r="BW149" s="9"/>
      <c r="BX149" s="9"/>
      <c r="BY149" s="9"/>
      <c r="BZ149" s="9"/>
      <c r="CA149" s="9"/>
      <c r="CB149" s="9"/>
      <c r="CC149" s="9"/>
      <c r="CD149" s="9"/>
      <c r="CE149" s="9"/>
      <c r="CF149" s="9"/>
      <c r="CG149" s="9"/>
      <c r="CH149" s="9"/>
      <c r="CI149" s="9"/>
      <c r="CJ149" s="9"/>
      <c r="CK149" s="9"/>
      <c r="CL149" s="9"/>
      <c r="CM149" s="12"/>
    </row>
    <row r="150" spans="49:208" ht="14.25">
      <c r="AX150" s="9"/>
      <c r="AY150" s="9" t="s">
        <v>407</v>
      </c>
      <c r="AZ150" s="9">
        <v>1</v>
      </c>
      <c r="BA150" s="9">
        <v>2</v>
      </c>
      <c r="BB150" s="9">
        <v>3</v>
      </c>
      <c r="BC150" s="9">
        <v>4</v>
      </c>
      <c r="BD150" s="9">
        <v>5</v>
      </c>
      <c r="BE150" s="9">
        <v>6</v>
      </c>
      <c r="BF150" s="9">
        <v>7</v>
      </c>
      <c r="BG150" s="9">
        <v>8</v>
      </c>
      <c r="BH150" s="9">
        <v>9</v>
      </c>
      <c r="BI150" s="9">
        <v>10</v>
      </c>
      <c r="BJ150" s="9">
        <v>11</v>
      </c>
      <c r="BK150" s="9">
        <v>12</v>
      </c>
      <c r="BL150" s="9">
        <v>13</v>
      </c>
      <c r="BM150" s="9">
        <v>14</v>
      </c>
      <c r="BN150" s="9">
        <v>15</v>
      </c>
      <c r="BO150" s="9">
        <v>16</v>
      </c>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12"/>
    </row>
    <row r="151" spans="49:208" ht="14.25">
      <c r="AX151" s="9"/>
      <c r="AY151" s="9" t="s">
        <v>423</v>
      </c>
      <c r="AZ151" s="9">
        <v>1</v>
      </c>
      <c r="BA151" s="9">
        <v>2</v>
      </c>
      <c r="BB151" s="9">
        <v>3</v>
      </c>
      <c r="BC151" s="9">
        <v>4</v>
      </c>
      <c r="BD151" s="9">
        <v>5</v>
      </c>
      <c r="BE151" s="9">
        <v>6</v>
      </c>
      <c r="BF151" s="9">
        <v>7</v>
      </c>
      <c r="BG151" s="9">
        <v>8</v>
      </c>
      <c r="BH151" s="9">
        <v>9</v>
      </c>
      <c r="BI151" s="9">
        <v>10</v>
      </c>
      <c r="BJ151" s="9">
        <v>11</v>
      </c>
      <c r="BK151" s="9">
        <v>12</v>
      </c>
      <c r="BL151" s="9">
        <v>13</v>
      </c>
      <c r="BM151" s="9">
        <v>14</v>
      </c>
      <c r="BN151" s="9">
        <v>15</v>
      </c>
      <c r="BO151" s="9">
        <v>16</v>
      </c>
      <c r="BP151" s="9">
        <v>17</v>
      </c>
      <c r="BQ151" s="9">
        <v>18</v>
      </c>
      <c r="BR151" s="9">
        <v>19</v>
      </c>
      <c r="BS151" s="9">
        <v>20</v>
      </c>
      <c r="BT151" s="9"/>
      <c r="BU151" s="10"/>
      <c r="BV151" s="10"/>
      <c r="BW151" s="10"/>
      <c r="BX151" s="10"/>
      <c r="BY151" s="10"/>
      <c r="BZ151" s="10"/>
      <c r="CA151" s="10"/>
      <c r="CB151" s="10"/>
      <c r="CC151" s="10"/>
      <c r="CD151" s="10"/>
      <c r="CE151" s="10"/>
      <c r="CF151" s="10"/>
      <c r="CG151" s="10"/>
      <c r="CH151" s="10"/>
      <c r="CI151" s="10"/>
      <c r="CJ151" s="10"/>
      <c r="CK151" s="10"/>
      <c r="CL151" s="10"/>
      <c r="CM151" s="12"/>
    </row>
    <row r="152" spans="49:208" ht="14.25">
      <c r="AX152" s="9"/>
      <c r="AY152" s="9" t="s">
        <v>441</v>
      </c>
      <c r="AZ152" s="9">
        <v>1</v>
      </c>
      <c r="BA152" s="9">
        <v>2</v>
      </c>
      <c r="BB152" s="9">
        <v>3</v>
      </c>
      <c r="BC152" s="9">
        <v>4</v>
      </c>
      <c r="BD152" s="9"/>
      <c r="BE152" s="9"/>
      <c r="BF152" s="9"/>
      <c r="BG152" s="9"/>
      <c r="BH152" s="9"/>
      <c r="BI152" s="9"/>
      <c r="BJ152" s="9"/>
      <c r="BK152" s="9"/>
      <c r="BL152" s="9"/>
      <c r="BM152" s="9"/>
      <c r="BN152" s="9"/>
      <c r="BO152" s="9"/>
      <c r="BP152" s="9"/>
      <c r="BQ152" s="9"/>
      <c r="BR152" s="9"/>
      <c r="BS152" s="9"/>
      <c r="BT152" s="9"/>
      <c r="BU152" s="10"/>
      <c r="BV152" s="10"/>
      <c r="BW152" s="10"/>
      <c r="BX152" s="10"/>
      <c r="BY152" s="10"/>
      <c r="BZ152" s="10"/>
      <c r="CA152" s="10"/>
      <c r="CB152" s="10"/>
      <c r="CC152" s="10"/>
      <c r="CD152" s="10"/>
      <c r="CE152" s="10"/>
      <c r="CF152" s="10"/>
      <c r="CG152" s="10"/>
      <c r="CH152" s="10"/>
      <c r="CI152" s="10"/>
      <c r="CJ152" s="10"/>
      <c r="CK152" s="10"/>
      <c r="CL152" s="10"/>
      <c r="CM152" s="12"/>
    </row>
    <row r="153" spans="49:208" ht="14.25">
      <c r="AX153" s="9"/>
      <c r="AY153" s="9" t="s">
        <v>443</v>
      </c>
      <c r="AZ153" s="9">
        <v>1</v>
      </c>
      <c r="BA153" s="9">
        <v>2</v>
      </c>
      <c r="BB153" s="9"/>
      <c r="BC153" s="9"/>
      <c r="BD153" s="9"/>
      <c r="BE153" s="9"/>
      <c r="BF153" s="9"/>
      <c r="BG153" s="9"/>
      <c r="BH153" s="9"/>
      <c r="BI153" s="9"/>
      <c r="BJ153" s="9"/>
      <c r="BK153" s="9"/>
      <c r="BL153" s="9"/>
      <c r="BM153" s="9"/>
      <c r="BN153" s="9"/>
      <c r="BO153" s="9"/>
      <c r="BP153" s="9"/>
      <c r="BQ153" s="9"/>
      <c r="BR153" s="9"/>
      <c r="BS153" s="9"/>
      <c r="BT153" s="9"/>
      <c r="BU153" s="10"/>
      <c r="BV153" s="10"/>
      <c r="BW153" s="10"/>
      <c r="BX153" s="10"/>
      <c r="BY153" s="10"/>
      <c r="BZ153" s="10"/>
      <c r="CA153" s="10"/>
      <c r="CB153" s="10"/>
      <c r="CC153" s="10"/>
      <c r="CD153" s="10"/>
      <c r="CE153" s="10"/>
      <c r="CF153" s="10"/>
      <c r="CG153" s="10"/>
      <c r="CH153" s="10"/>
      <c r="CI153" s="10"/>
      <c r="CJ153" s="10"/>
      <c r="CK153" s="10"/>
      <c r="CL153" s="10"/>
      <c r="CM153" s="12"/>
    </row>
    <row r="154" spans="49:208" ht="14.25">
      <c r="AX154" s="9"/>
      <c r="AY154" s="9" t="s">
        <v>445</v>
      </c>
      <c r="AZ154" s="9">
        <v>1</v>
      </c>
      <c r="BA154" s="9"/>
      <c r="BB154" s="9"/>
      <c r="BC154" s="9"/>
      <c r="BD154" s="9"/>
      <c r="BE154" s="9"/>
      <c r="BF154" s="9"/>
      <c r="BG154" s="9"/>
      <c r="BH154" s="9"/>
      <c r="BI154" s="9"/>
      <c r="BJ154" s="9"/>
      <c r="BK154" s="9"/>
      <c r="BL154" s="9"/>
      <c r="BM154" s="9"/>
      <c r="BN154" s="9"/>
      <c r="BO154" s="9"/>
      <c r="BP154" s="9"/>
      <c r="BQ154" s="9"/>
      <c r="BR154" s="9"/>
      <c r="BS154" s="9"/>
      <c r="BT154" s="9"/>
      <c r="BU154" s="10"/>
      <c r="BV154" s="10"/>
      <c r="BW154" s="10"/>
      <c r="BX154" s="10"/>
      <c r="BY154" s="10"/>
      <c r="BZ154" s="10"/>
      <c r="CA154" s="10"/>
      <c r="CB154" s="10"/>
      <c r="CC154" s="10"/>
      <c r="CD154" s="10"/>
      <c r="CE154" s="10"/>
      <c r="CF154" s="10"/>
      <c r="CG154" s="10"/>
      <c r="CH154" s="10"/>
      <c r="CI154" s="10"/>
      <c r="CJ154" s="10"/>
      <c r="CK154" s="10"/>
      <c r="CL154" s="10"/>
      <c r="CM154" s="12"/>
    </row>
    <row r="155" spans="49:208" ht="14.25">
      <c r="AX155" s="9"/>
      <c r="AY155" s="9" t="s">
        <v>448</v>
      </c>
      <c r="AZ155" s="9">
        <v>1</v>
      </c>
      <c r="BA155" s="9"/>
      <c r="BB155" s="9"/>
      <c r="BC155" s="9"/>
      <c r="BD155" s="9"/>
      <c r="BE155" s="9"/>
      <c r="BF155" s="9"/>
      <c r="BG155" s="9"/>
      <c r="BH155" s="9"/>
      <c r="BI155" s="9"/>
      <c r="BJ155" s="9"/>
      <c r="BK155" s="9"/>
      <c r="BL155" s="9"/>
      <c r="BM155" s="9"/>
      <c r="BN155" s="9"/>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2"/>
    </row>
    <row r="156" spans="49:208" ht="14.25">
      <c r="AX156" s="12"/>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10"/>
      <c r="CK156" s="10"/>
      <c r="CL156" s="10"/>
      <c r="CM156" s="28"/>
      <c r="CQ156" s="46" t="s">
        <v>563</v>
      </c>
      <c r="CR156" s="46" t="s">
        <v>564</v>
      </c>
      <c r="CS156" s="46" t="s">
        <v>565</v>
      </c>
      <c r="CV156" s="47"/>
      <c r="CW156" s="48" t="s">
        <v>566</v>
      </c>
      <c r="CX156" s="49" t="s">
        <v>567</v>
      </c>
      <c r="CY156" s="49" t="s">
        <v>568</v>
      </c>
      <c r="CZ156" s="49" t="s">
        <v>569</v>
      </c>
      <c r="DA156" s="49" t="s">
        <v>570</v>
      </c>
      <c r="DB156" s="49" t="s">
        <v>571</v>
      </c>
      <c r="DC156" s="49" t="s">
        <v>572</v>
      </c>
      <c r="DD156" s="49" t="s">
        <v>573</v>
      </c>
      <c r="DE156" s="49" t="s">
        <v>574</v>
      </c>
      <c r="DF156" s="49" t="s">
        <v>575</v>
      </c>
      <c r="DG156" s="49" t="s">
        <v>576</v>
      </c>
      <c r="DH156" s="49" t="s">
        <v>577</v>
      </c>
      <c r="DI156" s="49" t="s">
        <v>578</v>
      </c>
      <c r="DJ156" s="49" t="s">
        <v>579</v>
      </c>
      <c r="DK156" s="49" t="s">
        <v>580</v>
      </c>
      <c r="DL156" s="49" t="s">
        <v>581</v>
      </c>
      <c r="DM156" s="49" t="s">
        <v>582</v>
      </c>
      <c r="DN156" s="49" t="s">
        <v>583</v>
      </c>
      <c r="DO156" s="49" t="s">
        <v>584</v>
      </c>
      <c r="DP156" s="49" t="s">
        <v>585</v>
      </c>
      <c r="DQ156" s="49" t="s">
        <v>586</v>
      </c>
      <c r="DR156" s="49" t="s">
        <v>587</v>
      </c>
      <c r="DS156" s="49" t="s">
        <v>588</v>
      </c>
      <c r="DT156" s="49" t="s">
        <v>589</v>
      </c>
      <c r="DU156" s="49" t="s">
        <v>590</v>
      </c>
      <c r="DV156" s="49" t="s">
        <v>591</v>
      </c>
      <c r="DW156" s="49" t="s">
        <v>592</v>
      </c>
      <c r="DX156" s="49" t="s">
        <v>593</v>
      </c>
      <c r="DY156" s="49" t="s">
        <v>594</v>
      </c>
    </row>
    <row r="157" spans="49:208" ht="14.25">
      <c r="AX157" s="12"/>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29"/>
      <c r="CN157" s="30"/>
      <c r="CO157" s="30"/>
      <c r="CP157" s="30"/>
      <c r="CQ157" s="30"/>
      <c r="CS157" s="30"/>
      <c r="CT157" s="30"/>
      <c r="CV157" s="9"/>
      <c r="CW157" s="50"/>
      <c r="CX157" s="51" t="s">
        <v>595</v>
      </c>
      <c r="CY157" s="52" t="s">
        <v>596</v>
      </c>
      <c r="CZ157" s="53" t="s">
        <v>597</v>
      </c>
      <c r="DA157" s="52" t="s">
        <v>595</v>
      </c>
      <c r="DB157" s="52" t="s">
        <v>596</v>
      </c>
      <c r="DC157" s="53" t="s">
        <v>597</v>
      </c>
      <c r="DD157" s="52" t="s">
        <v>598</v>
      </c>
      <c r="DE157" s="52" t="s">
        <v>596</v>
      </c>
      <c r="DF157" s="53" t="s">
        <v>597</v>
      </c>
      <c r="DG157" s="52" t="s">
        <v>599</v>
      </c>
      <c r="DH157" s="52" t="s">
        <v>596</v>
      </c>
      <c r="DI157" s="53" t="s">
        <v>597</v>
      </c>
      <c r="DJ157" s="56"/>
      <c r="DK157" s="56"/>
      <c r="DL157" s="56"/>
      <c r="DM157" s="52" t="s">
        <v>596</v>
      </c>
      <c r="DN157" s="52" t="s">
        <v>596</v>
      </c>
      <c r="DO157" s="52" t="s">
        <v>595</v>
      </c>
      <c r="DP157" s="52" t="s">
        <v>595</v>
      </c>
      <c r="DQ157" s="52" t="s">
        <v>595</v>
      </c>
      <c r="DR157" s="52" t="s">
        <v>595</v>
      </c>
      <c r="DS157" s="52"/>
      <c r="DT157" s="52" t="s">
        <v>598</v>
      </c>
      <c r="DU157" s="52" t="s">
        <v>599</v>
      </c>
      <c r="DV157" s="56"/>
      <c r="DW157" s="52" t="s">
        <v>596</v>
      </c>
      <c r="DX157" s="56"/>
      <c r="DY157" s="52" t="s">
        <v>600</v>
      </c>
      <c r="EA157" s="9"/>
      <c r="EB157" s="50" t="s">
        <v>566</v>
      </c>
      <c r="EC157" s="9" t="s">
        <v>601</v>
      </c>
      <c r="ED157" s="9" t="s">
        <v>602</v>
      </c>
      <c r="EE157" s="9" t="s">
        <v>603</v>
      </c>
      <c r="EF157" s="9" t="s">
        <v>604</v>
      </c>
      <c r="EG157" s="9" t="s">
        <v>605</v>
      </c>
      <c r="EH157" s="9" t="s">
        <v>604</v>
      </c>
      <c r="EI157" s="9" t="s">
        <v>606</v>
      </c>
      <c r="EJ157" s="9" t="s">
        <v>602</v>
      </c>
      <c r="EK157" s="9" t="s">
        <v>607</v>
      </c>
      <c r="EL157" s="9" t="s">
        <v>602</v>
      </c>
      <c r="EM157" s="9" t="s">
        <v>608</v>
      </c>
      <c r="EN157" s="9" t="s">
        <v>604</v>
      </c>
      <c r="EO157" s="9" t="s">
        <v>609</v>
      </c>
      <c r="EP157" s="9" t="s">
        <v>610</v>
      </c>
      <c r="EQ157" s="9" t="s">
        <v>611</v>
      </c>
      <c r="ER157" s="9" t="s">
        <v>604</v>
      </c>
      <c r="ES157" s="9" t="s">
        <v>612</v>
      </c>
      <c r="ET157" s="9" t="s">
        <v>602</v>
      </c>
      <c r="EU157" s="9" t="s">
        <v>613</v>
      </c>
      <c r="EV157" s="9" t="s">
        <v>610</v>
      </c>
      <c r="EW157" s="9" t="s">
        <v>614</v>
      </c>
      <c r="EX157" s="9" t="s">
        <v>615</v>
      </c>
      <c r="EY157" s="9" t="s">
        <v>616</v>
      </c>
      <c r="EZ157" s="9" t="s">
        <v>615</v>
      </c>
      <c r="FA157" s="9" t="s">
        <v>617</v>
      </c>
      <c r="FB157" s="9" t="s">
        <v>610</v>
      </c>
      <c r="FC157" s="9" t="s">
        <v>618</v>
      </c>
      <c r="FD157" s="9" t="s">
        <v>604</v>
      </c>
      <c r="FE157" s="9" t="s">
        <v>619</v>
      </c>
      <c r="FF157" s="9" t="s">
        <v>615</v>
      </c>
      <c r="FG157" s="9" t="s">
        <v>620</v>
      </c>
      <c r="FH157" s="9" t="s">
        <v>615</v>
      </c>
      <c r="FI157" s="9" t="s">
        <v>621</v>
      </c>
      <c r="FJ157" s="9" t="s">
        <v>615</v>
      </c>
      <c r="FK157" s="9" t="s">
        <v>622</v>
      </c>
      <c r="FL157" s="9" t="s">
        <v>623</v>
      </c>
      <c r="FM157" s="9" t="s">
        <v>624</v>
      </c>
      <c r="FN157" s="29" t="s">
        <v>610</v>
      </c>
      <c r="FO157" s="30" t="s">
        <v>625</v>
      </c>
      <c r="FP157" s="30" t="s">
        <v>615</v>
      </c>
      <c r="FQ157" s="30" t="s">
        <v>626</v>
      </c>
      <c r="FR157" s="30" t="s">
        <v>610</v>
      </c>
      <c r="FS157" s="1" t="s">
        <v>627</v>
      </c>
      <c r="FT157" s="30" t="s">
        <v>623</v>
      </c>
      <c r="FU157" s="30" t="s">
        <v>628</v>
      </c>
      <c r="FV157" s="30" t="s">
        <v>623</v>
      </c>
      <c r="FW157" s="30" t="s">
        <v>629</v>
      </c>
      <c r="FX157" s="30" t="s">
        <v>623</v>
      </c>
      <c r="FY157" s="30" t="s">
        <v>630</v>
      </c>
      <c r="FZ157" s="30" t="s">
        <v>615</v>
      </c>
      <c r="GA157" s="1" t="s">
        <v>631</v>
      </c>
      <c r="GB157" s="30" t="s">
        <v>604</v>
      </c>
      <c r="GC157" s="30" t="s">
        <v>632</v>
      </c>
      <c r="GD157" s="30" t="s">
        <v>623</v>
      </c>
      <c r="GE157" s="30" t="s">
        <v>633</v>
      </c>
      <c r="GF157" s="30" t="s">
        <v>610</v>
      </c>
      <c r="GG157" s="1" t="s">
        <v>634</v>
      </c>
      <c r="GH157" s="30" t="s">
        <v>623</v>
      </c>
      <c r="GI157" s="30" t="s">
        <v>635</v>
      </c>
      <c r="GJ157" s="30" t="s">
        <v>623</v>
      </c>
      <c r="GK157" s="30" t="s">
        <v>636</v>
      </c>
      <c r="GL157" s="30" t="s">
        <v>623</v>
      </c>
      <c r="GM157" s="1" t="s">
        <v>637</v>
      </c>
      <c r="GN157" s="30" t="s">
        <v>638</v>
      </c>
      <c r="GO157" s="30" t="s">
        <v>639</v>
      </c>
      <c r="GP157" s="30" t="s">
        <v>640</v>
      </c>
      <c r="GQ157" s="30" t="s">
        <v>641</v>
      </c>
      <c r="GR157" s="30" t="s">
        <v>642</v>
      </c>
      <c r="GS157" s="1" t="s">
        <v>643</v>
      </c>
      <c r="GT157" s="30" t="s">
        <v>623</v>
      </c>
      <c r="GU157" s="30" t="s">
        <v>644</v>
      </c>
      <c r="GV157" s="30" t="s">
        <v>610</v>
      </c>
      <c r="GW157" s="30" t="s">
        <v>645</v>
      </c>
      <c r="GX157" s="30" t="s">
        <v>604</v>
      </c>
      <c r="GY157" s="30" t="s">
        <v>646</v>
      </c>
      <c r="GZ157" s="68" t="s">
        <v>604</v>
      </c>
    </row>
    <row r="158" spans="49:208" ht="14.25">
      <c r="AX158" s="38"/>
      <c r="AY158" s="20"/>
      <c r="AZ158" s="18"/>
      <c r="BA158" s="19"/>
      <c r="BB158" s="19"/>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9"/>
      <c r="CA158" s="12"/>
      <c r="CB158" s="12"/>
      <c r="CC158" s="12"/>
      <c r="CD158" s="12"/>
      <c r="CE158" s="12"/>
      <c r="CF158" s="12"/>
      <c r="CG158" s="12"/>
      <c r="CH158" s="12"/>
      <c r="CI158" s="12"/>
      <c r="CJ158" s="27"/>
      <c r="CK158" s="27"/>
      <c r="CL158" s="27"/>
      <c r="CM158" s="31"/>
      <c r="CV158" s="18" t="s">
        <v>7</v>
      </c>
      <c r="CW158" s="54" t="s">
        <v>647</v>
      </c>
      <c r="EA158" s="18" t="s">
        <v>7</v>
      </c>
      <c r="EB158" s="54" t="s">
        <v>647</v>
      </c>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9"/>
    </row>
    <row r="159" spans="49:208">
      <c r="AW159" s="39"/>
      <c r="AX159" s="40"/>
      <c r="AY159" s="23"/>
      <c r="AZ159" s="18"/>
      <c r="BA159" s="19"/>
      <c r="BB159" s="41"/>
      <c r="BC159" s="41"/>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1" t="s">
        <v>8</v>
      </c>
      <c r="CV159" s="18" t="s">
        <v>8</v>
      </c>
      <c r="CW159" s="54" t="s">
        <v>647</v>
      </c>
      <c r="CX159" s="42">
        <f t="shared" ref="CX159:DO159" si="0">SUM(CX160:CX178)</f>
        <v>0</v>
      </c>
      <c r="CY159" s="42">
        <f t="shared" si="0"/>
        <v>0</v>
      </c>
      <c r="CZ159" s="42">
        <f t="shared" si="0"/>
        <v>0</v>
      </c>
      <c r="DA159" s="42">
        <f t="shared" si="0"/>
        <v>0</v>
      </c>
      <c r="DB159" s="42">
        <f t="shared" si="0"/>
        <v>0</v>
      </c>
      <c r="DC159" s="42">
        <f t="shared" si="0"/>
        <v>0</v>
      </c>
      <c r="DD159" s="42">
        <f t="shared" si="0"/>
        <v>0</v>
      </c>
      <c r="DE159" s="42">
        <f t="shared" si="0"/>
        <v>0</v>
      </c>
      <c r="DF159" s="42">
        <f t="shared" si="0"/>
        <v>0</v>
      </c>
      <c r="DG159" s="42">
        <f t="shared" si="0"/>
        <v>0</v>
      </c>
      <c r="DH159" s="42">
        <f t="shared" si="0"/>
        <v>0</v>
      </c>
      <c r="DI159" s="42">
        <f t="shared" si="0"/>
        <v>0</v>
      </c>
      <c r="DJ159" s="42">
        <f t="shared" si="0"/>
        <v>0</v>
      </c>
      <c r="DK159" s="42">
        <f t="shared" si="0"/>
        <v>0</v>
      </c>
      <c r="DL159" s="57">
        <f>DP159+DM159</f>
        <v>0</v>
      </c>
      <c r="DM159" s="42">
        <f t="shared" si="0"/>
        <v>0</v>
      </c>
      <c r="DN159" s="42">
        <f t="shared" si="0"/>
        <v>0</v>
      </c>
      <c r="DO159" s="42">
        <f t="shared" si="0"/>
        <v>0</v>
      </c>
      <c r="DP159" s="42">
        <f t="shared" ref="DP159:DX159" si="1">SUM(DP160:DP178)</f>
        <v>0</v>
      </c>
      <c r="DQ159" s="42">
        <f t="shared" si="1"/>
        <v>0</v>
      </c>
      <c r="DR159" s="60">
        <f t="shared" si="1"/>
        <v>0</v>
      </c>
      <c r="DS159" s="42">
        <v>1255</v>
      </c>
      <c r="DT159" s="42">
        <f t="shared" si="1"/>
        <v>0</v>
      </c>
      <c r="DU159" s="42">
        <f t="shared" si="1"/>
        <v>0</v>
      </c>
      <c r="DV159" s="42">
        <f t="shared" si="1"/>
        <v>0</v>
      </c>
      <c r="DW159" s="42">
        <f t="shared" si="1"/>
        <v>0</v>
      </c>
      <c r="DX159" s="42">
        <f t="shared" si="1"/>
        <v>0</v>
      </c>
      <c r="DY159" s="42">
        <v>1255</v>
      </c>
      <c r="DZ159" s="1" t="s">
        <v>8</v>
      </c>
      <c r="EA159" s="18" t="s">
        <v>8</v>
      </c>
      <c r="EB159" s="54" t="s">
        <v>647</v>
      </c>
      <c r="EC159" s="64">
        <f t="shared" ref="EC159:GN159" si="2">SUM(EC160:EC178)</f>
        <v>0</v>
      </c>
      <c r="ED159" s="42">
        <f t="shared" si="2"/>
        <v>0</v>
      </c>
      <c r="EE159" s="42">
        <f t="shared" si="2"/>
        <v>0</v>
      </c>
      <c r="EF159" s="42">
        <f t="shared" si="2"/>
        <v>0</v>
      </c>
      <c r="EG159" s="42">
        <f t="shared" si="2"/>
        <v>0</v>
      </c>
      <c r="EH159" s="42">
        <f t="shared" si="2"/>
        <v>0</v>
      </c>
      <c r="EI159" s="42">
        <f t="shared" si="2"/>
        <v>0</v>
      </c>
      <c r="EJ159" s="42">
        <f t="shared" si="2"/>
        <v>0</v>
      </c>
      <c r="EK159" s="42">
        <f t="shared" si="2"/>
        <v>0</v>
      </c>
      <c r="EL159" s="42">
        <f t="shared" si="2"/>
        <v>0</v>
      </c>
      <c r="EM159" s="42">
        <f t="shared" si="2"/>
        <v>0</v>
      </c>
      <c r="EN159" s="42">
        <f t="shared" si="2"/>
        <v>0</v>
      </c>
      <c r="EO159" s="42">
        <f t="shared" si="2"/>
        <v>0</v>
      </c>
      <c r="EP159" s="42">
        <f t="shared" si="2"/>
        <v>0</v>
      </c>
      <c r="EQ159" s="42">
        <f t="shared" si="2"/>
        <v>0</v>
      </c>
      <c r="ER159" s="42">
        <f t="shared" si="2"/>
        <v>0</v>
      </c>
      <c r="ES159" s="42">
        <f t="shared" si="2"/>
        <v>0</v>
      </c>
      <c r="ET159" s="42">
        <f t="shared" si="2"/>
        <v>0</v>
      </c>
      <c r="EU159" s="42">
        <f t="shared" si="2"/>
        <v>0</v>
      </c>
      <c r="EV159" s="42">
        <f t="shared" si="2"/>
        <v>0</v>
      </c>
      <c r="EW159" s="42">
        <f t="shared" si="2"/>
        <v>0</v>
      </c>
      <c r="EX159" s="42">
        <f t="shared" si="2"/>
        <v>0</v>
      </c>
      <c r="EY159" s="42">
        <f t="shared" si="2"/>
        <v>0</v>
      </c>
      <c r="EZ159" s="42">
        <f t="shared" si="2"/>
        <v>0</v>
      </c>
      <c r="FA159" s="42">
        <f t="shared" si="2"/>
        <v>0</v>
      </c>
      <c r="FB159" s="42">
        <f t="shared" si="2"/>
        <v>0</v>
      </c>
      <c r="FC159" s="42">
        <f t="shared" si="2"/>
        <v>0</v>
      </c>
      <c r="FD159" s="42">
        <f t="shared" si="2"/>
        <v>0</v>
      </c>
      <c r="FE159" s="42">
        <f t="shared" si="2"/>
        <v>0</v>
      </c>
      <c r="FF159" s="42">
        <f t="shared" si="2"/>
        <v>0</v>
      </c>
      <c r="FG159" s="42">
        <f t="shared" si="2"/>
        <v>0</v>
      </c>
      <c r="FH159" s="42">
        <f t="shared" si="2"/>
        <v>0</v>
      </c>
      <c r="FI159" s="42">
        <f t="shared" si="2"/>
        <v>0</v>
      </c>
      <c r="FJ159" s="42">
        <f t="shared" si="2"/>
        <v>0</v>
      </c>
      <c r="FK159" s="42">
        <f t="shared" si="2"/>
        <v>0</v>
      </c>
      <c r="FL159" s="42">
        <f t="shared" si="2"/>
        <v>0</v>
      </c>
      <c r="FM159" s="42">
        <f t="shared" si="2"/>
        <v>0</v>
      </c>
      <c r="FN159" s="42">
        <f t="shared" si="2"/>
        <v>0</v>
      </c>
      <c r="FO159" s="42">
        <f t="shared" si="2"/>
        <v>0</v>
      </c>
      <c r="FP159" s="42">
        <f t="shared" si="2"/>
        <v>0</v>
      </c>
      <c r="FQ159" s="42">
        <f t="shared" si="2"/>
        <v>0</v>
      </c>
      <c r="FR159" s="42">
        <f t="shared" si="2"/>
        <v>0</v>
      </c>
      <c r="FS159" s="42">
        <f t="shared" si="2"/>
        <v>0</v>
      </c>
      <c r="FT159" s="42">
        <f t="shared" si="2"/>
        <v>0</v>
      </c>
      <c r="FU159" s="42">
        <f t="shared" si="2"/>
        <v>0</v>
      </c>
      <c r="FV159" s="42">
        <f t="shared" si="2"/>
        <v>0</v>
      </c>
      <c r="FW159" s="42">
        <f t="shared" si="2"/>
        <v>0</v>
      </c>
      <c r="FX159" s="42">
        <f t="shared" si="2"/>
        <v>0</v>
      </c>
      <c r="FY159" s="42">
        <f t="shared" si="2"/>
        <v>0</v>
      </c>
      <c r="FZ159" s="42">
        <f t="shared" si="2"/>
        <v>0</v>
      </c>
      <c r="GA159" s="42">
        <f t="shared" si="2"/>
        <v>0</v>
      </c>
      <c r="GB159" s="42">
        <f t="shared" si="2"/>
        <v>0</v>
      </c>
      <c r="GC159" s="42">
        <f t="shared" si="2"/>
        <v>0</v>
      </c>
      <c r="GD159" s="42">
        <f t="shared" si="2"/>
        <v>0</v>
      </c>
      <c r="GE159" s="42">
        <f t="shared" si="2"/>
        <v>0</v>
      </c>
      <c r="GF159" s="42">
        <f t="shared" si="2"/>
        <v>0</v>
      </c>
      <c r="GG159" s="42">
        <f t="shared" si="2"/>
        <v>0</v>
      </c>
      <c r="GH159" s="42">
        <f t="shared" si="2"/>
        <v>0</v>
      </c>
      <c r="GI159" s="42">
        <f t="shared" si="2"/>
        <v>0</v>
      </c>
      <c r="GJ159" s="42">
        <f t="shared" si="2"/>
        <v>0</v>
      </c>
      <c r="GK159" s="42">
        <f t="shared" si="2"/>
        <v>0</v>
      </c>
      <c r="GL159" s="42">
        <f t="shared" si="2"/>
        <v>0</v>
      </c>
      <c r="GM159" s="42">
        <f t="shared" si="2"/>
        <v>0</v>
      </c>
      <c r="GN159" s="42">
        <f t="shared" si="2"/>
        <v>0</v>
      </c>
      <c r="GO159" s="42">
        <f t="shared" ref="GO159:GZ159" si="3">SUM(GO160:GO178)</f>
        <v>0</v>
      </c>
      <c r="GP159" s="42">
        <f t="shared" si="3"/>
        <v>0</v>
      </c>
      <c r="GQ159" s="42">
        <f t="shared" si="3"/>
        <v>0</v>
      </c>
      <c r="GR159" s="42">
        <f t="shared" si="3"/>
        <v>0</v>
      </c>
      <c r="GS159" s="42">
        <f t="shared" si="3"/>
        <v>0</v>
      </c>
      <c r="GT159" s="42">
        <f t="shared" si="3"/>
        <v>0</v>
      </c>
      <c r="GU159" s="42">
        <f t="shared" si="3"/>
        <v>0</v>
      </c>
      <c r="GV159" s="42">
        <f t="shared" si="3"/>
        <v>0</v>
      </c>
      <c r="GW159" s="42">
        <f t="shared" si="3"/>
        <v>0</v>
      </c>
      <c r="GX159" s="42">
        <f t="shared" si="3"/>
        <v>0</v>
      </c>
      <c r="GY159" s="42">
        <f t="shared" si="3"/>
        <v>0</v>
      </c>
      <c r="GZ159" s="42">
        <f t="shared" si="3"/>
        <v>0</v>
      </c>
    </row>
    <row r="160" spans="49:208" ht="14.25">
      <c r="AW160" s="39"/>
      <c r="AX160" s="40"/>
      <c r="AY160" s="24"/>
      <c r="AZ160" s="18"/>
      <c r="BA160" s="19"/>
      <c r="BB160" s="41"/>
      <c r="BC160" s="41"/>
      <c r="BD160" s="41"/>
      <c r="BE160" s="41"/>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2"/>
      <c r="CC160" s="12"/>
      <c r="CD160" s="12"/>
      <c r="CE160" s="12"/>
      <c r="CF160" s="12"/>
      <c r="CG160" s="12"/>
      <c r="CH160" s="12"/>
      <c r="CI160" s="12"/>
      <c r="CJ160" s="27"/>
      <c r="CK160" s="27"/>
      <c r="CL160" s="41"/>
      <c r="CM160" s="41"/>
      <c r="CN160" s="41"/>
      <c r="CO160" s="41"/>
      <c r="CP160" s="41"/>
      <c r="CQ160" s="41"/>
      <c r="CU160" s="1" t="s">
        <v>8</v>
      </c>
      <c r="CV160" s="18" t="s">
        <v>31</v>
      </c>
      <c r="CW160" s="54" t="s">
        <v>647</v>
      </c>
      <c r="DL160" s="58"/>
      <c r="DR160" s="61"/>
      <c r="DZ160" s="1" t="s">
        <v>8</v>
      </c>
      <c r="EA160" s="18" t="s">
        <v>31</v>
      </c>
      <c r="EB160" s="54" t="s">
        <v>647</v>
      </c>
      <c r="EC160" s="41">
        <f t="shared" ref="EC160:EC180" si="4">EE160+EM160+EQ160+EU160+FE160+FM160+FS160+GA160+GG160+GK160</f>
        <v>0</v>
      </c>
      <c r="ED160" s="41">
        <f t="shared" ref="ED160:ED180" si="5">EF160+EN160+ER160+EV160+FF160+FN160+FT160+GB160+GH160+GL160+GM160</f>
        <v>0</v>
      </c>
      <c r="EE160" s="65"/>
      <c r="EF160" s="65"/>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2"/>
      <c r="FD160" s="12"/>
      <c r="FE160" s="12"/>
      <c r="FF160" s="12"/>
      <c r="FG160" s="12"/>
      <c r="FH160" s="12"/>
      <c r="FI160" s="12"/>
      <c r="FJ160" s="12"/>
      <c r="FK160" s="27"/>
      <c r="FL160" s="27"/>
      <c r="FM160" s="41"/>
      <c r="FN160" s="41"/>
      <c r="FO160" s="41"/>
      <c r="FP160" s="41"/>
      <c r="FQ160" s="41"/>
      <c r="FR160" s="41"/>
      <c r="GZ160" s="1"/>
    </row>
    <row r="161" spans="49:208" ht="14.25">
      <c r="AW161" s="39"/>
      <c r="AX161" s="40"/>
      <c r="AY161" s="25"/>
      <c r="AZ161" s="18"/>
      <c r="BA161" s="19"/>
      <c r="BB161" s="41"/>
      <c r="BC161" s="41"/>
      <c r="BD161" s="41"/>
      <c r="BE161" s="41"/>
      <c r="BF161" s="18"/>
      <c r="BG161" s="18"/>
      <c r="BH161" s="18"/>
      <c r="BI161" s="18"/>
      <c r="BJ161" s="18"/>
      <c r="BK161" s="18"/>
      <c r="BL161" s="18"/>
      <c r="BM161" s="18"/>
      <c r="BN161" s="18"/>
      <c r="BO161" s="18"/>
      <c r="BP161" s="41"/>
      <c r="BQ161" s="41"/>
      <c r="BR161" s="41"/>
      <c r="BS161" s="41"/>
      <c r="BT161" s="18"/>
      <c r="BU161" s="18"/>
      <c r="BV161" s="18"/>
      <c r="BW161" s="18"/>
      <c r="BX161" s="18"/>
      <c r="BY161" s="18"/>
      <c r="BZ161" s="18"/>
      <c r="CA161" s="18"/>
      <c r="CB161" s="41"/>
      <c r="CC161" s="41"/>
      <c r="CD161" s="12"/>
      <c r="CE161" s="12"/>
      <c r="CF161" s="12"/>
      <c r="CG161" s="12"/>
      <c r="CH161" s="41"/>
      <c r="CI161" s="41"/>
      <c r="CJ161" s="41"/>
      <c r="CK161" s="41"/>
      <c r="CL161" s="41"/>
      <c r="CM161" s="41"/>
      <c r="CN161" s="41"/>
      <c r="CO161" s="41"/>
      <c r="CP161" s="41"/>
      <c r="CQ161" s="41"/>
      <c r="CU161" s="1" t="s">
        <v>8</v>
      </c>
      <c r="CV161" s="18" t="s">
        <v>49</v>
      </c>
      <c r="CW161" s="54" t="s">
        <v>647</v>
      </c>
      <c r="CX161" s="41"/>
      <c r="CY161" s="41"/>
      <c r="DL161" s="59"/>
      <c r="DM161" s="41"/>
      <c r="DN161" s="41"/>
      <c r="DO161" s="41"/>
      <c r="DP161" s="41"/>
      <c r="DQ161" s="41"/>
      <c r="DR161" s="61"/>
      <c r="DT161" s="41"/>
      <c r="DU161" s="41"/>
      <c r="DV161" s="41"/>
      <c r="DW161" s="41"/>
      <c r="DZ161" s="1" t="s">
        <v>8</v>
      </c>
      <c r="EA161" s="18" t="s">
        <v>49</v>
      </c>
      <c r="EB161" s="54" t="s">
        <v>647</v>
      </c>
      <c r="EC161" s="41">
        <f t="shared" si="4"/>
        <v>0</v>
      </c>
      <c r="ED161" s="41">
        <f t="shared" si="5"/>
        <v>0</v>
      </c>
      <c r="EE161" s="65"/>
      <c r="EF161" s="65"/>
      <c r="EG161" s="18"/>
      <c r="EH161" s="18"/>
      <c r="EI161" s="18"/>
      <c r="EJ161" s="18"/>
      <c r="EK161" s="18"/>
      <c r="EL161" s="18"/>
      <c r="EM161" s="18"/>
      <c r="EN161" s="18"/>
      <c r="EO161" s="18"/>
      <c r="EP161" s="18"/>
      <c r="EQ161" s="41"/>
      <c r="ER161" s="41"/>
      <c r="ES161" s="41"/>
      <c r="ET161" s="41"/>
      <c r="EU161" s="18"/>
      <c r="EV161" s="18"/>
      <c r="EW161" s="18"/>
      <c r="EX161" s="18"/>
      <c r="EY161" s="18"/>
      <c r="EZ161" s="18"/>
      <c r="FA161" s="18"/>
      <c r="FB161" s="18"/>
      <c r="FC161" s="41"/>
      <c r="FD161" s="41"/>
      <c r="FE161" s="12"/>
      <c r="FF161" s="12"/>
      <c r="FG161" s="12"/>
      <c r="FH161" s="12"/>
      <c r="FI161" s="41"/>
      <c r="FJ161" s="41"/>
      <c r="FK161" s="41"/>
      <c r="FL161" s="41"/>
      <c r="FM161" s="41"/>
      <c r="FN161" s="41"/>
      <c r="FO161" s="41"/>
      <c r="FP161" s="41"/>
      <c r="FQ161" s="41"/>
      <c r="FR161" s="41"/>
      <c r="FW161" s="41"/>
      <c r="FX161" s="41"/>
      <c r="FY161" s="41"/>
      <c r="FZ161" s="41"/>
      <c r="GM161" s="41"/>
      <c r="GN161" s="41"/>
      <c r="GO161" s="41"/>
      <c r="GP161" s="41"/>
      <c r="GQ161" s="41"/>
      <c r="GR161" s="41"/>
      <c r="GU161" s="41"/>
      <c r="GV161" s="41"/>
      <c r="GW161" s="41"/>
      <c r="GX161" s="41"/>
      <c r="GZ161" s="1"/>
    </row>
    <row r="162" spans="49:208" ht="14.25">
      <c r="AW162" s="39"/>
      <c r="AX162" s="40"/>
      <c r="AY162" s="25"/>
      <c r="AZ162" s="18"/>
      <c r="BA162" s="19"/>
      <c r="BB162" s="41"/>
      <c r="BC162" s="41"/>
      <c r="BD162" s="41"/>
      <c r="BE162" s="41"/>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2"/>
      <c r="CC162" s="12"/>
      <c r="CD162" s="12"/>
      <c r="CE162" s="12"/>
      <c r="CF162" s="12"/>
      <c r="CG162" s="12"/>
      <c r="CH162" s="12"/>
      <c r="CI162" s="12"/>
      <c r="CJ162" s="27"/>
      <c r="CK162" s="27"/>
      <c r="CL162" s="41"/>
      <c r="CM162" s="41"/>
      <c r="CN162" s="41"/>
      <c r="CO162" s="41"/>
      <c r="CP162" s="41"/>
      <c r="CQ162" s="41"/>
      <c r="CU162" s="1" t="s">
        <v>8</v>
      </c>
      <c r="CV162" s="18" t="s">
        <v>82</v>
      </c>
      <c r="CW162" s="54" t="s">
        <v>647</v>
      </c>
      <c r="DL162" s="58"/>
      <c r="DR162" s="61"/>
      <c r="DZ162" s="1" t="s">
        <v>8</v>
      </c>
      <c r="EA162" s="18" t="s">
        <v>82</v>
      </c>
      <c r="EB162" s="54" t="s">
        <v>647</v>
      </c>
      <c r="EC162" s="41">
        <f t="shared" si="4"/>
        <v>0</v>
      </c>
      <c r="ED162" s="41">
        <f t="shared" si="5"/>
        <v>0</v>
      </c>
      <c r="EE162" s="65"/>
      <c r="EF162" s="65"/>
      <c r="EG162" s="67"/>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2"/>
      <c r="FD162" s="12"/>
      <c r="FE162" s="12"/>
      <c r="FF162" s="12"/>
      <c r="FG162" s="12"/>
      <c r="FH162" s="12"/>
      <c r="FI162" s="12"/>
      <c r="FJ162" s="12"/>
      <c r="FK162" s="27"/>
      <c r="FL162" s="27"/>
      <c r="FM162" s="41"/>
      <c r="FN162" s="41"/>
      <c r="FO162" s="41"/>
      <c r="FP162" s="41"/>
      <c r="FQ162" s="41"/>
      <c r="FR162" s="41"/>
      <c r="GZ162" s="1"/>
    </row>
    <row r="163" spans="49:208" ht="14.25">
      <c r="AW163" s="39"/>
      <c r="AX163" s="40"/>
      <c r="AY163" s="23"/>
      <c r="AZ163" s="9"/>
      <c r="BA163" s="19"/>
      <c r="BB163" s="41"/>
      <c r="BC163" s="41"/>
      <c r="BD163" s="41"/>
      <c r="BE163" s="41"/>
      <c r="BF163" s="18"/>
      <c r="BG163" s="18"/>
      <c r="BH163" s="18"/>
      <c r="BI163" s="18"/>
      <c r="BJ163" s="18"/>
      <c r="BK163" s="18"/>
      <c r="BL163" s="18"/>
      <c r="BM163" s="18"/>
      <c r="BN163" s="18"/>
      <c r="BO163" s="18"/>
      <c r="BP163" s="41"/>
      <c r="BQ163" s="41"/>
      <c r="BR163" s="41"/>
      <c r="BS163" s="41"/>
      <c r="BT163" s="18"/>
      <c r="BU163" s="18"/>
      <c r="BV163" s="18"/>
      <c r="BW163" s="18"/>
      <c r="BX163" s="18"/>
      <c r="BY163" s="18"/>
      <c r="BZ163" s="18"/>
      <c r="CA163" s="18"/>
      <c r="CB163" s="41"/>
      <c r="CC163" s="41"/>
      <c r="CD163" s="12"/>
      <c r="CE163" s="12"/>
      <c r="CF163" s="12"/>
      <c r="CG163" s="12"/>
      <c r="CH163" s="41"/>
      <c r="CI163" s="41"/>
      <c r="CJ163" s="41"/>
      <c r="CK163" s="41"/>
      <c r="CL163" s="41"/>
      <c r="CM163" s="41"/>
      <c r="CN163" s="41"/>
      <c r="CO163" s="41"/>
      <c r="CP163" s="41"/>
      <c r="CQ163" s="41"/>
      <c r="CU163" s="1" t="s">
        <v>8</v>
      </c>
      <c r="CV163" s="9" t="s">
        <v>105</v>
      </c>
      <c r="CW163" s="54" t="s">
        <v>647</v>
      </c>
      <c r="CX163" s="41"/>
      <c r="CY163" s="41"/>
      <c r="CZ163" s="41"/>
      <c r="DA163" s="41"/>
      <c r="DB163" s="41"/>
      <c r="DC163" s="41"/>
      <c r="DF163" s="41"/>
      <c r="DG163" s="41"/>
      <c r="DH163" s="41"/>
      <c r="DI163" s="41"/>
      <c r="DL163" s="58"/>
      <c r="DR163" s="61"/>
      <c r="DT163" s="41"/>
      <c r="DU163" s="41"/>
      <c r="DV163" s="41"/>
      <c r="DW163" s="41"/>
      <c r="DZ163" s="1" t="s">
        <v>8</v>
      </c>
      <c r="EA163" s="9" t="s">
        <v>105</v>
      </c>
      <c r="EB163" s="54" t="s">
        <v>647</v>
      </c>
      <c r="EC163" s="41">
        <f t="shared" si="4"/>
        <v>0</v>
      </c>
      <c r="ED163" s="41">
        <f t="shared" si="5"/>
        <v>0</v>
      </c>
      <c r="EE163" s="65"/>
      <c r="EF163" s="65"/>
      <c r="EG163" s="18"/>
      <c r="EH163" s="18"/>
      <c r="EI163" s="18"/>
      <c r="EJ163" s="18"/>
      <c r="EK163" s="18"/>
      <c r="EL163" s="18"/>
      <c r="EM163" s="18"/>
      <c r="EN163" s="18"/>
      <c r="EO163" s="18"/>
      <c r="EP163" s="18"/>
      <c r="EQ163" s="41"/>
      <c r="ER163" s="41"/>
      <c r="ES163" s="41"/>
      <c r="ET163" s="41"/>
      <c r="EU163" s="18"/>
      <c r="EV163" s="18"/>
      <c r="EW163" s="18"/>
      <c r="EX163" s="18"/>
      <c r="EY163" s="18"/>
      <c r="EZ163" s="18"/>
      <c r="FA163" s="18"/>
      <c r="FB163" s="18"/>
      <c r="FC163" s="41"/>
      <c r="FD163" s="41"/>
      <c r="FE163" s="12"/>
      <c r="FF163" s="12"/>
      <c r="FG163" s="12"/>
      <c r="FH163" s="12"/>
      <c r="FI163" s="41"/>
      <c r="FJ163" s="41"/>
      <c r="FK163" s="41"/>
      <c r="FL163" s="41"/>
      <c r="FM163" s="41"/>
      <c r="FN163" s="41"/>
      <c r="FO163" s="41"/>
      <c r="FP163" s="41"/>
      <c r="FQ163" s="41"/>
      <c r="FR163" s="41"/>
      <c r="FW163" s="41"/>
      <c r="FX163" s="41"/>
      <c r="FY163" s="41"/>
      <c r="FZ163" s="41"/>
      <c r="GA163" s="41"/>
      <c r="GB163" s="41"/>
      <c r="GC163" s="41"/>
      <c r="GD163" s="41"/>
      <c r="GG163" s="41"/>
      <c r="GH163" s="41"/>
      <c r="GI163" s="41"/>
      <c r="GJ163" s="41"/>
      <c r="GU163" s="41"/>
      <c r="GV163" s="41"/>
      <c r="GW163" s="41"/>
      <c r="GX163" s="41"/>
      <c r="GZ163" s="1"/>
    </row>
    <row r="164" spans="49:208" ht="14.25">
      <c r="AW164" s="39"/>
      <c r="AX164" s="40"/>
      <c r="AY164" s="23"/>
      <c r="AZ164" s="18"/>
      <c r="BA164" s="19"/>
      <c r="BB164" s="41"/>
      <c r="BC164" s="41"/>
      <c r="BD164" s="41"/>
      <c r="BE164" s="41"/>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2"/>
      <c r="CC164" s="12"/>
      <c r="CD164" s="12"/>
      <c r="CE164" s="12"/>
      <c r="CF164" s="12"/>
      <c r="CG164" s="12"/>
      <c r="CH164" s="12"/>
      <c r="CI164" s="12"/>
      <c r="CJ164" s="27"/>
      <c r="CK164" s="27"/>
      <c r="CL164" s="41"/>
      <c r="CM164" s="41"/>
      <c r="CN164" s="41"/>
      <c r="CO164" s="41"/>
      <c r="CP164" s="41"/>
      <c r="CQ164" s="41"/>
      <c r="CU164" s="1" t="s">
        <v>8</v>
      </c>
      <c r="CV164" s="18" t="s">
        <v>126</v>
      </c>
      <c r="CW164" s="54" t="s">
        <v>647</v>
      </c>
      <c r="DL164" s="58"/>
      <c r="DR164" s="61"/>
      <c r="DZ164" s="1" t="s">
        <v>8</v>
      </c>
      <c r="EA164" s="18" t="s">
        <v>126</v>
      </c>
      <c r="EB164" s="54" t="s">
        <v>647</v>
      </c>
      <c r="EC164" s="41">
        <f t="shared" si="4"/>
        <v>0</v>
      </c>
      <c r="ED164" s="41">
        <f t="shared" si="5"/>
        <v>0</v>
      </c>
      <c r="EE164" s="65"/>
      <c r="EF164" s="65"/>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2"/>
      <c r="FD164" s="12"/>
      <c r="FE164" s="12"/>
      <c r="FF164" s="12"/>
      <c r="FG164" s="12"/>
      <c r="FH164" s="12"/>
      <c r="FI164" s="12"/>
      <c r="FJ164" s="12"/>
      <c r="FK164" s="27"/>
      <c r="FL164" s="27"/>
      <c r="FM164" s="41"/>
      <c r="FN164" s="41"/>
      <c r="FO164" s="41"/>
      <c r="FP164" s="41"/>
      <c r="FQ164" s="41"/>
      <c r="FR164" s="41"/>
      <c r="GZ164" s="1"/>
    </row>
    <row r="165" spans="49:208" ht="14.25">
      <c r="AW165" s="39"/>
      <c r="AX165" s="40"/>
      <c r="AY165" s="23"/>
      <c r="AZ165" s="18"/>
      <c r="BA165" s="19"/>
      <c r="BB165" s="41"/>
      <c r="BC165" s="41"/>
      <c r="BD165" s="41"/>
      <c r="BE165" s="41"/>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2"/>
      <c r="CC165" s="12"/>
      <c r="CD165" s="12"/>
      <c r="CE165" s="12"/>
      <c r="CF165" s="12"/>
      <c r="CG165" s="12"/>
      <c r="CH165" s="12"/>
      <c r="CI165" s="12"/>
      <c r="CJ165" s="27"/>
      <c r="CK165" s="27"/>
      <c r="CL165" s="41"/>
      <c r="CM165" s="41"/>
      <c r="CN165" s="41"/>
      <c r="CO165" s="41"/>
      <c r="CP165" s="41"/>
      <c r="CQ165" s="41"/>
      <c r="CU165" s="1" t="s">
        <v>8</v>
      </c>
      <c r="CV165" s="18" t="s">
        <v>154</v>
      </c>
      <c r="CW165" s="54" t="s">
        <v>647</v>
      </c>
      <c r="DL165" s="58"/>
      <c r="DR165" s="61"/>
      <c r="DZ165" s="1" t="s">
        <v>8</v>
      </c>
      <c r="EA165" s="18" t="s">
        <v>154</v>
      </c>
      <c r="EB165" s="54" t="s">
        <v>647</v>
      </c>
      <c r="EC165" s="41">
        <f t="shared" si="4"/>
        <v>0</v>
      </c>
      <c r="ED165" s="41">
        <f t="shared" si="5"/>
        <v>0</v>
      </c>
      <c r="EE165" s="65"/>
      <c r="EF165" s="65"/>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2"/>
      <c r="FD165" s="12"/>
      <c r="FE165" s="12"/>
      <c r="FF165" s="12"/>
      <c r="FG165" s="12"/>
      <c r="FH165" s="12"/>
      <c r="FI165" s="12"/>
      <c r="FJ165" s="12"/>
      <c r="FK165" s="27"/>
      <c r="FL165" s="27"/>
      <c r="FM165" s="41"/>
      <c r="FN165" s="41"/>
      <c r="FO165" s="41"/>
      <c r="FP165" s="41"/>
      <c r="FQ165" s="41"/>
      <c r="FR165" s="41"/>
      <c r="GZ165" s="1"/>
    </row>
    <row r="166" spans="49:208" ht="14.25">
      <c r="AW166" s="39"/>
      <c r="AX166" s="40"/>
      <c r="AY166" s="23"/>
      <c r="AZ166" s="18"/>
      <c r="BA166" s="19"/>
      <c r="BB166" s="41"/>
      <c r="BC166" s="41"/>
      <c r="BD166" s="41"/>
      <c r="BE166" s="41"/>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2"/>
      <c r="CC166" s="12"/>
      <c r="CD166" s="12"/>
      <c r="CE166" s="12"/>
      <c r="CF166" s="12"/>
      <c r="CG166" s="12"/>
      <c r="CH166" s="12"/>
      <c r="CI166" s="12"/>
      <c r="CJ166" s="11"/>
      <c r="CK166" s="11"/>
      <c r="CL166" s="41"/>
      <c r="CM166" s="41"/>
      <c r="CN166" s="41"/>
      <c r="CO166" s="41"/>
      <c r="CP166" s="41"/>
      <c r="CQ166" s="41"/>
      <c r="CU166" s="1" t="s">
        <v>8</v>
      </c>
      <c r="CV166" s="18" t="s">
        <v>180</v>
      </c>
      <c r="CW166" s="54" t="s">
        <v>647</v>
      </c>
      <c r="DL166" s="58"/>
      <c r="DR166" s="61"/>
      <c r="DZ166" s="1" t="s">
        <v>8</v>
      </c>
      <c r="EA166" s="18" t="s">
        <v>180</v>
      </c>
      <c r="EB166" s="54" t="s">
        <v>647</v>
      </c>
      <c r="EC166" s="41">
        <f t="shared" si="4"/>
        <v>0</v>
      </c>
      <c r="ED166" s="41">
        <f t="shared" si="5"/>
        <v>0</v>
      </c>
      <c r="EE166" s="65"/>
      <c r="EF166" s="65"/>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2"/>
      <c r="FD166" s="12"/>
      <c r="FE166" s="12"/>
      <c r="FF166" s="12"/>
      <c r="FG166" s="12"/>
      <c r="FH166" s="12"/>
      <c r="FI166" s="12"/>
      <c r="FJ166" s="12"/>
      <c r="FK166" s="11"/>
      <c r="FL166" s="11"/>
      <c r="FM166" s="41"/>
      <c r="FN166" s="41"/>
      <c r="FO166" s="41"/>
      <c r="FP166" s="41"/>
      <c r="FQ166" s="41"/>
      <c r="FR166" s="41"/>
      <c r="GZ166" s="1"/>
    </row>
    <row r="167" spans="49:208" ht="14.25">
      <c r="AW167" s="39"/>
      <c r="AX167" s="40"/>
      <c r="AY167" s="23"/>
      <c r="AZ167" s="18"/>
      <c r="BA167" s="19"/>
      <c r="BB167" s="41"/>
      <c r="BC167" s="41"/>
      <c r="BD167" s="41"/>
      <c r="BE167" s="41"/>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2"/>
      <c r="CC167" s="12"/>
      <c r="CD167" s="12"/>
      <c r="CE167" s="12"/>
      <c r="CF167" s="12"/>
      <c r="CG167" s="12"/>
      <c r="CH167" s="12"/>
      <c r="CI167" s="12"/>
      <c r="CJ167" s="11"/>
      <c r="CK167" s="11"/>
      <c r="CL167" s="41"/>
      <c r="CM167" s="41"/>
      <c r="CN167" s="41"/>
      <c r="CO167" s="41"/>
      <c r="CP167" s="41"/>
      <c r="CQ167" s="41"/>
      <c r="CU167" s="1" t="s">
        <v>8</v>
      </c>
      <c r="CV167" s="18" t="s">
        <v>206</v>
      </c>
      <c r="CW167" s="54" t="s">
        <v>647</v>
      </c>
      <c r="DL167" s="58"/>
      <c r="DR167" s="61"/>
      <c r="DZ167" s="1" t="s">
        <v>8</v>
      </c>
      <c r="EA167" s="18" t="s">
        <v>206</v>
      </c>
      <c r="EB167" s="54" t="s">
        <v>647</v>
      </c>
      <c r="EC167" s="41">
        <f t="shared" si="4"/>
        <v>0</v>
      </c>
      <c r="ED167" s="41">
        <f t="shared" si="5"/>
        <v>0</v>
      </c>
      <c r="EE167" s="65"/>
      <c r="EF167" s="65"/>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2"/>
      <c r="FD167" s="12"/>
      <c r="FE167" s="12"/>
      <c r="FF167" s="12"/>
      <c r="FG167" s="12"/>
      <c r="FH167" s="12"/>
      <c r="FI167" s="12"/>
      <c r="FJ167" s="12"/>
      <c r="FK167" s="11"/>
      <c r="FL167" s="11"/>
      <c r="FM167" s="41"/>
      <c r="FN167" s="41"/>
      <c r="FO167" s="41"/>
      <c r="FP167" s="41"/>
      <c r="FQ167" s="41"/>
      <c r="FR167" s="41"/>
      <c r="GZ167" s="1"/>
    </row>
    <row r="168" spans="49:208" ht="14.25">
      <c r="AW168" s="39"/>
      <c r="AX168" s="40"/>
      <c r="AY168" s="23"/>
      <c r="AZ168" s="18"/>
      <c r="BA168" s="19"/>
      <c r="BB168" s="41"/>
      <c r="BC168" s="41"/>
      <c r="BD168" s="41"/>
      <c r="BE168" s="41"/>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2"/>
      <c r="CC168" s="12"/>
      <c r="CD168" s="12"/>
      <c r="CE168" s="12"/>
      <c r="CF168" s="12"/>
      <c r="CG168" s="12"/>
      <c r="CH168" s="12"/>
      <c r="CI168" s="12"/>
      <c r="CJ168" s="11"/>
      <c r="CK168" s="11"/>
      <c r="CL168" s="41"/>
      <c r="CM168" s="41"/>
      <c r="CN168" s="41"/>
      <c r="CO168" s="41"/>
      <c r="CP168" s="41"/>
      <c r="CQ168" s="41"/>
      <c r="CU168" s="1" t="s">
        <v>8</v>
      </c>
      <c r="CV168" s="18" t="s">
        <v>246</v>
      </c>
      <c r="CW168" s="54" t="s">
        <v>647</v>
      </c>
      <c r="DL168" s="58"/>
      <c r="DR168" s="61"/>
      <c r="DZ168" s="1" t="s">
        <v>8</v>
      </c>
      <c r="EA168" s="18" t="s">
        <v>246</v>
      </c>
      <c r="EB168" s="54" t="s">
        <v>647</v>
      </c>
      <c r="EC168" s="41">
        <f t="shared" si="4"/>
        <v>0</v>
      </c>
      <c r="ED168" s="41">
        <f t="shared" si="5"/>
        <v>0</v>
      </c>
      <c r="EE168" s="65"/>
      <c r="EF168" s="65"/>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2"/>
      <c r="FD168" s="12"/>
      <c r="FE168" s="12"/>
      <c r="FF168" s="12"/>
      <c r="FG168" s="12"/>
      <c r="FH168" s="12"/>
      <c r="FI168" s="12"/>
      <c r="FJ168" s="12"/>
      <c r="FK168" s="11"/>
      <c r="FL168" s="11"/>
      <c r="FM168" s="41"/>
      <c r="FN168" s="41"/>
      <c r="FO168" s="41"/>
      <c r="FP168" s="41"/>
      <c r="FQ168" s="41"/>
      <c r="FR168" s="41"/>
      <c r="GZ168" s="1"/>
    </row>
    <row r="169" spans="49:208" ht="14.25">
      <c r="AW169" s="39"/>
      <c r="AX169" s="40"/>
      <c r="AY169" s="23"/>
      <c r="AZ169" s="18"/>
      <c r="BA169" s="19"/>
      <c r="BB169" s="41"/>
      <c r="BC169" s="41"/>
      <c r="BD169" s="41"/>
      <c r="BE169" s="41"/>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2"/>
      <c r="CC169" s="12"/>
      <c r="CD169" s="12"/>
      <c r="CE169" s="12"/>
      <c r="CF169" s="12"/>
      <c r="CG169" s="12"/>
      <c r="CH169" s="12"/>
      <c r="CI169" s="12"/>
      <c r="CJ169" s="11"/>
      <c r="CK169" s="11"/>
      <c r="CL169" s="41"/>
      <c r="CM169" s="41"/>
      <c r="CN169" s="41"/>
      <c r="CO169" s="41"/>
      <c r="CP169" s="41"/>
      <c r="CQ169" s="41"/>
      <c r="CU169" s="1" t="s">
        <v>8</v>
      </c>
      <c r="CV169" s="18" t="s">
        <v>263</v>
      </c>
      <c r="CW169" s="54" t="s">
        <v>647</v>
      </c>
      <c r="DL169" s="58"/>
      <c r="DR169" s="61"/>
      <c r="DZ169" s="1" t="s">
        <v>8</v>
      </c>
      <c r="EA169" s="18" t="s">
        <v>263</v>
      </c>
      <c r="EB169" s="54" t="s">
        <v>647</v>
      </c>
      <c r="EC169" s="41">
        <f t="shared" si="4"/>
        <v>0</v>
      </c>
      <c r="ED169" s="41">
        <f t="shared" si="5"/>
        <v>0</v>
      </c>
      <c r="EE169" s="65"/>
      <c r="EF169" s="65"/>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2"/>
      <c r="FD169" s="12"/>
      <c r="FE169" s="12"/>
      <c r="FF169" s="12"/>
      <c r="FG169" s="12"/>
      <c r="FH169" s="12"/>
      <c r="FI169" s="12"/>
      <c r="FJ169" s="12"/>
      <c r="FK169" s="11"/>
      <c r="FL169" s="11"/>
      <c r="FM169" s="41"/>
      <c r="FN169" s="41"/>
      <c r="FO169" s="41"/>
      <c r="FP169" s="41"/>
      <c r="FQ169" s="41"/>
      <c r="FR169" s="41"/>
      <c r="GZ169" s="1"/>
    </row>
    <row r="170" spans="49:208" ht="14.25">
      <c r="AW170" s="39"/>
      <c r="AX170" s="40"/>
      <c r="AY170" s="23"/>
      <c r="AZ170" s="18"/>
      <c r="BA170" s="19"/>
      <c r="BB170" s="41"/>
      <c r="BC170" s="41"/>
      <c r="BD170" s="41"/>
      <c r="BE170" s="41"/>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2"/>
      <c r="CC170" s="12"/>
      <c r="CD170" s="12"/>
      <c r="CE170" s="12"/>
      <c r="CF170" s="12"/>
      <c r="CG170" s="12"/>
      <c r="CH170" s="12"/>
      <c r="CI170" s="12"/>
      <c r="CJ170" s="11"/>
      <c r="CK170" s="11"/>
      <c r="CL170" s="41"/>
      <c r="CM170" s="41"/>
      <c r="CN170" s="41"/>
      <c r="CO170" s="41"/>
      <c r="CP170" s="41"/>
      <c r="CQ170" s="41"/>
      <c r="CU170" s="1" t="s">
        <v>8</v>
      </c>
      <c r="CV170" s="18" t="s">
        <v>289</v>
      </c>
      <c r="CW170" s="54" t="s">
        <v>647</v>
      </c>
      <c r="CZ170" s="41"/>
      <c r="DA170" s="41"/>
      <c r="DB170" s="41"/>
      <c r="DC170" s="41"/>
      <c r="DL170" s="58"/>
      <c r="DR170" s="61"/>
      <c r="DZ170" s="1" t="s">
        <v>8</v>
      </c>
      <c r="EA170" s="18" t="s">
        <v>289</v>
      </c>
      <c r="EB170" s="54" t="s">
        <v>647</v>
      </c>
      <c r="EC170" s="41">
        <f t="shared" si="4"/>
        <v>0</v>
      </c>
      <c r="ED170" s="41">
        <f t="shared" si="5"/>
        <v>0</v>
      </c>
      <c r="EE170" s="65"/>
      <c r="EF170" s="65"/>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2"/>
      <c r="FD170" s="12"/>
      <c r="FE170" s="12"/>
      <c r="FF170" s="12"/>
      <c r="FG170" s="12"/>
      <c r="FH170" s="12"/>
      <c r="FI170" s="12"/>
      <c r="FJ170" s="12"/>
      <c r="FK170" s="11"/>
      <c r="FL170" s="11"/>
      <c r="FM170" s="41"/>
      <c r="FN170" s="41"/>
      <c r="FO170" s="41"/>
      <c r="FP170" s="41"/>
      <c r="FQ170" s="41"/>
      <c r="FR170" s="41"/>
      <c r="GA170" s="41"/>
      <c r="GB170" s="41"/>
      <c r="GC170" s="41"/>
      <c r="GD170" s="41"/>
      <c r="GZ170" s="1"/>
    </row>
    <row r="171" spans="49:208" ht="14.25">
      <c r="AW171" s="39"/>
      <c r="AX171" s="40"/>
      <c r="AY171" s="23"/>
      <c r="AZ171" s="18"/>
      <c r="BA171" s="19"/>
      <c r="BB171" s="41"/>
      <c r="BC171" s="41"/>
      <c r="BD171" s="41"/>
      <c r="BE171" s="41"/>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2"/>
      <c r="CC171" s="12"/>
      <c r="CD171" s="12"/>
      <c r="CE171" s="12"/>
      <c r="CF171" s="12"/>
      <c r="CG171" s="12"/>
      <c r="CH171" s="12"/>
      <c r="CI171" s="12"/>
      <c r="CJ171" s="11"/>
      <c r="CK171" s="11"/>
      <c r="CL171" s="41"/>
      <c r="CM171" s="41"/>
      <c r="CN171" s="41"/>
      <c r="CO171" s="41"/>
      <c r="CP171" s="41"/>
      <c r="CQ171" s="41"/>
      <c r="CU171" s="1" t="s">
        <v>8</v>
      </c>
      <c r="CV171" s="18" t="s">
        <v>329</v>
      </c>
      <c r="CW171" s="54" t="s">
        <v>647</v>
      </c>
      <c r="CZ171" s="41"/>
      <c r="DA171" s="41"/>
      <c r="DB171" s="41"/>
      <c r="DC171" s="41"/>
      <c r="DF171" s="41"/>
      <c r="DG171" s="41"/>
      <c r="DH171" s="41"/>
      <c r="DI171" s="41"/>
      <c r="DL171" s="58"/>
      <c r="DR171" s="61"/>
      <c r="DZ171" s="1" t="s">
        <v>8</v>
      </c>
      <c r="EA171" s="18" t="s">
        <v>329</v>
      </c>
      <c r="EB171" s="54" t="s">
        <v>647</v>
      </c>
      <c r="EC171" s="41">
        <f t="shared" si="4"/>
        <v>0</v>
      </c>
      <c r="ED171" s="41">
        <f t="shared" si="5"/>
        <v>0</v>
      </c>
      <c r="EE171" s="65"/>
      <c r="EF171" s="65"/>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2"/>
      <c r="FD171" s="12"/>
      <c r="FE171" s="12"/>
      <c r="FF171" s="12"/>
      <c r="FG171" s="12"/>
      <c r="FH171" s="12"/>
      <c r="FI171" s="12"/>
      <c r="FJ171" s="12"/>
      <c r="FK171" s="11"/>
      <c r="FL171" s="11"/>
      <c r="FM171" s="41"/>
      <c r="FN171" s="41"/>
      <c r="FO171" s="41"/>
      <c r="FP171" s="41"/>
      <c r="FQ171" s="41"/>
      <c r="FR171" s="41"/>
      <c r="GA171" s="41"/>
      <c r="GB171" s="41"/>
      <c r="GC171" s="41"/>
      <c r="GD171" s="41"/>
      <c r="GG171" s="41"/>
      <c r="GH171" s="41"/>
      <c r="GI171" s="41"/>
      <c r="GJ171" s="41"/>
      <c r="GZ171" s="1"/>
    </row>
    <row r="172" spans="49:208" ht="14.25">
      <c r="AW172" s="39"/>
      <c r="AX172" s="40"/>
      <c r="AY172" s="23"/>
      <c r="AZ172" s="18"/>
      <c r="BA172" s="19"/>
      <c r="BB172" s="41"/>
      <c r="BC172" s="41"/>
      <c r="BD172" s="41"/>
      <c r="BE172" s="41"/>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2"/>
      <c r="CC172" s="12"/>
      <c r="CD172" s="12"/>
      <c r="CE172" s="12"/>
      <c r="CF172" s="12"/>
      <c r="CG172" s="12"/>
      <c r="CH172" s="12"/>
      <c r="CI172" s="12"/>
      <c r="CJ172" s="11"/>
      <c r="CK172" s="11"/>
      <c r="CL172" s="41"/>
      <c r="CM172" s="41"/>
      <c r="CN172" s="41"/>
      <c r="CO172" s="41"/>
      <c r="CP172" s="41"/>
      <c r="CQ172" s="41"/>
      <c r="CU172" s="1" t="s">
        <v>8</v>
      </c>
      <c r="CV172" s="18" t="s">
        <v>346</v>
      </c>
      <c r="CW172" s="54" t="s">
        <v>647</v>
      </c>
      <c r="CZ172" s="41"/>
      <c r="DA172" s="41"/>
      <c r="DB172" s="41"/>
      <c r="DC172" s="41"/>
      <c r="DF172" s="41"/>
      <c r="DG172" s="41"/>
      <c r="DH172" s="41"/>
      <c r="DI172" s="41"/>
      <c r="DL172" s="58"/>
      <c r="DR172" s="61"/>
      <c r="DZ172" s="1" t="s">
        <v>8</v>
      </c>
      <c r="EA172" s="18" t="s">
        <v>346</v>
      </c>
      <c r="EB172" s="54" t="s">
        <v>647</v>
      </c>
      <c r="EC172" s="41">
        <f t="shared" si="4"/>
        <v>0</v>
      </c>
      <c r="ED172" s="41">
        <f t="shared" si="5"/>
        <v>0</v>
      </c>
      <c r="EE172" s="65"/>
      <c r="EF172" s="65"/>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2"/>
      <c r="FD172" s="12"/>
      <c r="FE172" s="12"/>
      <c r="FF172" s="12"/>
      <c r="FG172" s="12"/>
      <c r="FH172" s="12"/>
      <c r="FI172" s="12"/>
      <c r="FJ172" s="12"/>
      <c r="FK172" s="11"/>
      <c r="FL172" s="11"/>
      <c r="FM172" s="41"/>
      <c r="FN172" s="41"/>
      <c r="FO172" s="41"/>
      <c r="FP172" s="41"/>
      <c r="FQ172" s="41"/>
      <c r="FR172" s="41"/>
      <c r="GA172" s="41"/>
      <c r="GB172" s="41"/>
      <c r="GC172" s="41"/>
      <c r="GD172" s="41"/>
      <c r="GG172" s="41"/>
      <c r="GH172" s="41"/>
      <c r="GI172" s="41"/>
      <c r="GJ172" s="41"/>
      <c r="GZ172" s="1"/>
    </row>
    <row r="173" spans="49:208" ht="14.25">
      <c r="AW173" s="39"/>
      <c r="AX173" s="40"/>
      <c r="AY173" s="23"/>
      <c r="AZ173" s="18"/>
      <c r="BA173" s="19"/>
      <c r="BB173" s="41"/>
      <c r="BC173" s="41"/>
      <c r="BD173" s="41"/>
      <c r="BE173" s="41"/>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2"/>
      <c r="CC173" s="12"/>
      <c r="CD173" s="12"/>
      <c r="CE173" s="12"/>
      <c r="CF173" s="12"/>
      <c r="CG173" s="12"/>
      <c r="CH173" s="12"/>
      <c r="CI173" s="12"/>
      <c r="CJ173" s="11"/>
      <c r="CK173" s="11"/>
      <c r="CL173" s="41"/>
      <c r="CM173" s="41"/>
      <c r="CN173" s="41"/>
      <c r="CO173" s="41"/>
      <c r="CP173" s="41"/>
      <c r="CQ173" s="41"/>
      <c r="CU173" s="1" t="s">
        <v>8</v>
      </c>
      <c r="CV173" s="18" t="s">
        <v>364</v>
      </c>
      <c r="CW173" s="54" t="s">
        <v>647</v>
      </c>
      <c r="CZ173" s="41"/>
      <c r="DA173" s="41"/>
      <c r="DB173" s="41"/>
      <c r="DC173" s="41"/>
      <c r="DF173" s="41"/>
      <c r="DG173" s="41"/>
      <c r="DH173" s="41"/>
      <c r="DI173" s="41"/>
      <c r="DL173" s="58"/>
      <c r="DR173" s="61"/>
      <c r="DZ173" s="1" t="s">
        <v>8</v>
      </c>
      <c r="EA173" s="18" t="s">
        <v>364</v>
      </c>
      <c r="EB173" s="54" t="s">
        <v>647</v>
      </c>
      <c r="EC173" s="41">
        <f t="shared" si="4"/>
        <v>0</v>
      </c>
      <c r="ED173" s="41">
        <f t="shared" si="5"/>
        <v>0</v>
      </c>
      <c r="EE173" s="65"/>
      <c r="EF173" s="65"/>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2"/>
      <c r="FD173" s="12"/>
      <c r="FE173" s="12"/>
      <c r="FF173" s="12"/>
      <c r="FG173" s="12"/>
      <c r="FH173" s="12"/>
      <c r="FI173" s="12"/>
      <c r="FJ173" s="12"/>
      <c r="FK173" s="11"/>
      <c r="FL173" s="11"/>
      <c r="FM173" s="41"/>
      <c r="FN173" s="41"/>
      <c r="FO173" s="41"/>
      <c r="FP173" s="41"/>
      <c r="FQ173" s="41"/>
      <c r="FR173" s="41"/>
      <c r="GA173" s="41"/>
      <c r="GB173" s="41"/>
      <c r="GC173" s="41"/>
      <c r="GD173" s="41"/>
      <c r="GG173" s="41"/>
      <c r="GH173" s="41"/>
      <c r="GI173" s="41"/>
      <c r="GJ173" s="41"/>
      <c r="GZ173" s="1"/>
    </row>
    <row r="174" spans="49:208" ht="14.25">
      <c r="AW174" s="39"/>
      <c r="AX174" s="40"/>
      <c r="AY174" s="23"/>
      <c r="AZ174" s="9"/>
      <c r="BA174" s="19"/>
      <c r="BB174" s="41"/>
      <c r="BC174" s="41"/>
      <c r="BD174" s="41"/>
      <c r="BE174" s="41"/>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2"/>
      <c r="CC174" s="12"/>
      <c r="CD174" s="12"/>
      <c r="CE174" s="12"/>
      <c r="CF174" s="12"/>
      <c r="CG174" s="12"/>
      <c r="CH174" s="12"/>
      <c r="CI174" s="12"/>
      <c r="CJ174" s="11"/>
      <c r="CK174" s="11"/>
      <c r="CL174" s="41"/>
      <c r="CM174" s="41"/>
      <c r="CN174" s="41"/>
      <c r="CO174" s="41"/>
      <c r="CP174" s="41"/>
      <c r="CQ174" s="41"/>
      <c r="CU174" s="1" t="s">
        <v>8</v>
      </c>
      <c r="CV174" s="9" t="s">
        <v>388</v>
      </c>
      <c r="CW174" s="54" t="s">
        <v>647</v>
      </c>
      <c r="CZ174" s="41"/>
      <c r="DA174" s="41"/>
      <c r="DB174" s="41"/>
      <c r="DC174" s="41"/>
      <c r="DF174" s="41"/>
      <c r="DG174" s="41"/>
      <c r="DH174" s="41"/>
      <c r="DI174" s="41"/>
      <c r="DL174" s="58"/>
      <c r="DR174" s="61"/>
      <c r="DZ174" s="1" t="s">
        <v>8</v>
      </c>
      <c r="EA174" s="9" t="s">
        <v>388</v>
      </c>
      <c r="EB174" s="54" t="s">
        <v>647</v>
      </c>
      <c r="EC174" s="41">
        <f t="shared" si="4"/>
        <v>0</v>
      </c>
      <c r="ED174" s="41">
        <f t="shared" si="5"/>
        <v>0</v>
      </c>
      <c r="EE174" s="65"/>
      <c r="EF174" s="65"/>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2"/>
      <c r="FD174" s="12"/>
      <c r="FE174" s="12"/>
      <c r="FF174" s="12"/>
      <c r="FG174" s="12"/>
      <c r="FH174" s="12"/>
      <c r="FI174" s="12"/>
      <c r="FJ174" s="12"/>
      <c r="FK174" s="11"/>
      <c r="FL174" s="11"/>
      <c r="FM174" s="41"/>
      <c r="FN174" s="41"/>
      <c r="FO174" s="41"/>
      <c r="FP174" s="41"/>
      <c r="FQ174" s="41"/>
      <c r="FR174" s="41"/>
      <c r="GA174" s="41"/>
      <c r="GB174" s="41"/>
      <c r="GC174" s="41"/>
      <c r="GD174" s="41"/>
      <c r="GG174" s="41"/>
      <c r="GH174" s="41"/>
      <c r="GI174" s="41"/>
      <c r="GJ174" s="41"/>
      <c r="GZ174" s="1"/>
    </row>
    <row r="175" spans="49:208" ht="14.25">
      <c r="AW175" s="39"/>
      <c r="AX175" s="40"/>
      <c r="AY175" s="23"/>
      <c r="AZ175" s="9"/>
      <c r="BA175" s="19"/>
      <c r="BB175" s="41"/>
      <c r="BC175" s="41"/>
      <c r="BD175" s="41"/>
      <c r="BE175" s="41"/>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2"/>
      <c r="CC175" s="12"/>
      <c r="CD175" s="12"/>
      <c r="CE175" s="12"/>
      <c r="CF175" s="12"/>
      <c r="CG175" s="12"/>
      <c r="CH175" s="12"/>
      <c r="CI175" s="12"/>
      <c r="CJ175" s="11"/>
      <c r="CK175" s="11"/>
      <c r="CL175" s="41"/>
      <c r="CM175" s="41"/>
      <c r="CN175" s="41"/>
      <c r="CO175" s="41"/>
      <c r="CP175" s="41"/>
      <c r="CQ175" s="41"/>
      <c r="CU175" s="1" t="s">
        <v>8</v>
      </c>
      <c r="CV175" s="9" t="s">
        <v>407</v>
      </c>
      <c r="CW175" s="54" t="s">
        <v>647</v>
      </c>
      <c r="CZ175" s="41"/>
      <c r="DA175" s="41"/>
      <c r="DB175" s="41"/>
      <c r="DC175" s="41"/>
      <c r="DF175" s="41"/>
      <c r="DG175" s="41"/>
      <c r="DH175" s="41"/>
      <c r="DI175" s="41"/>
      <c r="DL175" s="58"/>
      <c r="DR175" s="61"/>
      <c r="DZ175" s="1" t="s">
        <v>8</v>
      </c>
      <c r="EA175" s="9" t="s">
        <v>407</v>
      </c>
      <c r="EB175" s="54" t="s">
        <v>647</v>
      </c>
      <c r="EC175" s="41">
        <f t="shared" si="4"/>
        <v>0</v>
      </c>
      <c r="ED175" s="41">
        <f t="shared" si="5"/>
        <v>0</v>
      </c>
      <c r="EE175" s="65"/>
      <c r="EF175" s="65"/>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2"/>
      <c r="FD175" s="12"/>
      <c r="FE175" s="12"/>
      <c r="FF175" s="12"/>
      <c r="FG175" s="12"/>
      <c r="FH175" s="12"/>
      <c r="FI175" s="12"/>
      <c r="FJ175" s="12"/>
      <c r="FK175" s="11"/>
      <c r="FL175" s="11"/>
      <c r="FM175" s="41"/>
      <c r="FN175" s="41"/>
      <c r="FO175" s="41"/>
      <c r="FP175" s="41"/>
      <c r="FQ175" s="41"/>
      <c r="FR175" s="41"/>
      <c r="GA175" s="41"/>
      <c r="GB175" s="41"/>
      <c r="GC175" s="41"/>
      <c r="GD175" s="41"/>
      <c r="GG175" s="41"/>
      <c r="GH175" s="41"/>
      <c r="GI175" s="41"/>
      <c r="GJ175" s="41"/>
      <c r="GZ175" s="1"/>
    </row>
    <row r="176" spans="49:208" ht="14.25">
      <c r="AW176" s="39"/>
      <c r="AX176" s="40"/>
      <c r="AY176" s="23"/>
      <c r="AZ176" s="9"/>
      <c r="BA176" s="19"/>
      <c r="BB176" s="41"/>
      <c r="BC176" s="41"/>
      <c r="BD176" s="41"/>
      <c r="BE176" s="41"/>
      <c r="BF176" s="18"/>
      <c r="BG176" s="18"/>
      <c r="BH176" s="18"/>
      <c r="BI176" s="18"/>
      <c r="BJ176" s="18"/>
      <c r="BK176" s="18"/>
      <c r="BL176" s="18"/>
      <c r="BM176" s="18"/>
      <c r="BN176" s="18"/>
      <c r="BO176" s="18"/>
      <c r="BP176" s="41"/>
      <c r="BQ176" s="41"/>
      <c r="BR176" s="41"/>
      <c r="BS176" s="41"/>
      <c r="BT176" s="18"/>
      <c r="BU176" s="18"/>
      <c r="BV176" s="18"/>
      <c r="BW176" s="18"/>
      <c r="BX176" s="18"/>
      <c r="BY176" s="18"/>
      <c r="BZ176" s="18"/>
      <c r="CA176" s="18"/>
      <c r="CB176" s="41"/>
      <c r="CC176" s="41"/>
      <c r="CD176" s="12"/>
      <c r="CE176" s="12"/>
      <c r="CF176" s="12"/>
      <c r="CG176" s="12"/>
      <c r="CH176" s="41"/>
      <c r="CI176" s="41"/>
      <c r="CJ176" s="41"/>
      <c r="CK176" s="41"/>
      <c r="CL176" s="41"/>
      <c r="CM176" s="41"/>
      <c r="CN176" s="41"/>
      <c r="CO176" s="41"/>
      <c r="CP176" s="41"/>
      <c r="CQ176" s="41"/>
      <c r="CU176" s="1" t="s">
        <v>8</v>
      </c>
      <c r="CV176" s="9" t="s">
        <v>423</v>
      </c>
      <c r="CW176" s="54" t="s">
        <v>647</v>
      </c>
      <c r="CX176" s="41"/>
      <c r="CY176" s="41"/>
      <c r="CZ176" s="41"/>
      <c r="DA176" s="41"/>
      <c r="DB176" s="41"/>
      <c r="DC176" s="41"/>
      <c r="DF176" s="41"/>
      <c r="DG176" s="41"/>
      <c r="DH176" s="41"/>
      <c r="DI176" s="41"/>
      <c r="DL176" s="58"/>
      <c r="DR176" s="62"/>
      <c r="DS176" s="41"/>
      <c r="DT176" s="41"/>
      <c r="DU176" s="41"/>
      <c r="DV176" s="41"/>
      <c r="DW176" s="41"/>
      <c r="DZ176" s="1" t="s">
        <v>8</v>
      </c>
      <c r="EA176" s="9" t="s">
        <v>423</v>
      </c>
      <c r="EB176" s="54" t="s">
        <v>647</v>
      </c>
      <c r="EC176" s="41">
        <f t="shared" si="4"/>
        <v>0</v>
      </c>
      <c r="ED176" s="41">
        <f t="shared" si="5"/>
        <v>0</v>
      </c>
      <c r="EE176" s="65"/>
      <c r="EF176" s="65"/>
      <c r="EG176" s="18"/>
      <c r="EH176" s="18"/>
      <c r="EI176" s="18"/>
      <c r="EJ176" s="18"/>
      <c r="EK176" s="18"/>
      <c r="EL176" s="18"/>
      <c r="EM176" s="18"/>
      <c r="EN176" s="18"/>
      <c r="EO176" s="18"/>
      <c r="EP176" s="18"/>
      <c r="EQ176" s="41"/>
      <c r="ER176" s="41"/>
      <c r="ES176" s="41"/>
      <c r="ET176" s="41"/>
      <c r="EU176" s="18"/>
      <c r="EV176" s="18"/>
      <c r="EW176" s="18"/>
      <c r="EX176" s="18"/>
      <c r="EY176" s="18"/>
      <c r="EZ176" s="18"/>
      <c r="FA176" s="18"/>
      <c r="FB176" s="18"/>
      <c r="FC176" s="41"/>
      <c r="FD176" s="41"/>
      <c r="FE176" s="12"/>
      <c r="FF176" s="12"/>
      <c r="FG176" s="12"/>
      <c r="FH176" s="12"/>
      <c r="FI176" s="41"/>
      <c r="FJ176" s="41"/>
      <c r="FK176" s="41"/>
      <c r="FL176" s="41"/>
      <c r="FM176" s="41"/>
      <c r="FN176" s="41"/>
      <c r="FO176" s="41"/>
      <c r="FP176" s="41"/>
      <c r="FQ176" s="41"/>
      <c r="FR176" s="41"/>
      <c r="FW176" s="41"/>
      <c r="FX176" s="41"/>
      <c r="FY176" s="41"/>
      <c r="FZ176" s="41"/>
      <c r="GA176" s="41"/>
      <c r="GB176" s="41"/>
      <c r="GC176" s="41"/>
      <c r="GD176" s="41"/>
      <c r="GG176" s="41"/>
      <c r="GH176" s="41"/>
      <c r="GI176" s="41"/>
      <c r="GJ176" s="41"/>
      <c r="GS176" s="41"/>
      <c r="GT176" s="41"/>
      <c r="GU176" s="41"/>
      <c r="GV176" s="41"/>
      <c r="GW176" s="41"/>
      <c r="GX176" s="41"/>
      <c r="GZ176" s="1"/>
    </row>
    <row r="177" spans="49:208" ht="14.25">
      <c r="AW177" s="39"/>
      <c r="AX177" s="40"/>
      <c r="AY177" s="34"/>
      <c r="AZ177" s="9"/>
      <c r="BA177" s="19"/>
      <c r="BB177" s="41"/>
      <c r="BC177" s="41"/>
      <c r="BD177" s="41"/>
      <c r="BE177" s="41"/>
      <c r="BF177" s="18"/>
      <c r="BG177" s="18"/>
      <c r="BH177" s="18"/>
      <c r="BI177" s="18"/>
      <c r="BJ177" s="18"/>
      <c r="BK177" s="18"/>
      <c r="BL177" s="18"/>
      <c r="BM177" s="18"/>
      <c r="BN177" s="18"/>
      <c r="BO177" s="18"/>
      <c r="BP177" s="41"/>
      <c r="BQ177" s="41"/>
      <c r="BR177" s="41"/>
      <c r="BS177" s="41"/>
      <c r="BT177" s="18"/>
      <c r="BU177" s="18"/>
      <c r="BV177" s="18"/>
      <c r="BW177" s="18"/>
      <c r="BX177" s="18"/>
      <c r="BY177" s="18"/>
      <c r="BZ177" s="18"/>
      <c r="CA177" s="18"/>
      <c r="CB177" s="41"/>
      <c r="CC177" s="41"/>
      <c r="CD177" s="12"/>
      <c r="CE177" s="12"/>
      <c r="CF177" s="12"/>
      <c r="CG177" s="12"/>
      <c r="CH177" s="41"/>
      <c r="CI177" s="41"/>
      <c r="CJ177" s="41"/>
      <c r="CK177" s="41"/>
      <c r="CL177" s="41"/>
      <c r="CM177" s="41"/>
      <c r="CN177" s="41"/>
      <c r="CO177" s="41"/>
      <c r="CP177" s="41"/>
      <c r="CQ177" s="41"/>
      <c r="CU177" s="1" t="s">
        <v>8</v>
      </c>
      <c r="CV177" s="9" t="s">
        <v>441</v>
      </c>
      <c r="CW177" s="54" t="s">
        <v>647</v>
      </c>
      <c r="CX177" s="41"/>
      <c r="CY177" s="41"/>
      <c r="CZ177" s="41"/>
      <c r="DA177" s="41"/>
      <c r="DB177" s="41"/>
      <c r="DC177" s="41"/>
      <c r="DF177" s="41"/>
      <c r="DG177" s="41"/>
      <c r="DH177" s="41"/>
      <c r="DI177" s="41"/>
      <c r="DL177" s="58"/>
      <c r="DR177" s="62"/>
      <c r="DS177" s="41"/>
      <c r="DT177" s="41"/>
      <c r="DU177" s="41"/>
      <c r="DV177" s="41"/>
      <c r="DW177" s="41"/>
      <c r="DZ177" s="1" t="s">
        <v>8</v>
      </c>
      <c r="EA177" s="9" t="s">
        <v>441</v>
      </c>
      <c r="EB177" s="54" t="s">
        <v>647</v>
      </c>
      <c r="EC177" s="41">
        <f t="shared" si="4"/>
        <v>0</v>
      </c>
      <c r="ED177" s="41">
        <f t="shared" si="5"/>
        <v>0</v>
      </c>
      <c r="EE177" s="65"/>
      <c r="EF177" s="65"/>
      <c r="EG177" s="18"/>
      <c r="EH177" s="18"/>
      <c r="EI177" s="18"/>
      <c r="EJ177" s="18"/>
      <c r="EK177" s="18"/>
      <c r="EL177" s="18"/>
      <c r="EM177" s="18"/>
      <c r="EN177" s="18"/>
      <c r="EO177" s="18"/>
      <c r="EP177" s="18"/>
      <c r="EQ177" s="41"/>
      <c r="ER177" s="41"/>
      <c r="ES177" s="41"/>
      <c r="ET177" s="41"/>
      <c r="EU177" s="18"/>
      <c r="EV177" s="18"/>
      <c r="EW177" s="18"/>
      <c r="EX177" s="18"/>
      <c r="EY177" s="18"/>
      <c r="EZ177" s="18"/>
      <c r="FA177" s="18"/>
      <c r="FB177" s="18"/>
      <c r="FC177" s="41"/>
      <c r="FD177" s="41"/>
      <c r="FE177" s="12"/>
      <c r="FF177" s="12"/>
      <c r="FG177" s="12"/>
      <c r="FH177" s="12"/>
      <c r="FI177" s="41"/>
      <c r="FJ177" s="41"/>
      <c r="FK177" s="41"/>
      <c r="FL177" s="41"/>
      <c r="FM177" s="41"/>
      <c r="FN177" s="41"/>
      <c r="FO177" s="41"/>
      <c r="FP177" s="41"/>
      <c r="FQ177" s="41"/>
      <c r="FR177" s="41"/>
      <c r="FW177" s="41"/>
      <c r="FX177" s="41"/>
      <c r="FY177" s="41"/>
      <c r="FZ177" s="41"/>
      <c r="GA177" s="41"/>
      <c r="GB177" s="41"/>
      <c r="GC177" s="41"/>
      <c r="GD177" s="41"/>
      <c r="GG177" s="41"/>
      <c r="GH177" s="41"/>
      <c r="GI177" s="41"/>
      <c r="GJ177" s="41"/>
      <c r="GS177" s="41"/>
      <c r="GT177" s="41"/>
      <c r="GU177" s="41"/>
      <c r="GV177" s="41"/>
      <c r="GW177" s="41"/>
      <c r="GX177" s="41"/>
      <c r="GZ177" s="1"/>
    </row>
    <row r="178" spans="49:208" ht="14.25">
      <c r="AX178" s="40"/>
      <c r="AY178" s="25"/>
      <c r="AZ178" s="18"/>
      <c r="BA178" s="19"/>
      <c r="BB178" s="41"/>
      <c r="BC178" s="41"/>
      <c r="BD178" s="41"/>
      <c r="BE178" s="41"/>
      <c r="BF178" s="18"/>
      <c r="BG178" s="18"/>
      <c r="BH178" s="18"/>
      <c r="BI178" s="18"/>
      <c r="BJ178" s="18"/>
      <c r="BK178" s="18"/>
      <c r="BL178" s="18"/>
      <c r="BM178" s="18"/>
      <c r="BN178" s="18"/>
      <c r="BO178" s="18"/>
      <c r="BP178" s="18"/>
      <c r="BQ178" s="18"/>
      <c r="BR178" s="18"/>
      <c r="BS178" s="18"/>
      <c r="BT178" s="18"/>
      <c r="BU178" s="18"/>
      <c r="BV178" s="18"/>
      <c r="BW178" s="18"/>
      <c r="BX178" s="18"/>
      <c r="BY178" s="18"/>
      <c r="BZ178" s="9"/>
      <c r="CA178" s="12"/>
      <c r="CB178" s="12"/>
      <c r="CC178" s="12"/>
      <c r="CD178" s="12"/>
      <c r="CE178" s="12"/>
      <c r="CF178" s="12"/>
      <c r="CG178" s="12"/>
      <c r="CH178" s="12"/>
      <c r="CI178" s="12"/>
      <c r="CJ178" s="11"/>
      <c r="CK178" s="11"/>
      <c r="CL178" s="11"/>
      <c r="CM178" s="3"/>
      <c r="CU178" s="1" t="s">
        <v>8</v>
      </c>
      <c r="CV178" s="18" t="s">
        <v>443</v>
      </c>
      <c r="CW178" s="54" t="s">
        <v>647</v>
      </c>
      <c r="DL178" s="58"/>
      <c r="DR178" s="61"/>
      <c r="DZ178" s="1" t="s">
        <v>8</v>
      </c>
      <c r="EA178" s="18" t="s">
        <v>443</v>
      </c>
      <c r="EB178" s="54" t="s">
        <v>647</v>
      </c>
      <c r="EC178" s="41">
        <f t="shared" si="4"/>
        <v>0</v>
      </c>
      <c r="ED178" s="41">
        <f t="shared" si="5"/>
        <v>0</v>
      </c>
      <c r="EE178" s="65"/>
      <c r="EF178" s="65"/>
      <c r="EG178" s="18"/>
      <c r="EH178" s="18"/>
      <c r="EI178" s="18"/>
      <c r="EJ178" s="18"/>
      <c r="EK178" s="18"/>
      <c r="EL178" s="18"/>
      <c r="EM178" s="18"/>
      <c r="EN178" s="18"/>
      <c r="EO178" s="18"/>
      <c r="EP178" s="18"/>
      <c r="EQ178" s="18"/>
      <c r="ER178" s="18"/>
      <c r="ES178" s="18"/>
      <c r="ET178" s="18"/>
      <c r="EU178" s="18"/>
      <c r="EV178" s="18"/>
      <c r="EW178" s="18"/>
      <c r="EX178" s="18"/>
      <c r="EY178" s="18"/>
      <c r="EZ178" s="18"/>
      <c r="FA178" s="9"/>
      <c r="FB178" s="12"/>
      <c r="FC178" s="12"/>
      <c r="FD178" s="12"/>
      <c r="FE178" s="12"/>
      <c r="FF178" s="12"/>
      <c r="FG178" s="12"/>
      <c r="FH178" s="12"/>
      <c r="FI178" s="12"/>
      <c r="FJ178" s="12"/>
      <c r="FK178" s="11"/>
      <c r="FL178" s="11"/>
      <c r="FM178" s="11"/>
      <c r="FN178" s="3"/>
      <c r="GZ178" s="1"/>
    </row>
    <row r="179" spans="49:208">
      <c r="BA179" s="30"/>
      <c r="BB179" s="43"/>
      <c r="BC179" s="43"/>
      <c r="BD179" s="43"/>
      <c r="BE179" s="43"/>
      <c r="CU179" s="55" t="s">
        <v>31</v>
      </c>
      <c r="CV179" s="54" t="s">
        <v>32</v>
      </c>
      <c r="CW179" s="1" t="s">
        <v>647</v>
      </c>
      <c r="CX179" s="1">
        <v>0</v>
      </c>
      <c r="CY179" s="1">
        <v>0</v>
      </c>
      <c r="CZ179" s="1" t="e">
        <v>#DIV/0!</v>
      </c>
      <c r="DA179" s="1">
        <v>0</v>
      </c>
      <c r="DB179" s="1">
        <v>0</v>
      </c>
      <c r="DC179" s="1" t="e">
        <v>#DIV/0!</v>
      </c>
      <c r="DD179" s="1">
        <v>0</v>
      </c>
      <c r="DE179" s="1">
        <v>0</v>
      </c>
      <c r="DF179" s="1" t="e">
        <v>#DIV/0!</v>
      </c>
      <c r="DG179" s="1">
        <v>0</v>
      </c>
      <c r="DH179" s="1">
        <v>0</v>
      </c>
      <c r="DI179" s="1" t="e">
        <v>#DIV/0!</v>
      </c>
      <c r="DJ179" s="1">
        <v>0</v>
      </c>
      <c r="DK179" s="1">
        <v>0</v>
      </c>
      <c r="DL179" s="1" t="e">
        <v>#DIV/0!</v>
      </c>
      <c r="DM179" s="1">
        <v>0</v>
      </c>
      <c r="DN179" s="1">
        <v>0</v>
      </c>
      <c r="DO179" s="1">
        <v>0</v>
      </c>
      <c r="DP179" s="1">
        <v>0</v>
      </c>
      <c r="DQ179" s="1">
        <v>0</v>
      </c>
      <c r="DR179" s="1">
        <v>0</v>
      </c>
      <c r="DS179" s="1" t="e">
        <v>#DIV/0!</v>
      </c>
      <c r="DT179" s="1">
        <v>0</v>
      </c>
      <c r="DV179" s="1">
        <v>0</v>
      </c>
      <c r="DW179" s="1">
        <v>0</v>
      </c>
      <c r="DX179" s="1">
        <v>0</v>
      </c>
      <c r="DY179" s="1">
        <v>0</v>
      </c>
      <c r="DZ179" s="55" t="s">
        <v>31</v>
      </c>
      <c r="EA179" s="54" t="s">
        <v>32</v>
      </c>
      <c r="EB179" s="1" t="s">
        <v>647</v>
      </c>
      <c r="EC179" s="66">
        <f t="shared" si="4"/>
        <v>996</v>
      </c>
      <c r="ED179" s="66">
        <f t="shared" si="5"/>
        <v>8330</v>
      </c>
      <c r="EE179" s="1">
        <v>185</v>
      </c>
      <c r="EF179" s="1">
        <v>1241</v>
      </c>
      <c r="EG179" s="1">
        <v>78</v>
      </c>
      <c r="EH179" s="1">
        <v>461</v>
      </c>
      <c r="EI179" s="1">
        <v>0</v>
      </c>
      <c r="EJ179" s="1">
        <v>0</v>
      </c>
      <c r="EK179" s="1">
        <v>35</v>
      </c>
      <c r="EL179" s="1">
        <v>170</v>
      </c>
      <c r="EM179" s="1">
        <v>188</v>
      </c>
      <c r="EN179" s="1">
        <v>1343</v>
      </c>
      <c r="EO179" s="1">
        <v>84</v>
      </c>
      <c r="EP179" s="1">
        <v>861</v>
      </c>
      <c r="EQ179" s="1">
        <v>0</v>
      </c>
      <c r="ER179" s="1">
        <v>0</v>
      </c>
      <c r="ES179" s="1">
        <v>0</v>
      </c>
      <c r="ET179" s="1">
        <v>0</v>
      </c>
      <c r="EU179" s="1">
        <v>141</v>
      </c>
      <c r="EV179" s="1">
        <v>1733</v>
      </c>
      <c r="EW179" s="1">
        <v>54</v>
      </c>
      <c r="EX179" s="1">
        <v>621</v>
      </c>
      <c r="EY179" s="1">
        <v>29</v>
      </c>
      <c r="EZ179" s="1">
        <v>202</v>
      </c>
      <c r="FA179" s="1">
        <v>30</v>
      </c>
      <c r="FB179" s="1">
        <v>193</v>
      </c>
      <c r="FC179" s="1">
        <v>0</v>
      </c>
      <c r="FD179" s="1">
        <v>0</v>
      </c>
      <c r="FE179" s="1">
        <v>73</v>
      </c>
      <c r="FF179" s="1">
        <v>746</v>
      </c>
      <c r="FG179" s="1">
        <v>69</v>
      </c>
      <c r="FH179" s="1">
        <v>692</v>
      </c>
      <c r="FI179" s="1">
        <v>4</v>
      </c>
      <c r="FJ179" s="1">
        <v>54</v>
      </c>
      <c r="FK179" s="1">
        <v>0</v>
      </c>
      <c r="FL179" s="1">
        <v>0</v>
      </c>
      <c r="FM179" s="1">
        <v>113</v>
      </c>
      <c r="FN179" s="1">
        <v>1150</v>
      </c>
      <c r="FO179" s="1">
        <v>61</v>
      </c>
      <c r="FP179" s="1">
        <v>641</v>
      </c>
      <c r="FQ179" s="1">
        <v>52</v>
      </c>
      <c r="FR179" s="1">
        <v>509</v>
      </c>
      <c r="FS179" s="1">
        <v>234</v>
      </c>
      <c r="FT179" s="1">
        <v>1679</v>
      </c>
      <c r="FU179" s="1">
        <v>51</v>
      </c>
      <c r="FV179" s="1">
        <v>468</v>
      </c>
      <c r="FW179" s="1">
        <v>66</v>
      </c>
      <c r="FX179" s="1">
        <v>538</v>
      </c>
      <c r="FY179" s="1">
        <v>97</v>
      </c>
      <c r="FZ179" s="1">
        <v>663</v>
      </c>
      <c r="GA179" s="1">
        <v>62</v>
      </c>
      <c r="GB179" s="1">
        <v>438</v>
      </c>
      <c r="GC179" s="1">
        <v>0</v>
      </c>
      <c r="GD179" s="1">
        <v>0</v>
      </c>
      <c r="GE179" s="1">
        <v>52</v>
      </c>
      <c r="GF179" s="1">
        <v>383</v>
      </c>
      <c r="GG179" s="1">
        <v>0</v>
      </c>
      <c r="GH179" s="1">
        <v>0</v>
      </c>
      <c r="GI179" s="1">
        <v>0</v>
      </c>
      <c r="GJ179" s="1">
        <v>0</v>
      </c>
      <c r="GK179" s="1">
        <v>0</v>
      </c>
      <c r="GL179" s="1">
        <v>0</v>
      </c>
      <c r="GM179" s="1">
        <v>0</v>
      </c>
      <c r="GN179" s="1">
        <v>0</v>
      </c>
      <c r="GO179" s="1">
        <v>0</v>
      </c>
      <c r="GP179" s="1">
        <v>0</v>
      </c>
      <c r="GQ179" s="1">
        <v>0</v>
      </c>
      <c r="GR179" s="1">
        <v>0</v>
      </c>
      <c r="GS179" s="1">
        <v>0</v>
      </c>
      <c r="GT179" s="1">
        <v>0</v>
      </c>
      <c r="GU179" s="1">
        <v>0</v>
      </c>
      <c r="GV179" s="1">
        <v>0</v>
      </c>
      <c r="GW179" s="1">
        <v>0</v>
      </c>
      <c r="GX179" s="1">
        <v>0</v>
      </c>
      <c r="GY179" s="1">
        <v>0</v>
      </c>
      <c r="GZ179" s="2">
        <v>0</v>
      </c>
    </row>
    <row r="180" spans="49:208">
      <c r="BA180" s="30"/>
      <c r="BB180" s="43"/>
      <c r="BC180" s="43"/>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18" t="s">
        <v>31</v>
      </c>
      <c r="CV180" s="1" t="s">
        <v>33</v>
      </c>
      <c r="CW180" s="1" t="s">
        <v>647</v>
      </c>
      <c r="CX180" s="44">
        <v>433</v>
      </c>
      <c r="CY180" s="44">
        <v>35.1</v>
      </c>
      <c r="CZ180" s="44">
        <v>81.062355658198598</v>
      </c>
      <c r="DA180" s="44">
        <v>0</v>
      </c>
      <c r="DB180" s="44">
        <v>0</v>
      </c>
      <c r="DC180" s="44" t="e">
        <v>#DIV/0!</v>
      </c>
      <c r="DD180" s="44">
        <v>554</v>
      </c>
      <c r="DE180" s="44">
        <v>8.8000000000000007</v>
      </c>
      <c r="DF180" s="44">
        <v>15.884476534296001</v>
      </c>
      <c r="DG180" s="44">
        <v>2.85</v>
      </c>
      <c r="DH180" s="44">
        <v>49.2</v>
      </c>
      <c r="DI180" s="44">
        <v>1.72631578947368</v>
      </c>
      <c r="DJ180" s="44">
        <v>1.9</v>
      </c>
      <c r="DK180" s="44">
        <v>36.799999999999997</v>
      </c>
      <c r="DL180" s="44">
        <v>1.9368421052631599</v>
      </c>
      <c r="DM180" s="44">
        <v>20</v>
      </c>
      <c r="DN180" s="44">
        <v>0</v>
      </c>
      <c r="DO180" s="44">
        <v>40</v>
      </c>
      <c r="DP180" s="44">
        <v>40</v>
      </c>
      <c r="DQ180" s="44">
        <v>440</v>
      </c>
      <c r="DR180" s="44">
        <v>18</v>
      </c>
      <c r="DS180" s="44">
        <v>4.0909090909090899</v>
      </c>
      <c r="DT180" s="44">
        <v>210</v>
      </c>
      <c r="DU180" s="44">
        <v>1.9</v>
      </c>
      <c r="DV180" s="44">
        <v>0.9</v>
      </c>
      <c r="DW180" s="44">
        <v>0</v>
      </c>
      <c r="DX180" s="44">
        <v>0</v>
      </c>
      <c r="DY180" s="44">
        <v>30</v>
      </c>
      <c r="DZ180" s="18" t="s">
        <v>31</v>
      </c>
      <c r="EA180" s="1" t="s">
        <v>33</v>
      </c>
      <c r="EB180" s="1" t="s">
        <v>647</v>
      </c>
      <c r="EC180" s="66">
        <f t="shared" si="4"/>
        <v>718</v>
      </c>
      <c r="ED180" s="66">
        <f t="shared" si="5"/>
        <v>5872</v>
      </c>
      <c r="EE180" s="1">
        <v>183</v>
      </c>
      <c r="EF180" s="1">
        <v>875</v>
      </c>
      <c r="EG180" s="1">
        <v>33</v>
      </c>
      <c r="EH180" s="1">
        <v>104</v>
      </c>
      <c r="EI180" s="1">
        <v>0</v>
      </c>
      <c r="EJ180" s="1">
        <v>0</v>
      </c>
      <c r="EK180" s="1">
        <v>65</v>
      </c>
      <c r="EL180" s="1">
        <v>312</v>
      </c>
      <c r="EM180" s="1">
        <v>113</v>
      </c>
      <c r="EN180" s="1">
        <v>979</v>
      </c>
      <c r="EO180" s="1">
        <v>59</v>
      </c>
      <c r="EP180" s="1">
        <v>473</v>
      </c>
      <c r="EQ180" s="1">
        <v>0</v>
      </c>
      <c r="ER180" s="1">
        <v>0</v>
      </c>
      <c r="ES180" s="1">
        <v>0</v>
      </c>
      <c r="ET180" s="1">
        <v>0</v>
      </c>
      <c r="EU180" s="1">
        <v>82</v>
      </c>
      <c r="EV180" s="1">
        <v>882</v>
      </c>
      <c r="EW180" s="1">
        <v>35</v>
      </c>
      <c r="EX180" s="1">
        <v>382</v>
      </c>
      <c r="EY180" s="1">
        <v>19</v>
      </c>
      <c r="EZ180" s="1">
        <v>152</v>
      </c>
      <c r="FA180" s="1">
        <v>20</v>
      </c>
      <c r="FB180" s="1">
        <v>164</v>
      </c>
      <c r="FC180" s="1">
        <v>0</v>
      </c>
      <c r="FD180" s="1">
        <v>0</v>
      </c>
      <c r="FE180" s="1">
        <v>107</v>
      </c>
      <c r="FF180" s="1">
        <v>1071</v>
      </c>
      <c r="FG180" s="1">
        <v>107</v>
      </c>
      <c r="FH180" s="1">
        <v>1071</v>
      </c>
      <c r="FI180" s="1">
        <v>0</v>
      </c>
      <c r="FJ180" s="1">
        <v>0</v>
      </c>
      <c r="FK180" s="1">
        <v>0</v>
      </c>
      <c r="FL180" s="1">
        <v>0</v>
      </c>
      <c r="FM180" s="1">
        <v>72</v>
      </c>
      <c r="FN180" s="1">
        <v>774</v>
      </c>
      <c r="FO180" s="1">
        <v>58</v>
      </c>
      <c r="FP180" s="1">
        <v>549</v>
      </c>
      <c r="FQ180" s="1">
        <v>0</v>
      </c>
      <c r="FR180" s="1">
        <v>0</v>
      </c>
      <c r="FS180" s="1">
        <v>108</v>
      </c>
      <c r="FT180" s="1">
        <v>909</v>
      </c>
      <c r="FU180" s="1">
        <v>31</v>
      </c>
      <c r="FV180" s="1">
        <v>243</v>
      </c>
      <c r="FW180" s="1">
        <v>52</v>
      </c>
      <c r="FX180" s="1">
        <v>373</v>
      </c>
      <c r="FY180" s="1">
        <v>25</v>
      </c>
      <c r="FZ180" s="1">
        <v>288</v>
      </c>
      <c r="GA180" s="1">
        <v>53</v>
      </c>
      <c r="GB180" s="1">
        <v>382</v>
      </c>
      <c r="GC180" s="1">
        <v>46</v>
      </c>
      <c r="GD180" s="1">
        <v>346</v>
      </c>
      <c r="GE180" s="1">
        <v>7</v>
      </c>
      <c r="GF180" s="1">
        <v>36</v>
      </c>
      <c r="GG180" s="1">
        <v>0</v>
      </c>
      <c r="GH180" s="1">
        <v>0</v>
      </c>
      <c r="GI180" s="1">
        <v>0</v>
      </c>
      <c r="GJ180" s="1">
        <v>0</v>
      </c>
      <c r="GK180" s="1">
        <v>0</v>
      </c>
      <c r="GL180" s="1">
        <v>0</v>
      </c>
      <c r="GM180" s="1">
        <v>0</v>
      </c>
      <c r="GN180" s="1">
        <v>0</v>
      </c>
      <c r="GO180" s="1">
        <v>0</v>
      </c>
      <c r="GP180" s="1">
        <v>0</v>
      </c>
      <c r="GQ180" s="1">
        <v>0</v>
      </c>
      <c r="GR180" s="1">
        <v>0</v>
      </c>
      <c r="GS180" s="1">
        <v>0</v>
      </c>
      <c r="GT180" s="1">
        <v>0</v>
      </c>
      <c r="GU180" s="1">
        <v>0</v>
      </c>
      <c r="GV180" s="1">
        <v>0</v>
      </c>
      <c r="GW180" s="1">
        <v>0</v>
      </c>
      <c r="GX180" s="1">
        <v>0</v>
      </c>
      <c r="GY180" s="1">
        <v>0</v>
      </c>
      <c r="GZ180" s="2">
        <v>0</v>
      </c>
    </row>
    <row r="181" spans="49:208">
      <c r="BA181" s="30"/>
      <c r="BB181" s="43"/>
      <c r="BC181" s="43"/>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18" t="s">
        <v>31</v>
      </c>
      <c r="CV181" s="1" t="s">
        <v>34</v>
      </c>
      <c r="CW181" s="1" t="s">
        <v>647</v>
      </c>
      <c r="CX181" s="44">
        <v>261</v>
      </c>
      <c r="CY181" s="44">
        <v>21.1</v>
      </c>
      <c r="CZ181" s="44">
        <v>80.939226519336998</v>
      </c>
      <c r="DA181" s="44">
        <v>72</v>
      </c>
      <c r="DB181" s="44">
        <v>10.55</v>
      </c>
      <c r="DC181" s="44">
        <v>150.33222591362099</v>
      </c>
      <c r="DD181" s="44">
        <v>0</v>
      </c>
      <c r="DE181" s="44">
        <v>0</v>
      </c>
      <c r="DF181" s="44">
        <v>16.2790697674419</v>
      </c>
      <c r="DG181" s="44">
        <v>0.6</v>
      </c>
      <c r="DH181" s="44">
        <v>9</v>
      </c>
      <c r="DI181" s="44">
        <v>2.125</v>
      </c>
      <c r="DJ181" s="44">
        <v>0.8</v>
      </c>
      <c r="DK181" s="44">
        <v>12.5</v>
      </c>
      <c r="DL181" s="44">
        <v>1.9166666666666701</v>
      </c>
      <c r="DM181" s="44">
        <v>0</v>
      </c>
      <c r="DN181" s="44">
        <v>0</v>
      </c>
      <c r="DO181" s="44">
        <v>30</v>
      </c>
      <c r="DP181" s="44">
        <v>30</v>
      </c>
      <c r="DQ181" s="44">
        <v>360</v>
      </c>
      <c r="DR181" s="44">
        <v>8</v>
      </c>
      <c r="DS181" s="44">
        <v>4.7368421052631602</v>
      </c>
      <c r="DT181" s="44">
        <v>0</v>
      </c>
      <c r="DU181" s="44">
        <v>0.9</v>
      </c>
      <c r="DV181" s="44">
        <v>0.9</v>
      </c>
      <c r="DW181" s="44">
        <v>0</v>
      </c>
      <c r="DX181" s="44">
        <v>0</v>
      </c>
      <c r="DY181" s="44">
        <v>0</v>
      </c>
      <c r="DZ181" s="18" t="s">
        <v>31</v>
      </c>
      <c r="EA181" s="1" t="s">
        <v>34</v>
      </c>
      <c r="EB181" s="1" t="s">
        <v>647</v>
      </c>
      <c r="EC181" s="66">
        <f t="shared" ref="EC181:EC196" si="6">EE181+EM181+EQ181+EU181+FE181+FM181+FS181+GA181+GG181+GK181</f>
        <v>609</v>
      </c>
      <c r="ED181" s="66">
        <f t="shared" ref="ED181:ED196" si="7">EF181+EN181+ER181+EV181+FF181+FN181+FT181+GB181+GH181+GL181+GM181</f>
        <v>4515</v>
      </c>
      <c r="EE181" s="1">
        <v>214</v>
      </c>
      <c r="EF181" s="1">
        <v>1018</v>
      </c>
      <c r="EG181" s="1">
        <v>40</v>
      </c>
      <c r="EH181" s="1">
        <v>123</v>
      </c>
      <c r="EI181" s="1">
        <v>0</v>
      </c>
      <c r="EJ181" s="1">
        <v>0</v>
      </c>
      <c r="EK181" s="1">
        <v>58</v>
      </c>
      <c r="EL181" s="1">
        <v>278</v>
      </c>
      <c r="EM181" s="1">
        <v>52</v>
      </c>
      <c r="EN181" s="1">
        <v>449</v>
      </c>
      <c r="EO181" s="1">
        <v>0</v>
      </c>
      <c r="EP181" s="1">
        <v>0</v>
      </c>
      <c r="EQ181" s="1">
        <v>0</v>
      </c>
      <c r="ER181" s="1">
        <v>0</v>
      </c>
      <c r="ES181" s="1">
        <v>0</v>
      </c>
      <c r="ET181" s="1">
        <v>0</v>
      </c>
      <c r="EU181" s="1">
        <v>72</v>
      </c>
      <c r="EV181" s="1">
        <v>656</v>
      </c>
      <c r="EW181" s="1">
        <v>37</v>
      </c>
      <c r="EX181" s="1">
        <v>410</v>
      </c>
      <c r="EY181" s="1">
        <v>16</v>
      </c>
      <c r="EZ181" s="1">
        <v>82</v>
      </c>
      <c r="FA181" s="1">
        <v>0</v>
      </c>
      <c r="FB181" s="1">
        <v>0</v>
      </c>
      <c r="FC181" s="1">
        <v>0</v>
      </c>
      <c r="FD181" s="1">
        <v>0</v>
      </c>
      <c r="FE181" s="1">
        <v>62</v>
      </c>
      <c r="FF181" s="1">
        <v>687</v>
      </c>
      <c r="FG181" s="1">
        <v>37</v>
      </c>
      <c r="FH181" s="1">
        <v>397</v>
      </c>
      <c r="FI181" s="1">
        <v>0</v>
      </c>
      <c r="FJ181" s="1">
        <v>0</v>
      </c>
      <c r="FK181" s="1">
        <v>0</v>
      </c>
      <c r="FL181" s="1">
        <v>0</v>
      </c>
      <c r="FM181" s="1">
        <v>74</v>
      </c>
      <c r="FN181" s="1">
        <v>700</v>
      </c>
      <c r="FO181" s="1">
        <v>51</v>
      </c>
      <c r="FP181" s="1">
        <v>460</v>
      </c>
      <c r="FQ181" s="1">
        <v>0</v>
      </c>
      <c r="FR181" s="1">
        <v>0</v>
      </c>
      <c r="FS181" s="1">
        <v>83</v>
      </c>
      <c r="FT181" s="1">
        <v>634</v>
      </c>
      <c r="FU181" s="1">
        <v>29</v>
      </c>
      <c r="FV181" s="1">
        <v>214</v>
      </c>
      <c r="FW181" s="1">
        <v>31</v>
      </c>
      <c r="FX181" s="1">
        <v>252</v>
      </c>
      <c r="FY181" s="1">
        <v>23</v>
      </c>
      <c r="FZ181" s="1">
        <v>153</v>
      </c>
      <c r="GA181" s="1">
        <v>52</v>
      </c>
      <c r="GB181" s="1">
        <v>371</v>
      </c>
      <c r="GC181" s="1">
        <v>17</v>
      </c>
      <c r="GD181" s="1">
        <v>105</v>
      </c>
      <c r="GE181" s="1">
        <v>35</v>
      </c>
      <c r="GF181" s="1">
        <v>261</v>
      </c>
      <c r="GG181" s="1">
        <v>0</v>
      </c>
      <c r="GH181" s="1">
        <v>0</v>
      </c>
      <c r="GI181" s="1">
        <v>0</v>
      </c>
      <c r="GJ181" s="1">
        <v>0</v>
      </c>
      <c r="GK181" s="1">
        <v>0</v>
      </c>
      <c r="GL181" s="1">
        <v>0</v>
      </c>
      <c r="GM181" s="1">
        <v>0</v>
      </c>
      <c r="GN181" s="1">
        <v>0</v>
      </c>
      <c r="GO181" s="1">
        <v>0</v>
      </c>
      <c r="GP181" s="1">
        <v>0</v>
      </c>
      <c r="GQ181" s="1">
        <v>0</v>
      </c>
      <c r="GR181" s="1">
        <v>0</v>
      </c>
      <c r="GS181" s="1">
        <v>0</v>
      </c>
      <c r="GT181" s="1">
        <v>0</v>
      </c>
      <c r="GU181" s="1">
        <v>0</v>
      </c>
      <c r="GV181" s="1">
        <v>0</v>
      </c>
      <c r="GW181" s="1">
        <v>0</v>
      </c>
      <c r="GX181" s="1">
        <v>0</v>
      </c>
      <c r="GY181" s="1">
        <v>0</v>
      </c>
      <c r="GZ181" s="2">
        <v>0</v>
      </c>
    </row>
    <row r="182" spans="49:208">
      <c r="BA182" s="30"/>
      <c r="BB182" s="43"/>
      <c r="BC182" s="43"/>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18" t="s">
        <v>31</v>
      </c>
      <c r="CV182" s="1" t="s">
        <v>35</v>
      </c>
      <c r="CW182" s="1" t="s">
        <v>647</v>
      </c>
      <c r="CX182" s="44">
        <v>362</v>
      </c>
      <c r="CY182" s="44">
        <v>29.3</v>
      </c>
      <c r="CZ182" s="44">
        <v>80.939226519336998</v>
      </c>
      <c r="DA182" s="44">
        <v>301</v>
      </c>
      <c r="DB182" s="44">
        <v>45.25</v>
      </c>
      <c r="DC182" s="44">
        <v>150.33222591362099</v>
      </c>
      <c r="DD182" s="44">
        <v>129</v>
      </c>
      <c r="DE182" s="44">
        <v>2.1</v>
      </c>
      <c r="DF182" s="44">
        <v>16.2790697674419</v>
      </c>
      <c r="DG182" s="44">
        <v>0.8</v>
      </c>
      <c r="DH182" s="44">
        <v>17</v>
      </c>
      <c r="DI182" s="44">
        <v>2.125</v>
      </c>
      <c r="DJ182" s="44">
        <v>1.2</v>
      </c>
      <c r="DK182" s="44">
        <v>23</v>
      </c>
      <c r="DL182" s="44">
        <v>1.9166666666666701</v>
      </c>
      <c r="DM182" s="44">
        <v>5</v>
      </c>
      <c r="DN182" s="44">
        <v>0</v>
      </c>
      <c r="DO182" s="44">
        <v>120</v>
      </c>
      <c r="DP182" s="44">
        <v>120</v>
      </c>
      <c r="DQ182" s="44">
        <v>380</v>
      </c>
      <c r="DR182" s="44">
        <v>18</v>
      </c>
      <c r="DS182" s="44">
        <v>4.7368421052631602</v>
      </c>
      <c r="DT182" s="44">
        <v>50</v>
      </c>
      <c r="DU182" s="44">
        <v>1</v>
      </c>
      <c r="DV182" s="44">
        <v>1.1000000000000001</v>
      </c>
      <c r="DW182" s="44">
        <v>0</v>
      </c>
      <c r="DX182" s="44">
        <v>0</v>
      </c>
      <c r="DY182" s="44">
        <v>0</v>
      </c>
      <c r="DZ182" s="18" t="s">
        <v>31</v>
      </c>
      <c r="EA182" s="1" t="s">
        <v>35</v>
      </c>
      <c r="EB182" s="1" t="s">
        <v>647</v>
      </c>
      <c r="EC182" s="66">
        <f t="shared" si="6"/>
        <v>590</v>
      </c>
      <c r="ED182" s="66">
        <f t="shared" si="7"/>
        <v>4366</v>
      </c>
      <c r="EE182" s="1">
        <v>222</v>
      </c>
      <c r="EF182" s="1">
        <v>1075</v>
      </c>
      <c r="EG182" s="1">
        <v>71</v>
      </c>
      <c r="EH182" s="1">
        <v>291</v>
      </c>
      <c r="EI182" s="1">
        <v>0</v>
      </c>
      <c r="EJ182" s="1">
        <v>0</v>
      </c>
      <c r="EK182" s="1">
        <v>48</v>
      </c>
      <c r="EL182" s="1">
        <v>230</v>
      </c>
      <c r="EM182" s="1">
        <v>22</v>
      </c>
      <c r="EN182" s="1">
        <v>212</v>
      </c>
      <c r="EO182" s="1">
        <v>0</v>
      </c>
      <c r="EP182" s="1">
        <v>0</v>
      </c>
      <c r="EQ182" s="1">
        <v>0</v>
      </c>
      <c r="ER182" s="1">
        <v>0</v>
      </c>
      <c r="ES182" s="1">
        <v>0</v>
      </c>
      <c r="ET182" s="1">
        <v>0</v>
      </c>
      <c r="EU182" s="1">
        <v>83</v>
      </c>
      <c r="EV182" s="1">
        <v>798</v>
      </c>
      <c r="EW182" s="1">
        <v>83</v>
      </c>
      <c r="EX182" s="1">
        <v>798</v>
      </c>
      <c r="EY182" s="1">
        <v>0</v>
      </c>
      <c r="EZ182" s="1">
        <v>0</v>
      </c>
      <c r="FA182" s="1">
        <v>0</v>
      </c>
      <c r="FB182" s="1">
        <v>0</v>
      </c>
      <c r="FC182" s="1">
        <v>0</v>
      </c>
      <c r="FD182" s="1">
        <v>0</v>
      </c>
      <c r="FE182" s="1">
        <v>100</v>
      </c>
      <c r="FF182" s="1">
        <v>1098</v>
      </c>
      <c r="FG182" s="1">
        <v>54</v>
      </c>
      <c r="FH182" s="1">
        <v>585</v>
      </c>
      <c r="FI182" s="1">
        <v>46</v>
      </c>
      <c r="FJ182" s="1">
        <v>432</v>
      </c>
      <c r="FK182" s="1">
        <v>0</v>
      </c>
      <c r="FL182" s="1">
        <v>0</v>
      </c>
      <c r="FM182" s="1">
        <v>86</v>
      </c>
      <c r="FN182" s="1">
        <v>812</v>
      </c>
      <c r="FO182" s="1">
        <v>48</v>
      </c>
      <c r="FP182" s="1">
        <v>449</v>
      </c>
      <c r="FQ182" s="1">
        <v>38</v>
      </c>
      <c r="FR182" s="1">
        <v>346</v>
      </c>
      <c r="FS182" s="1">
        <v>51</v>
      </c>
      <c r="FT182" s="1">
        <v>175</v>
      </c>
      <c r="FU182" s="1">
        <v>0</v>
      </c>
      <c r="FV182" s="1">
        <v>0</v>
      </c>
      <c r="FW182" s="1">
        <v>51</v>
      </c>
      <c r="FX182" s="1">
        <v>175</v>
      </c>
      <c r="FY182" s="1">
        <v>0</v>
      </c>
      <c r="FZ182" s="1">
        <v>0</v>
      </c>
      <c r="GA182" s="1">
        <v>26</v>
      </c>
      <c r="GB182" s="1">
        <v>196</v>
      </c>
      <c r="GC182" s="1">
        <v>26</v>
      </c>
      <c r="GD182" s="1">
        <v>196</v>
      </c>
      <c r="GE182" s="1">
        <v>0</v>
      </c>
      <c r="GF182" s="1">
        <v>0</v>
      </c>
      <c r="GG182" s="1">
        <v>0</v>
      </c>
      <c r="GH182" s="1">
        <v>0</v>
      </c>
      <c r="GI182" s="1">
        <v>0</v>
      </c>
      <c r="GJ182" s="1">
        <v>0</v>
      </c>
      <c r="GK182" s="1">
        <v>0</v>
      </c>
      <c r="GL182" s="1">
        <v>0</v>
      </c>
      <c r="GM182" s="1">
        <v>0</v>
      </c>
      <c r="GN182" s="1">
        <v>0</v>
      </c>
      <c r="GO182" s="1">
        <v>0</v>
      </c>
      <c r="GP182" s="1">
        <v>0</v>
      </c>
      <c r="GQ182" s="1">
        <v>0</v>
      </c>
      <c r="GR182" s="1">
        <v>0</v>
      </c>
      <c r="GS182" s="1">
        <v>0</v>
      </c>
      <c r="GT182" s="1">
        <v>0</v>
      </c>
      <c r="GU182" s="1">
        <v>0</v>
      </c>
      <c r="GV182" s="1">
        <v>0</v>
      </c>
      <c r="GW182" s="1">
        <v>0</v>
      </c>
      <c r="GX182" s="1">
        <v>0</v>
      </c>
      <c r="GY182" s="1">
        <v>0</v>
      </c>
      <c r="GZ182" s="2">
        <v>0</v>
      </c>
    </row>
    <row r="183" spans="49:208">
      <c r="BA183" s="30"/>
      <c r="BB183" s="43"/>
      <c r="BC183" s="43"/>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18" t="s">
        <v>31</v>
      </c>
      <c r="CV183" s="1" t="s">
        <v>36</v>
      </c>
      <c r="CW183" s="1" t="s">
        <v>647</v>
      </c>
      <c r="CX183" s="44">
        <v>1020</v>
      </c>
      <c r="CY183" s="44">
        <v>84.3</v>
      </c>
      <c r="CZ183" s="44">
        <v>82.647058823529406</v>
      </c>
      <c r="DA183" s="44">
        <v>338</v>
      </c>
      <c r="DB183" s="44">
        <v>52</v>
      </c>
      <c r="DC183" s="44">
        <v>153.84615384615401</v>
      </c>
      <c r="DD183" s="44">
        <v>489</v>
      </c>
      <c r="DE183" s="44">
        <v>8.15</v>
      </c>
      <c r="DF183" s="44">
        <v>16.6666666666667</v>
      </c>
      <c r="DG183" s="44">
        <v>2.56</v>
      </c>
      <c r="DH183" s="44">
        <v>49.3</v>
      </c>
      <c r="DI183" s="44">
        <v>1.92578125</v>
      </c>
      <c r="DJ183" s="44">
        <v>3.05</v>
      </c>
      <c r="DK183" s="44">
        <v>53.8</v>
      </c>
      <c r="DL183" s="44">
        <v>1.76393442622951</v>
      </c>
      <c r="DM183" s="44">
        <v>34</v>
      </c>
      <c r="DN183" s="44">
        <v>0</v>
      </c>
      <c r="DO183" s="44">
        <v>142</v>
      </c>
      <c r="DP183" s="44">
        <v>142</v>
      </c>
      <c r="DQ183" s="44">
        <v>652</v>
      </c>
      <c r="DR183" s="44">
        <v>31</v>
      </c>
      <c r="DS183" s="44">
        <v>4.75460122699387</v>
      </c>
      <c r="DT183" s="44">
        <v>114</v>
      </c>
      <c r="DU183" s="44">
        <v>1.5</v>
      </c>
      <c r="DV183" s="44">
        <v>1.5</v>
      </c>
      <c r="DW183" s="44">
        <v>74.900000000000006</v>
      </c>
      <c r="DX183" s="44">
        <v>10</v>
      </c>
      <c r="DY183" s="44">
        <v>0</v>
      </c>
      <c r="DZ183" s="18" t="s">
        <v>31</v>
      </c>
      <c r="EA183" s="1" t="s">
        <v>36</v>
      </c>
      <c r="EB183" s="1" t="s">
        <v>647</v>
      </c>
      <c r="EC183" s="66">
        <f t="shared" si="6"/>
        <v>1251</v>
      </c>
      <c r="ED183" s="66">
        <f t="shared" si="7"/>
        <v>9335</v>
      </c>
      <c r="EE183" s="1">
        <v>381</v>
      </c>
      <c r="EF183" s="1">
        <v>1802</v>
      </c>
      <c r="EG183" s="1">
        <v>245</v>
      </c>
      <c r="EH183" s="1">
        <v>1057</v>
      </c>
      <c r="EI183" s="1">
        <v>0</v>
      </c>
      <c r="EJ183" s="1">
        <v>0</v>
      </c>
      <c r="EK183" s="1">
        <v>49</v>
      </c>
      <c r="EL183" s="1">
        <v>235</v>
      </c>
      <c r="EM183" s="1">
        <v>137</v>
      </c>
      <c r="EN183" s="1">
        <v>1072</v>
      </c>
      <c r="EO183" s="1">
        <v>52</v>
      </c>
      <c r="EP183" s="1">
        <v>508</v>
      </c>
      <c r="EQ183" s="1">
        <v>0</v>
      </c>
      <c r="ER183" s="1">
        <v>0</v>
      </c>
      <c r="ES183" s="1">
        <v>0</v>
      </c>
      <c r="ET183" s="1">
        <v>0</v>
      </c>
      <c r="EU183" s="1">
        <v>140</v>
      </c>
      <c r="EV183" s="1">
        <v>1167</v>
      </c>
      <c r="EW183" s="1">
        <v>72</v>
      </c>
      <c r="EX183" s="1">
        <v>723</v>
      </c>
      <c r="EY183" s="1">
        <v>44</v>
      </c>
      <c r="EZ183" s="1">
        <v>338</v>
      </c>
      <c r="FA183" s="1">
        <v>0</v>
      </c>
      <c r="FB183" s="1">
        <v>0</v>
      </c>
      <c r="FC183" s="1">
        <v>0</v>
      </c>
      <c r="FD183" s="1">
        <v>0</v>
      </c>
      <c r="FE183" s="1">
        <v>119</v>
      </c>
      <c r="FF183" s="1">
        <v>1192</v>
      </c>
      <c r="FG183" s="1">
        <v>80</v>
      </c>
      <c r="FH183" s="1">
        <v>775</v>
      </c>
      <c r="FI183" s="1">
        <v>13</v>
      </c>
      <c r="FJ183" s="1">
        <v>116</v>
      </c>
      <c r="FK183" s="1">
        <v>13</v>
      </c>
      <c r="FL183" s="1">
        <v>122</v>
      </c>
      <c r="FM183" s="1">
        <v>146</v>
      </c>
      <c r="FN183" s="1">
        <v>1450</v>
      </c>
      <c r="FO183" s="1">
        <v>87</v>
      </c>
      <c r="FP183" s="1">
        <v>818</v>
      </c>
      <c r="FQ183" s="1">
        <v>49</v>
      </c>
      <c r="FR183" s="1">
        <v>380</v>
      </c>
      <c r="FS183" s="1">
        <v>248</v>
      </c>
      <c r="FT183" s="1">
        <v>2006</v>
      </c>
      <c r="FU183" s="1">
        <v>58</v>
      </c>
      <c r="FV183" s="1">
        <v>443</v>
      </c>
      <c r="FW183" s="1">
        <v>99</v>
      </c>
      <c r="FX183" s="1">
        <v>792</v>
      </c>
      <c r="FY183" s="1">
        <v>91</v>
      </c>
      <c r="FZ183" s="1">
        <v>666</v>
      </c>
      <c r="GA183" s="1">
        <v>50</v>
      </c>
      <c r="GB183" s="1">
        <v>414</v>
      </c>
      <c r="GC183" s="1">
        <v>17</v>
      </c>
      <c r="GD183" s="1">
        <v>103</v>
      </c>
      <c r="GE183" s="1">
        <v>33</v>
      </c>
      <c r="GF183" s="1">
        <v>308</v>
      </c>
      <c r="GG183" s="1">
        <v>30</v>
      </c>
      <c r="GH183" s="1">
        <v>232</v>
      </c>
      <c r="GI183" s="1">
        <v>30</v>
      </c>
      <c r="GJ183" s="1">
        <v>232</v>
      </c>
      <c r="GK183" s="1">
        <v>0</v>
      </c>
      <c r="GL183" s="1">
        <v>0</v>
      </c>
      <c r="GM183" s="1">
        <v>0</v>
      </c>
      <c r="GN183" s="1">
        <v>0</v>
      </c>
      <c r="GO183" s="1">
        <v>0</v>
      </c>
      <c r="GP183" s="1">
        <v>0</v>
      </c>
      <c r="GQ183" s="1">
        <v>0</v>
      </c>
      <c r="GR183" s="1">
        <v>0</v>
      </c>
      <c r="GS183" s="1">
        <v>0</v>
      </c>
      <c r="GT183" s="1">
        <v>0</v>
      </c>
      <c r="GU183" s="1">
        <v>0</v>
      </c>
      <c r="GV183" s="1">
        <v>0</v>
      </c>
      <c r="GW183" s="1">
        <v>0</v>
      </c>
      <c r="GX183" s="1">
        <v>0</v>
      </c>
      <c r="GY183" s="1">
        <v>0</v>
      </c>
      <c r="GZ183" s="2">
        <v>0</v>
      </c>
    </row>
    <row r="184" spans="49:208">
      <c r="BA184" s="30"/>
      <c r="BB184" s="43"/>
      <c r="BC184" s="43"/>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18" t="s">
        <v>31</v>
      </c>
      <c r="CV184" s="1" t="s">
        <v>37</v>
      </c>
      <c r="CW184" s="1" t="s">
        <v>647</v>
      </c>
      <c r="CX184" s="44">
        <v>0</v>
      </c>
      <c r="CY184" s="44">
        <v>0</v>
      </c>
      <c r="CZ184" s="44" t="e">
        <v>#DIV/0!</v>
      </c>
      <c r="DA184" s="44">
        <v>0</v>
      </c>
      <c r="DB184" s="44">
        <v>0</v>
      </c>
      <c r="DC184" s="44" t="e">
        <v>#DIV/0!</v>
      </c>
      <c r="DD184" s="44">
        <v>0</v>
      </c>
      <c r="DE184" s="44">
        <v>0</v>
      </c>
      <c r="DF184" s="44" t="e">
        <v>#DIV/0!</v>
      </c>
      <c r="DG184" s="44">
        <v>0</v>
      </c>
      <c r="DH184" s="44">
        <v>0</v>
      </c>
      <c r="DI184" s="44" t="e">
        <v>#DIV/0!</v>
      </c>
      <c r="DJ184" s="44">
        <v>0</v>
      </c>
      <c r="DK184" s="44">
        <v>0</v>
      </c>
      <c r="DL184" s="44" t="e">
        <v>#DIV/0!</v>
      </c>
      <c r="DM184" s="44">
        <v>0</v>
      </c>
      <c r="DN184" s="44">
        <v>53</v>
      </c>
      <c r="DO184" s="44">
        <v>68</v>
      </c>
      <c r="DP184" s="44">
        <v>68</v>
      </c>
      <c r="DQ184" s="44">
        <v>0</v>
      </c>
      <c r="DR184" s="44">
        <v>0</v>
      </c>
      <c r="DS184" s="44" t="e">
        <v>#DIV/0!</v>
      </c>
      <c r="DT184" s="44">
        <v>0</v>
      </c>
      <c r="DU184" s="44">
        <v>0</v>
      </c>
      <c r="DV184" s="44">
        <v>0</v>
      </c>
      <c r="DW184" s="44">
        <v>0</v>
      </c>
      <c r="DX184" s="44">
        <v>0</v>
      </c>
      <c r="DY184" s="44">
        <v>0</v>
      </c>
      <c r="DZ184" s="18" t="s">
        <v>31</v>
      </c>
      <c r="EA184" s="1" t="s">
        <v>37</v>
      </c>
      <c r="EB184" s="1" t="s">
        <v>647</v>
      </c>
      <c r="EC184" s="66">
        <f t="shared" si="6"/>
        <v>687</v>
      </c>
      <c r="ED184" s="66">
        <f t="shared" si="7"/>
        <v>5484</v>
      </c>
      <c r="EE184" s="1">
        <v>197</v>
      </c>
      <c r="EF184" s="1">
        <v>989</v>
      </c>
      <c r="EG184" s="1">
        <v>66</v>
      </c>
      <c r="EH184" s="1">
        <v>329</v>
      </c>
      <c r="EI184" s="1">
        <v>0</v>
      </c>
      <c r="EJ184" s="1">
        <v>0</v>
      </c>
      <c r="EK184" s="1">
        <v>18</v>
      </c>
      <c r="EL184" s="1">
        <v>86</v>
      </c>
      <c r="EM184" s="1">
        <v>62</v>
      </c>
      <c r="EN184" s="1">
        <v>715</v>
      </c>
      <c r="EO184" s="1">
        <v>30</v>
      </c>
      <c r="EP184" s="1">
        <v>280</v>
      </c>
      <c r="EQ184" s="1">
        <v>0</v>
      </c>
      <c r="ER184" s="1">
        <v>0</v>
      </c>
      <c r="ES184" s="1">
        <v>0</v>
      </c>
      <c r="ET184" s="1">
        <v>0</v>
      </c>
      <c r="EU184" s="1">
        <v>127</v>
      </c>
      <c r="EV184" s="1">
        <v>1148</v>
      </c>
      <c r="EW184" s="1">
        <v>74</v>
      </c>
      <c r="EX184" s="1">
        <v>750</v>
      </c>
      <c r="EY184" s="1">
        <v>23</v>
      </c>
      <c r="EZ184" s="1">
        <v>127</v>
      </c>
      <c r="FA184" s="1">
        <v>0</v>
      </c>
      <c r="FB184" s="1">
        <v>0</v>
      </c>
      <c r="FC184" s="1">
        <v>0</v>
      </c>
      <c r="FD184" s="1">
        <v>0</v>
      </c>
      <c r="FE184" s="1">
        <v>92</v>
      </c>
      <c r="FF184" s="1">
        <v>824</v>
      </c>
      <c r="FG184" s="1">
        <v>92</v>
      </c>
      <c r="FH184" s="1">
        <v>824</v>
      </c>
      <c r="FI184" s="1">
        <v>0</v>
      </c>
      <c r="FJ184" s="1">
        <v>0</v>
      </c>
      <c r="FK184" s="1">
        <v>0</v>
      </c>
      <c r="FL184" s="1">
        <v>0</v>
      </c>
      <c r="FM184" s="1">
        <v>83</v>
      </c>
      <c r="FN184" s="1">
        <v>741</v>
      </c>
      <c r="FO184" s="1">
        <v>83</v>
      </c>
      <c r="FP184" s="1">
        <v>741</v>
      </c>
      <c r="FQ184" s="1">
        <v>0</v>
      </c>
      <c r="FR184" s="1">
        <v>0</v>
      </c>
      <c r="FS184" s="1">
        <v>92</v>
      </c>
      <c r="FT184" s="1">
        <v>803</v>
      </c>
      <c r="FU184" s="1">
        <v>27</v>
      </c>
      <c r="FV184" s="1">
        <v>235</v>
      </c>
      <c r="FW184" s="1">
        <v>27</v>
      </c>
      <c r="FX184" s="1">
        <v>244</v>
      </c>
      <c r="FY184" s="1">
        <v>38</v>
      </c>
      <c r="FZ184" s="1">
        <v>318</v>
      </c>
      <c r="GA184" s="1">
        <v>34</v>
      </c>
      <c r="GB184" s="1">
        <v>264</v>
      </c>
      <c r="GC184" s="1">
        <v>26</v>
      </c>
      <c r="GD184" s="1">
        <v>200</v>
      </c>
      <c r="GE184" s="1">
        <v>8</v>
      </c>
      <c r="GF184" s="1">
        <v>64</v>
      </c>
      <c r="GG184" s="1">
        <v>0</v>
      </c>
      <c r="GH184" s="1">
        <v>0</v>
      </c>
      <c r="GI184" s="1">
        <v>0</v>
      </c>
      <c r="GJ184" s="1">
        <v>0</v>
      </c>
      <c r="GK184" s="1">
        <v>0</v>
      </c>
      <c r="GL184" s="1">
        <v>0</v>
      </c>
      <c r="GM184" s="1">
        <v>0</v>
      </c>
      <c r="GN184" s="1">
        <v>0</v>
      </c>
      <c r="GO184" s="1">
        <v>0</v>
      </c>
      <c r="GP184" s="1">
        <v>0</v>
      </c>
      <c r="GQ184" s="1">
        <v>0</v>
      </c>
      <c r="GR184" s="1">
        <v>0</v>
      </c>
      <c r="GS184" s="1">
        <v>0</v>
      </c>
      <c r="GT184" s="1">
        <v>0</v>
      </c>
      <c r="GU184" s="1">
        <v>0</v>
      </c>
      <c r="GV184" s="1">
        <v>0</v>
      </c>
      <c r="GW184" s="1">
        <v>0</v>
      </c>
      <c r="GX184" s="1">
        <v>0</v>
      </c>
      <c r="GY184" s="1">
        <v>0</v>
      </c>
      <c r="GZ184" s="2">
        <v>0</v>
      </c>
    </row>
    <row r="185" spans="49:208">
      <c r="BA185" s="30"/>
      <c r="BB185" s="43"/>
      <c r="BC185" s="43"/>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18" t="s">
        <v>31</v>
      </c>
      <c r="CV185" s="1" t="s">
        <v>38</v>
      </c>
      <c r="CW185" s="1" t="s">
        <v>647</v>
      </c>
      <c r="CX185" s="44">
        <v>1677</v>
      </c>
      <c r="CY185" s="44">
        <v>138.5</v>
      </c>
      <c r="CZ185" s="44">
        <v>82.587954680977901</v>
      </c>
      <c r="DA185" s="44">
        <v>105</v>
      </c>
      <c r="DB185" s="44">
        <v>15.15</v>
      </c>
      <c r="DC185" s="44">
        <v>144.28571428571399</v>
      </c>
      <c r="DD185" s="44">
        <v>528</v>
      </c>
      <c r="DE185" s="44">
        <v>8.6</v>
      </c>
      <c r="DF185" s="44">
        <v>16.2878787878788</v>
      </c>
      <c r="DG185" s="44">
        <v>3.28</v>
      </c>
      <c r="DH185" s="44">
        <v>62.1</v>
      </c>
      <c r="DI185" s="44">
        <v>1.89329268292683</v>
      </c>
      <c r="DJ185" s="44">
        <v>3.45</v>
      </c>
      <c r="DK185" s="44">
        <v>64.400000000000006</v>
      </c>
      <c r="DL185" s="44">
        <v>1.86666666666667</v>
      </c>
      <c r="DM185" s="44">
        <v>394</v>
      </c>
      <c r="DN185" s="44">
        <v>0</v>
      </c>
      <c r="DO185" s="44">
        <v>152</v>
      </c>
      <c r="DP185" s="44">
        <v>152</v>
      </c>
      <c r="DQ185" s="44">
        <v>1050</v>
      </c>
      <c r="DR185" s="44">
        <v>77</v>
      </c>
      <c r="DS185" s="44">
        <v>7.3333333333333304</v>
      </c>
      <c r="DT185" s="44">
        <v>180</v>
      </c>
      <c r="DU185" s="44">
        <v>1.5</v>
      </c>
      <c r="DV185" s="44">
        <v>1.9</v>
      </c>
      <c r="DW185" s="44">
        <v>42</v>
      </c>
      <c r="DX185" s="44">
        <v>0</v>
      </c>
      <c r="DY185" s="44">
        <v>0</v>
      </c>
      <c r="DZ185" s="18" t="s">
        <v>31</v>
      </c>
      <c r="EA185" s="1" t="s">
        <v>38</v>
      </c>
      <c r="EB185" s="1" t="s">
        <v>647</v>
      </c>
      <c r="EC185" s="66">
        <f t="shared" si="6"/>
        <v>963</v>
      </c>
      <c r="ED185" s="66">
        <f t="shared" si="7"/>
        <v>7997</v>
      </c>
      <c r="EE185" s="1">
        <v>215</v>
      </c>
      <c r="EF185" s="1">
        <v>1052</v>
      </c>
      <c r="EG185" s="1">
        <v>30</v>
      </c>
      <c r="EH185" s="1">
        <v>98</v>
      </c>
      <c r="EI185" s="1">
        <v>0</v>
      </c>
      <c r="EJ185" s="1">
        <v>0</v>
      </c>
      <c r="EK185" s="1">
        <v>80</v>
      </c>
      <c r="EL185" s="1">
        <v>387</v>
      </c>
      <c r="EM185" s="1">
        <v>95</v>
      </c>
      <c r="EN185" s="1">
        <v>797</v>
      </c>
      <c r="EO185" s="1">
        <v>47</v>
      </c>
      <c r="EP185" s="1">
        <v>440</v>
      </c>
      <c r="EQ185" s="1">
        <v>0</v>
      </c>
      <c r="ER185" s="1">
        <v>0</v>
      </c>
      <c r="ES185" s="1">
        <v>0</v>
      </c>
      <c r="ET185" s="1">
        <v>0</v>
      </c>
      <c r="EU185" s="1">
        <v>176</v>
      </c>
      <c r="EV185" s="1">
        <v>1583</v>
      </c>
      <c r="EW185" s="1">
        <v>87</v>
      </c>
      <c r="EX185" s="1">
        <v>822</v>
      </c>
      <c r="EY185" s="1">
        <v>37</v>
      </c>
      <c r="EZ185" s="1">
        <v>255</v>
      </c>
      <c r="FA185" s="1">
        <v>18</v>
      </c>
      <c r="FB185" s="1">
        <v>166</v>
      </c>
      <c r="FC185" s="1">
        <v>0</v>
      </c>
      <c r="FD185" s="1">
        <v>0</v>
      </c>
      <c r="FE185" s="1">
        <v>146</v>
      </c>
      <c r="FF185" s="1">
        <v>1604</v>
      </c>
      <c r="FG185" s="1">
        <v>104</v>
      </c>
      <c r="FH185" s="1">
        <v>966</v>
      </c>
      <c r="FI185" s="1">
        <v>13</v>
      </c>
      <c r="FJ185" s="1">
        <v>121</v>
      </c>
      <c r="FK185" s="1">
        <v>14</v>
      </c>
      <c r="FL185" s="1">
        <v>120</v>
      </c>
      <c r="FM185" s="1">
        <v>122</v>
      </c>
      <c r="FN185" s="1">
        <v>1141</v>
      </c>
      <c r="FO185" s="1">
        <v>97</v>
      </c>
      <c r="FP185" s="1">
        <v>901</v>
      </c>
      <c r="FQ185" s="1">
        <v>0</v>
      </c>
      <c r="FR185" s="1">
        <v>0</v>
      </c>
      <c r="FS185" s="1">
        <v>120</v>
      </c>
      <c r="FT185" s="1">
        <v>1070</v>
      </c>
      <c r="FU185" s="1">
        <v>46</v>
      </c>
      <c r="FV185" s="1">
        <v>420</v>
      </c>
      <c r="FW185" s="1">
        <v>33</v>
      </c>
      <c r="FX185" s="1">
        <v>320</v>
      </c>
      <c r="FY185" s="1">
        <v>36</v>
      </c>
      <c r="FZ185" s="1">
        <v>330</v>
      </c>
      <c r="GA185" s="1">
        <v>57</v>
      </c>
      <c r="GB185" s="1">
        <v>336</v>
      </c>
      <c r="GC185" s="1">
        <v>16</v>
      </c>
      <c r="GD185" s="1">
        <v>72</v>
      </c>
      <c r="GE185" s="1">
        <v>10</v>
      </c>
      <c r="GF185" s="1">
        <v>80</v>
      </c>
      <c r="GG185" s="1">
        <v>32</v>
      </c>
      <c r="GH185" s="1">
        <v>354</v>
      </c>
      <c r="GI185" s="1">
        <v>32</v>
      </c>
      <c r="GJ185" s="1">
        <v>354</v>
      </c>
      <c r="GK185" s="1">
        <v>0</v>
      </c>
      <c r="GL185" s="1">
        <v>0</v>
      </c>
      <c r="GM185" s="1">
        <v>60</v>
      </c>
      <c r="GN185" s="1">
        <v>60</v>
      </c>
      <c r="GO185" s="1">
        <v>60</v>
      </c>
      <c r="GP185" s="1">
        <v>0</v>
      </c>
      <c r="GQ185" s="1">
        <v>0</v>
      </c>
      <c r="GR185" s="1">
        <v>0</v>
      </c>
      <c r="GS185" s="1">
        <v>64</v>
      </c>
      <c r="GT185" s="1">
        <v>59</v>
      </c>
      <c r="GU185" s="1">
        <v>0</v>
      </c>
      <c r="GV185" s="1">
        <v>0</v>
      </c>
      <c r="GW185" s="1">
        <v>0</v>
      </c>
      <c r="GX185" s="1">
        <v>0</v>
      </c>
      <c r="GY185" s="1">
        <v>64</v>
      </c>
      <c r="GZ185" s="2">
        <v>59</v>
      </c>
    </row>
    <row r="186" spans="49:208">
      <c r="BA186" s="30"/>
      <c r="BB186" s="43"/>
      <c r="BC186" s="43"/>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18" t="s">
        <v>31</v>
      </c>
      <c r="CV186" s="1" t="s">
        <v>39</v>
      </c>
      <c r="CW186" s="1" t="s">
        <v>647</v>
      </c>
      <c r="CX186" s="44">
        <v>990</v>
      </c>
      <c r="CY186" s="44">
        <v>77</v>
      </c>
      <c r="CZ186" s="44">
        <v>77.7777777777778</v>
      </c>
      <c r="DA186" s="44">
        <v>228</v>
      </c>
      <c r="DB186" s="44">
        <v>33</v>
      </c>
      <c r="DC186" s="44">
        <v>144.73684210526301</v>
      </c>
      <c r="DD186" s="44">
        <v>382</v>
      </c>
      <c r="DE186" s="44">
        <v>6</v>
      </c>
      <c r="DF186" s="44">
        <v>15.7068062827225</v>
      </c>
      <c r="DG186" s="44">
        <v>3.05</v>
      </c>
      <c r="DH186" s="44">
        <v>57.8</v>
      </c>
      <c r="DI186" s="44">
        <v>1.8950819672131101</v>
      </c>
      <c r="DJ186" s="44">
        <v>3.15</v>
      </c>
      <c r="DK186" s="44">
        <v>56.9</v>
      </c>
      <c r="DL186" s="44">
        <v>1.8063492063492099</v>
      </c>
      <c r="DM186" s="44">
        <v>352</v>
      </c>
      <c r="DN186" s="44">
        <v>0</v>
      </c>
      <c r="DO186" s="44">
        <v>92</v>
      </c>
      <c r="DP186" s="44">
        <v>92</v>
      </c>
      <c r="DQ186" s="44">
        <v>680</v>
      </c>
      <c r="DR186" s="44">
        <v>32</v>
      </c>
      <c r="DS186" s="44">
        <v>4.7058823529411802</v>
      </c>
      <c r="DT186" s="44">
        <v>250</v>
      </c>
      <c r="DU186" s="44">
        <v>1.5</v>
      </c>
      <c r="DV186" s="44">
        <v>2</v>
      </c>
      <c r="DW186" s="44">
        <v>38</v>
      </c>
      <c r="DX186" s="44">
        <v>0</v>
      </c>
      <c r="DY186" s="44">
        <v>50</v>
      </c>
      <c r="DZ186" s="18" t="s">
        <v>31</v>
      </c>
      <c r="EA186" s="1" t="s">
        <v>39</v>
      </c>
      <c r="EB186" s="1" t="s">
        <v>647</v>
      </c>
      <c r="EC186" s="66">
        <f t="shared" si="6"/>
        <v>933</v>
      </c>
      <c r="ED186" s="66">
        <f t="shared" si="7"/>
        <v>8075</v>
      </c>
      <c r="EE186" s="1">
        <v>212</v>
      </c>
      <c r="EF186" s="1">
        <v>1128</v>
      </c>
      <c r="EG186" s="1">
        <v>104</v>
      </c>
      <c r="EH186" s="1">
        <v>601</v>
      </c>
      <c r="EI186" s="1">
        <v>0</v>
      </c>
      <c r="EJ186" s="1">
        <v>0</v>
      </c>
      <c r="EK186" s="1">
        <v>36</v>
      </c>
      <c r="EL186" s="1">
        <v>180</v>
      </c>
      <c r="EM186" s="1">
        <v>40</v>
      </c>
      <c r="EN186" s="1">
        <v>443</v>
      </c>
      <c r="EO186" s="1">
        <v>0</v>
      </c>
      <c r="EP186" s="1">
        <v>0</v>
      </c>
      <c r="EQ186" s="1">
        <v>0</v>
      </c>
      <c r="ER186" s="1">
        <v>0</v>
      </c>
      <c r="ES186" s="1">
        <v>0</v>
      </c>
      <c r="ET186" s="1">
        <v>0</v>
      </c>
      <c r="EU186" s="1">
        <v>158</v>
      </c>
      <c r="EV186" s="1">
        <v>1383</v>
      </c>
      <c r="EW186" s="1">
        <v>100</v>
      </c>
      <c r="EX186" s="1">
        <v>972</v>
      </c>
      <c r="EY186" s="1">
        <v>30</v>
      </c>
      <c r="EZ186" s="1">
        <v>215</v>
      </c>
      <c r="FA186" s="1">
        <v>0</v>
      </c>
      <c r="FB186" s="1">
        <v>0</v>
      </c>
      <c r="FC186" s="1">
        <v>0</v>
      </c>
      <c r="FD186" s="1">
        <v>0</v>
      </c>
      <c r="FE186" s="1">
        <v>158</v>
      </c>
      <c r="FF186" s="1">
        <v>1540</v>
      </c>
      <c r="FG186" s="1">
        <v>113</v>
      </c>
      <c r="FH186" s="1">
        <v>1125</v>
      </c>
      <c r="FI186" s="1">
        <v>23</v>
      </c>
      <c r="FJ186" s="1">
        <v>223</v>
      </c>
      <c r="FK186" s="1">
        <v>19</v>
      </c>
      <c r="FL186" s="1">
        <v>157</v>
      </c>
      <c r="FM186" s="1">
        <v>143</v>
      </c>
      <c r="FN186" s="1">
        <v>1379</v>
      </c>
      <c r="FO186" s="1">
        <v>87</v>
      </c>
      <c r="FP186" s="1">
        <v>684</v>
      </c>
      <c r="FQ186" s="1">
        <v>36</v>
      </c>
      <c r="FR186" s="1">
        <v>543</v>
      </c>
      <c r="FS186" s="1">
        <v>108</v>
      </c>
      <c r="FT186" s="1">
        <v>885</v>
      </c>
      <c r="FU186" s="1">
        <v>35</v>
      </c>
      <c r="FV186" s="1">
        <v>315</v>
      </c>
      <c r="FW186" s="1">
        <v>58</v>
      </c>
      <c r="FX186" s="1">
        <v>380</v>
      </c>
      <c r="FY186" s="1">
        <v>0</v>
      </c>
      <c r="FZ186" s="1">
        <v>0</v>
      </c>
      <c r="GA186" s="1">
        <v>52</v>
      </c>
      <c r="GB186" s="1">
        <v>656</v>
      </c>
      <c r="GC186" s="1">
        <v>26</v>
      </c>
      <c r="GD186" s="1">
        <v>198</v>
      </c>
      <c r="GE186" s="1">
        <v>13</v>
      </c>
      <c r="GF186" s="1">
        <v>197</v>
      </c>
      <c r="GG186" s="1">
        <v>62</v>
      </c>
      <c r="GH186" s="1">
        <v>593</v>
      </c>
      <c r="GI186" s="1">
        <v>62</v>
      </c>
      <c r="GJ186" s="1">
        <v>593</v>
      </c>
      <c r="GK186" s="1">
        <v>0</v>
      </c>
      <c r="GL186" s="1">
        <v>0</v>
      </c>
      <c r="GM186" s="1">
        <v>68</v>
      </c>
      <c r="GN186" s="1">
        <v>0</v>
      </c>
      <c r="GO186" s="1">
        <v>0</v>
      </c>
      <c r="GP186" s="1">
        <v>0</v>
      </c>
      <c r="GQ186" s="1">
        <v>68</v>
      </c>
      <c r="GR186" s="1">
        <v>68</v>
      </c>
      <c r="GS186" s="1">
        <v>0</v>
      </c>
      <c r="GT186" s="1">
        <v>0</v>
      </c>
      <c r="GU186" s="1">
        <v>0</v>
      </c>
      <c r="GV186" s="1">
        <v>0</v>
      </c>
      <c r="GW186" s="1">
        <v>0</v>
      </c>
      <c r="GX186" s="1">
        <v>0</v>
      </c>
      <c r="GY186" s="1">
        <v>0</v>
      </c>
      <c r="GZ186" s="2">
        <v>0</v>
      </c>
    </row>
    <row r="187" spans="49:208">
      <c r="BA187" s="30"/>
      <c r="BB187" s="43"/>
      <c r="BC187" s="43"/>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18" t="s">
        <v>31</v>
      </c>
      <c r="CV187" s="1" t="s">
        <v>40</v>
      </c>
      <c r="CW187" s="1" t="s">
        <v>647</v>
      </c>
      <c r="CX187" s="44">
        <v>1083</v>
      </c>
      <c r="CY187" s="44">
        <v>80</v>
      </c>
      <c r="CZ187" s="44">
        <v>73.868882733148695</v>
      </c>
      <c r="DA187" s="44">
        <v>103</v>
      </c>
      <c r="DB187" s="44">
        <v>14.6</v>
      </c>
      <c r="DC187" s="44">
        <v>141.747572815534</v>
      </c>
      <c r="DD187" s="44">
        <v>266</v>
      </c>
      <c r="DE187" s="44">
        <v>4</v>
      </c>
      <c r="DF187" s="44">
        <v>15.037593984962401</v>
      </c>
      <c r="DG187" s="44">
        <v>2.84</v>
      </c>
      <c r="DH187" s="44">
        <v>51.9</v>
      </c>
      <c r="DI187" s="44">
        <v>1.82746478873239</v>
      </c>
      <c r="DJ187" s="44">
        <v>3.05</v>
      </c>
      <c r="DK187" s="44">
        <v>55</v>
      </c>
      <c r="DL187" s="44">
        <v>1.8032786885245899</v>
      </c>
      <c r="DM187" s="44">
        <v>32</v>
      </c>
      <c r="DN187" s="44">
        <v>0</v>
      </c>
      <c r="DO187" s="44">
        <v>110</v>
      </c>
      <c r="DP187" s="44">
        <v>110</v>
      </c>
      <c r="DQ187" s="44">
        <v>720</v>
      </c>
      <c r="DR187" s="44">
        <v>22</v>
      </c>
      <c r="DS187" s="44">
        <v>3.0555555555555598</v>
      </c>
      <c r="DT187" s="44">
        <v>120</v>
      </c>
      <c r="DU187" s="44">
        <v>1.7</v>
      </c>
      <c r="DV187" s="44">
        <v>2.1</v>
      </c>
      <c r="DW187" s="44">
        <v>248</v>
      </c>
      <c r="DX187" s="44">
        <v>80</v>
      </c>
      <c r="DY187" s="44">
        <v>50</v>
      </c>
      <c r="DZ187" s="18" t="s">
        <v>31</v>
      </c>
      <c r="EA187" s="1" t="s">
        <v>40</v>
      </c>
      <c r="EB187" s="1" t="s">
        <v>647</v>
      </c>
      <c r="EC187" s="66">
        <f t="shared" si="6"/>
        <v>1235</v>
      </c>
      <c r="ED187" s="66">
        <f t="shared" si="7"/>
        <v>9926</v>
      </c>
      <c r="EE187" s="1">
        <v>352</v>
      </c>
      <c r="EF187" s="1">
        <v>1664</v>
      </c>
      <c r="EG187" s="1">
        <v>195</v>
      </c>
      <c r="EH187" s="1">
        <v>917</v>
      </c>
      <c r="EI187" s="1">
        <v>0</v>
      </c>
      <c r="EJ187" s="1">
        <v>0</v>
      </c>
      <c r="EK187" s="1">
        <v>55</v>
      </c>
      <c r="EL187" s="1">
        <v>272</v>
      </c>
      <c r="EM187" s="1">
        <v>131</v>
      </c>
      <c r="EN187" s="1">
        <v>1127</v>
      </c>
      <c r="EO187" s="1">
        <v>96</v>
      </c>
      <c r="EP187" s="1">
        <v>631</v>
      </c>
      <c r="EQ187" s="1">
        <v>0</v>
      </c>
      <c r="ER187" s="1">
        <v>0</v>
      </c>
      <c r="ES187" s="1">
        <v>0</v>
      </c>
      <c r="ET187" s="1">
        <v>0</v>
      </c>
      <c r="EU187" s="1">
        <v>248</v>
      </c>
      <c r="EV187" s="1">
        <v>2165</v>
      </c>
      <c r="EW187" s="1">
        <v>170</v>
      </c>
      <c r="EX187" s="1">
        <v>1545</v>
      </c>
      <c r="EY187" s="1">
        <v>39</v>
      </c>
      <c r="EZ187" s="1">
        <v>319</v>
      </c>
      <c r="FA187" s="1">
        <v>31</v>
      </c>
      <c r="FB187" s="1">
        <v>106</v>
      </c>
      <c r="FC187" s="1">
        <v>0</v>
      </c>
      <c r="FD187" s="1">
        <v>0</v>
      </c>
      <c r="FE187" s="1">
        <v>178</v>
      </c>
      <c r="FF187" s="1">
        <v>1777</v>
      </c>
      <c r="FG187" s="1">
        <v>126</v>
      </c>
      <c r="FH187" s="1">
        <v>1180</v>
      </c>
      <c r="FI187" s="1">
        <v>22</v>
      </c>
      <c r="FJ187" s="1">
        <v>229</v>
      </c>
      <c r="FK187" s="1">
        <v>24</v>
      </c>
      <c r="FL187" s="1">
        <v>194</v>
      </c>
      <c r="FM187" s="1">
        <v>113</v>
      </c>
      <c r="FN187" s="1">
        <v>1097</v>
      </c>
      <c r="FO187" s="1">
        <v>84</v>
      </c>
      <c r="FP187" s="1">
        <v>789</v>
      </c>
      <c r="FQ187" s="1">
        <v>0</v>
      </c>
      <c r="FR187" s="1">
        <v>0</v>
      </c>
      <c r="FS187" s="1">
        <v>107</v>
      </c>
      <c r="FT187" s="1">
        <v>745</v>
      </c>
      <c r="FU187" s="1">
        <v>0</v>
      </c>
      <c r="FV187" s="1">
        <v>0</v>
      </c>
      <c r="FW187" s="1">
        <v>66</v>
      </c>
      <c r="FX187" s="1">
        <v>495</v>
      </c>
      <c r="FY187" s="1">
        <v>8</v>
      </c>
      <c r="FZ187" s="1">
        <v>21</v>
      </c>
      <c r="GA187" s="1">
        <v>76</v>
      </c>
      <c r="GB187" s="1">
        <v>762</v>
      </c>
      <c r="GC187" s="1">
        <v>32</v>
      </c>
      <c r="GD187" s="1">
        <v>218</v>
      </c>
      <c r="GE187" s="1">
        <v>39</v>
      </c>
      <c r="GF187" s="1">
        <v>424</v>
      </c>
      <c r="GG187" s="1">
        <v>30</v>
      </c>
      <c r="GH187" s="1">
        <v>506</v>
      </c>
      <c r="GI187" s="1">
        <v>30</v>
      </c>
      <c r="GJ187" s="1">
        <v>506</v>
      </c>
      <c r="GK187" s="1">
        <v>0</v>
      </c>
      <c r="GL187" s="1">
        <v>0</v>
      </c>
      <c r="GM187" s="1">
        <v>83</v>
      </c>
      <c r="GN187" s="1">
        <v>83</v>
      </c>
      <c r="GO187" s="1">
        <v>0</v>
      </c>
      <c r="GP187" s="1">
        <v>83</v>
      </c>
      <c r="GQ187" s="1">
        <v>0</v>
      </c>
      <c r="GR187" s="1">
        <v>0</v>
      </c>
      <c r="GS187" s="1">
        <v>60</v>
      </c>
      <c r="GT187" s="1">
        <v>240</v>
      </c>
      <c r="GU187" s="1">
        <v>60</v>
      </c>
      <c r="GV187" s="1">
        <v>240</v>
      </c>
      <c r="GW187" s="1">
        <v>0</v>
      </c>
      <c r="GX187" s="1">
        <v>0</v>
      </c>
      <c r="GY187" s="1">
        <v>0</v>
      </c>
      <c r="GZ187" s="2">
        <v>0</v>
      </c>
    </row>
    <row r="188" spans="49:208">
      <c r="BA188" s="30"/>
      <c r="BB188" s="43"/>
      <c r="BC188" s="43"/>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18" t="s">
        <v>31</v>
      </c>
      <c r="CV188" s="1" t="s">
        <v>41</v>
      </c>
      <c r="CW188" s="1" t="s">
        <v>647</v>
      </c>
      <c r="CX188" s="44">
        <v>127</v>
      </c>
      <c r="CY188" s="44">
        <v>10.4</v>
      </c>
      <c r="CZ188" s="44">
        <v>81.889763779527499</v>
      </c>
      <c r="DA188" s="44">
        <v>60</v>
      </c>
      <c r="DB188" s="44">
        <v>9</v>
      </c>
      <c r="DC188" s="44">
        <v>150</v>
      </c>
      <c r="DD188" s="44">
        <v>254</v>
      </c>
      <c r="DE188" s="44">
        <v>4</v>
      </c>
      <c r="DF188" s="44">
        <v>15.748031496063</v>
      </c>
      <c r="DG188" s="44">
        <v>2.31</v>
      </c>
      <c r="DH188" s="44">
        <v>49.1</v>
      </c>
      <c r="DI188" s="44">
        <v>2.1255411255411301</v>
      </c>
      <c r="DJ188" s="44">
        <v>2.6</v>
      </c>
      <c r="DK188" s="44">
        <v>48.1</v>
      </c>
      <c r="DL188" s="44">
        <v>1.85</v>
      </c>
      <c r="DM188" s="44">
        <v>67</v>
      </c>
      <c r="DN188" s="44">
        <v>0</v>
      </c>
      <c r="DO188" s="44">
        <v>52</v>
      </c>
      <c r="DP188" s="44">
        <v>52</v>
      </c>
      <c r="DQ188" s="44">
        <v>440</v>
      </c>
      <c r="DR188" s="44">
        <v>20</v>
      </c>
      <c r="DS188" s="44">
        <v>4.5454545454545503</v>
      </c>
      <c r="DT188" s="44">
        <v>150</v>
      </c>
      <c r="DU188" s="44">
        <v>1.6</v>
      </c>
      <c r="DV188" s="44">
        <v>1.1000000000000001</v>
      </c>
      <c r="DW188" s="44">
        <v>0</v>
      </c>
      <c r="DX188" s="44">
        <v>0</v>
      </c>
      <c r="DY188" s="44">
        <v>0</v>
      </c>
      <c r="DZ188" s="18" t="s">
        <v>31</v>
      </c>
      <c r="EA188" s="1" t="s">
        <v>41</v>
      </c>
      <c r="EB188" s="1" t="s">
        <v>647</v>
      </c>
      <c r="EC188" s="66">
        <f t="shared" si="6"/>
        <v>629</v>
      </c>
      <c r="ED188" s="66">
        <f t="shared" si="7"/>
        <v>5015</v>
      </c>
      <c r="EE188" s="1">
        <v>140</v>
      </c>
      <c r="EF188" s="1">
        <v>648</v>
      </c>
      <c r="EG188" s="1">
        <v>40</v>
      </c>
      <c r="EH188" s="1">
        <v>201</v>
      </c>
      <c r="EI188" s="1">
        <v>0</v>
      </c>
      <c r="EJ188" s="1">
        <v>0</v>
      </c>
      <c r="EK188" s="1">
        <v>45</v>
      </c>
      <c r="EL188" s="1">
        <v>222</v>
      </c>
      <c r="EM188" s="1">
        <v>27</v>
      </c>
      <c r="EN188" s="1">
        <v>285</v>
      </c>
      <c r="EO188" s="1">
        <v>9</v>
      </c>
      <c r="EP188" s="1">
        <v>96</v>
      </c>
      <c r="EQ188" s="1">
        <v>0</v>
      </c>
      <c r="ER188" s="1">
        <v>0</v>
      </c>
      <c r="ES188" s="1">
        <v>0</v>
      </c>
      <c r="ET188" s="1">
        <v>0</v>
      </c>
      <c r="EU188" s="1">
        <v>80</v>
      </c>
      <c r="EV188" s="1">
        <v>790</v>
      </c>
      <c r="EW188" s="1">
        <v>66</v>
      </c>
      <c r="EX188" s="1">
        <v>675</v>
      </c>
      <c r="EY188" s="1">
        <v>14</v>
      </c>
      <c r="EZ188" s="1">
        <v>115</v>
      </c>
      <c r="FA188" s="1">
        <v>0</v>
      </c>
      <c r="FB188" s="1">
        <v>0</v>
      </c>
      <c r="FC188" s="1">
        <v>0</v>
      </c>
      <c r="FD188" s="1">
        <v>0</v>
      </c>
      <c r="FE188" s="1">
        <v>107</v>
      </c>
      <c r="FF188" s="1">
        <v>1041</v>
      </c>
      <c r="FG188" s="1">
        <v>68</v>
      </c>
      <c r="FH188" s="1">
        <v>631</v>
      </c>
      <c r="FI188" s="1">
        <v>17</v>
      </c>
      <c r="FJ188" s="1">
        <v>184</v>
      </c>
      <c r="FK188" s="1">
        <v>16</v>
      </c>
      <c r="FL188" s="1">
        <v>96</v>
      </c>
      <c r="FM188" s="1">
        <v>91</v>
      </c>
      <c r="FN188" s="1">
        <v>901</v>
      </c>
      <c r="FO188" s="1">
        <v>62</v>
      </c>
      <c r="FP188" s="1">
        <v>577</v>
      </c>
      <c r="FQ188" s="1">
        <v>8</v>
      </c>
      <c r="FR188" s="1">
        <v>101</v>
      </c>
      <c r="FS188" s="1">
        <v>117</v>
      </c>
      <c r="FT188" s="1">
        <v>880</v>
      </c>
      <c r="FU188" s="1">
        <v>24</v>
      </c>
      <c r="FV188" s="1">
        <v>225</v>
      </c>
      <c r="FW188" s="1">
        <v>39</v>
      </c>
      <c r="FX188" s="1">
        <v>344</v>
      </c>
      <c r="FY188" s="1">
        <v>54</v>
      </c>
      <c r="FZ188" s="1">
        <v>311</v>
      </c>
      <c r="GA188" s="1">
        <v>67</v>
      </c>
      <c r="GB188" s="1">
        <v>470</v>
      </c>
      <c r="GC188" s="1">
        <v>0</v>
      </c>
      <c r="GD188" s="1">
        <v>0</v>
      </c>
      <c r="GE188" s="1">
        <v>67</v>
      </c>
      <c r="GF188" s="1">
        <v>470</v>
      </c>
      <c r="GG188" s="1">
        <v>0</v>
      </c>
      <c r="GH188" s="1">
        <v>0</v>
      </c>
      <c r="GI188" s="1">
        <v>0</v>
      </c>
      <c r="GJ188" s="1">
        <v>0</v>
      </c>
      <c r="GK188" s="1">
        <v>0</v>
      </c>
      <c r="GL188" s="1">
        <v>0</v>
      </c>
      <c r="GM188" s="1">
        <v>0</v>
      </c>
      <c r="GN188" s="1">
        <v>0</v>
      </c>
      <c r="GO188" s="1">
        <v>0</v>
      </c>
      <c r="GP188" s="1">
        <v>0</v>
      </c>
      <c r="GQ188" s="1">
        <v>0</v>
      </c>
      <c r="GR188" s="1">
        <v>0</v>
      </c>
      <c r="GS188" s="1">
        <v>0</v>
      </c>
      <c r="GT188" s="1">
        <v>0</v>
      </c>
      <c r="GU188" s="1">
        <v>0</v>
      </c>
      <c r="GV188" s="1">
        <v>0</v>
      </c>
      <c r="GW188" s="1">
        <v>0</v>
      </c>
      <c r="GX188" s="1">
        <v>0</v>
      </c>
      <c r="GY188" s="1">
        <v>0</v>
      </c>
      <c r="GZ188" s="2">
        <v>0</v>
      </c>
    </row>
    <row r="189" spans="49:208">
      <c r="BA189" s="30"/>
      <c r="BB189" s="43"/>
      <c r="BC189" s="43"/>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18" t="s">
        <v>31</v>
      </c>
      <c r="CV189" s="1" t="s">
        <v>42</v>
      </c>
      <c r="CW189" s="1" t="s">
        <v>647</v>
      </c>
      <c r="CX189" s="44">
        <v>2605</v>
      </c>
      <c r="CY189" s="44">
        <v>219</v>
      </c>
      <c r="CZ189" s="44">
        <v>84.0690978886756</v>
      </c>
      <c r="DA189" s="44">
        <v>104</v>
      </c>
      <c r="DB189" s="44">
        <v>16.05</v>
      </c>
      <c r="DC189" s="44">
        <v>154.32692307692301</v>
      </c>
      <c r="DD189" s="44">
        <v>544</v>
      </c>
      <c r="DE189" s="44">
        <v>8.5</v>
      </c>
      <c r="DF189" s="44">
        <v>15.625</v>
      </c>
      <c r="DG189" s="44">
        <v>3</v>
      </c>
      <c r="DH189" s="44">
        <v>58</v>
      </c>
      <c r="DI189" s="44">
        <v>1.93333333333333</v>
      </c>
      <c r="DJ189" s="44">
        <v>3</v>
      </c>
      <c r="DK189" s="44">
        <v>56.1</v>
      </c>
      <c r="DL189" s="44">
        <v>1.87</v>
      </c>
      <c r="DM189" s="44">
        <v>106</v>
      </c>
      <c r="DN189" s="44">
        <v>0</v>
      </c>
      <c r="DO189" s="44">
        <v>120</v>
      </c>
      <c r="DP189" s="44">
        <v>120</v>
      </c>
      <c r="DQ189" s="44">
        <v>1420</v>
      </c>
      <c r="DR189" s="44">
        <v>132</v>
      </c>
      <c r="DS189" s="44">
        <v>9.2957746478873204</v>
      </c>
      <c r="DT189" s="44">
        <v>250</v>
      </c>
      <c r="DU189" s="44">
        <v>2</v>
      </c>
      <c r="DV189" s="44">
        <v>2.1</v>
      </c>
      <c r="DW189" s="44">
        <v>133</v>
      </c>
      <c r="DX189" s="44">
        <v>60</v>
      </c>
      <c r="DY189" s="44">
        <v>60</v>
      </c>
      <c r="DZ189" s="18" t="s">
        <v>31</v>
      </c>
      <c r="EA189" s="1" t="s">
        <v>42</v>
      </c>
      <c r="EB189" s="1" t="s">
        <v>647</v>
      </c>
      <c r="EC189" s="66">
        <f t="shared" si="6"/>
        <v>1600</v>
      </c>
      <c r="ED189" s="66">
        <f t="shared" si="7"/>
        <v>12613</v>
      </c>
      <c r="EE189" s="1">
        <v>304</v>
      </c>
      <c r="EF189" s="1">
        <v>1626</v>
      </c>
      <c r="EG189" s="1">
        <v>182</v>
      </c>
      <c r="EH189" s="1">
        <v>1085</v>
      </c>
      <c r="EI189" s="1">
        <v>0</v>
      </c>
      <c r="EJ189" s="1">
        <v>0</v>
      </c>
      <c r="EK189" s="1">
        <v>20</v>
      </c>
      <c r="EL189" s="1">
        <v>105</v>
      </c>
      <c r="EM189" s="1">
        <v>131</v>
      </c>
      <c r="EN189" s="1">
        <v>1014</v>
      </c>
      <c r="EO189" s="1">
        <v>57</v>
      </c>
      <c r="EP189" s="1">
        <v>520</v>
      </c>
      <c r="EQ189" s="1">
        <v>0</v>
      </c>
      <c r="ER189" s="1">
        <v>0</v>
      </c>
      <c r="ES189" s="1">
        <v>0</v>
      </c>
      <c r="ET189" s="1">
        <v>0</v>
      </c>
      <c r="EU189" s="1">
        <v>401</v>
      </c>
      <c r="EV189" s="1">
        <v>3113</v>
      </c>
      <c r="EW189" s="1">
        <v>157</v>
      </c>
      <c r="EX189" s="1">
        <v>1414</v>
      </c>
      <c r="EY189" s="1">
        <v>79</v>
      </c>
      <c r="EZ189" s="1">
        <v>632</v>
      </c>
      <c r="FA189" s="1">
        <v>15</v>
      </c>
      <c r="FB189" s="1">
        <v>150</v>
      </c>
      <c r="FC189" s="1">
        <v>0</v>
      </c>
      <c r="FD189" s="1">
        <v>0</v>
      </c>
      <c r="FE189" s="1">
        <v>249</v>
      </c>
      <c r="FF189" s="1">
        <v>2480</v>
      </c>
      <c r="FG189" s="1">
        <v>159</v>
      </c>
      <c r="FH189" s="1">
        <v>1436</v>
      </c>
      <c r="FI189" s="1">
        <v>50</v>
      </c>
      <c r="FJ189" s="1">
        <v>475</v>
      </c>
      <c r="FK189" s="1">
        <v>40</v>
      </c>
      <c r="FL189" s="1">
        <v>459</v>
      </c>
      <c r="FM189" s="1">
        <v>227</v>
      </c>
      <c r="FN189" s="1">
        <v>2109</v>
      </c>
      <c r="FO189" s="1">
        <v>160</v>
      </c>
      <c r="FP189" s="1">
        <v>1362</v>
      </c>
      <c r="FQ189" s="1">
        <v>42</v>
      </c>
      <c r="FR189" s="1">
        <v>372</v>
      </c>
      <c r="FS189" s="1">
        <v>177</v>
      </c>
      <c r="FT189" s="1">
        <v>1230</v>
      </c>
      <c r="FU189" s="1">
        <v>43</v>
      </c>
      <c r="FV189" s="1">
        <v>300</v>
      </c>
      <c r="FW189" s="1">
        <v>80</v>
      </c>
      <c r="FX189" s="1">
        <v>630</v>
      </c>
      <c r="FY189" s="1">
        <v>44</v>
      </c>
      <c r="FZ189" s="1">
        <v>285</v>
      </c>
      <c r="GA189" s="1">
        <v>48</v>
      </c>
      <c r="GB189" s="1">
        <v>292</v>
      </c>
      <c r="GC189" s="1">
        <v>0</v>
      </c>
      <c r="GD189" s="1">
        <v>0</v>
      </c>
      <c r="GE189" s="1">
        <v>48</v>
      </c>
      <c r="GF189" s="1">
        <v>292</v>
      </c>
      <c r="GG189" s="1">
        <v>63</v>
      </c>
      <c r="GH189" s="1">
        <v>582</v>
      </c>
      <c r="GI189" s="1">
        <v>63</v>
      </c>
      <c r="GJ189" s="1">
        <v>582</v>
      </c>
      <c r="GK189" s="1">
        <v>0</v>
      </c>
      <c r="GL189" s="1">
        <v>0</v>
      </c>
      <c r="GM189" s="1">
        <v>167</v>
      </c>
      <c r="GN189" s="1">
        <v>100.5</v>
      </c>
      <c r="GO189" s="1">
        <v>100</v>
      </c>
      <c r="GP189" s="1">
        <v>0</v>
      </c>
      <c r="GQ189" s="1">
        <v>66.5</v>
      </c>
      <c r="GR189" s="1">
        <v>66.5</v>
      </c>
      <c r="GS189" s="1">
        <v>92</v>
      </c>
      <c r="GT189" s="1">
        <v>71</v>
      </c>
      <c r="GU189" s="1">
        <v>0</v>
      </c>
      <c r="GV189" s="1">
        <v>0</v>
      </c>
      <c r="GW189" s="1">
        <v>0</v>
      </c>
      <c r="GX189" s="1">
        <v>0</v>
      </c>
      <c r="GY189" s="1">
        <v>92</v>
      </c>
      <c r="GZ189" s="2">
        <v>71</v>
      </c>
    </row>
    <row r="190" spans="49:208">
      <c r="BA190" s="30"/>
      <c r="BB190" s="43"/>
      <c r="BC190" s="43"/>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18" t="s">
        <v>31</v>
      </c>
      <c r="CV190" s="1" t="s">
        <v>43</v>
      </c>
      <c r="CW190" s="1" t="s">
        <v>647</v>
      </c>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18" t="s">
        <v>31</v>
      </c>
      <c r="EA190" s="1" t="s">
        <v>43</v>
      </c>
      <c r="EB190" s="1" t="s">
        <v>647</v>
      </c>
      <c r="EC190" s="66">
        <f t="shared" si="6"/>
        <v>0</v>
      </c>
      <c r="ED190" s="66">
        <f t="shared" si="7"/>
        <v>0</v>
      </c>
    </row>
    <row r="191" spans="49:208">
      <c r="BA191" s="30"/>
      <c r="BB191" s="43"/>
      <c r="BC191" s="43"/>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18" t="s">
        <v>31</v>
      </c>
      <c r="CV191" s="1" t="s">
        <v>44</v>
      </c>
      <c r="CW191" s="1" t="s">
        <v>647</v>
      </c>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18" t="s">
        <v>31</v>
      </c>
      <c r="EA191" s="1" t="s">
        <v>44</v>
      </c>
      <c r="EB191" s="1" t="s">
        <v>647</v>
      </c>
      <c r="EC191" s="66">
        <f t="shared" si="6"/>
        <v>0</v>
      </c>
      <c r="ED191" s="66">
        <f t="shared" si="7"/>
        <v>0</v>
      </c>
    </row>
    <row r="192" spans="49:208">
      <c r="BA192" s="30"/>
      <c r="BB192" s="43"/>
      <c r="BC192" s="43"/>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18" t="s">
        <v>31</v>
      </c>
      <c r="CV192" s="1" t="s">
        <v>45</v>
      </c>
      <c r="CW192" s="1" t="s">
        <v>647</v>
      </c>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18" t="s">
        <v>31</v>
      </c>
      <c r="EA192" s="1" t="s">
        <v>45</v>
      </c>
      <c r="EB192" s="1" t="s">
        <v>647</v>
      </c>
      <c r="EC192" s="66">
        <f t="shared" si="6"/>
        <v>0</v>
      </c>
      <c r="ED192" s="66">
        <f t="shared" si="7"/>
        <v>0</v>
      </c>
    </row>
    <row r="193" spans="53:208">
      <c r="BA193" s="30"/>
      <c r="BB193" s="43"/>
      <c r="BC193" s="43"/>
      <c r="BD193" s="70"/>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18" t="s">
        <v>31</v>
      </c>
      <c r="CV193" s="1" t="s">
        <v>46</v>
      </c>
      <c r="CW193" s="1" t="s">
        <v>647</v>
      </c>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18" t="s">
        <v>31</v>
      </c>
      <c r="EA193" s="1" t="s">
        <v>46</v>
      </c>
      <c r="EB193" s="1" t="s">
        <v>647</v>
      </c>
      <c r="EC193" s="66">
        <f t="shared" si="6"/>
        <v>0</v>
      </c>
      <c r="ED193" s="66">
        <f t="shared" si="7"/>
        <v>0</v>
      </c>
    </row>
    <row r="194" spans="53:208">
      <c r="BA194" s="30"/>
      <c r="BB194" s="43"/>
      <c r="BC194" s="43"/>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18" t="s">
        <v>31</v>
      </c>
      <c r="CV194" s="1" t="s">
        <v>47</v>
      </c>
      <c r="CW194" s="1" t="s">
        <v>647</v>
      </c>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44"/>
      <c r="DU194" s="44"/>
      <c r="DV194" s="44"/>
      <c r="DW194" s="44"/>
      <c r="DX194" s="44"/>
      <c r="DY194" s="44"/>
      <c r="DZ194" s="18" t="s">
        <v>31</v>
      </c>
      <c r="EA194" s="1" t="s">
        <v>47</v>
      </c>
      <c r="EB194" s="1" t="s">
        <v>647</v>
      </c>
      <c r="EC194" s="66">
        <f t="shared" si="6"/>
        <v>0</v>
      </c>
      <c r="ED194" s="66">
        <f t="shared" si="7"/>
        <v>0</v>
      </c>
    </row>
    <row r="195" spans="53:208">
      <c r="CU195" s="55" t="s">
        <v>49</v>
      </c>
      <c r="CV195" s="54" t="s">
        <v>50</v>
      </c>
      <c r="CW195" s="1" t="s">
        <v>647</v>
      </c>
      <c r="CX195" s="1">
        <v>408</v>
      </c>
      <c r="CY195" s="1">
        <v>32.5</v>
      </c>
      <c r="CZ195" s="1">
        <v>79.656862745097996</v>
      </c>
      <c r="DA195" s="1">
        <v>10</v>
      </c>
      <c r="DB195" s="1">
        <v>1.5</v>
      </c>
      <c r="DC195" s="1">
        <v>150</v>
      </c>
      <c r="DD195" s="1">
        <v>260</v>
      </c>
      <c r="DE195" s="1">
        <v>3.8</v>
      </c>
      <c r="DF195" s="1">
        <v>14.615384615384601</v>
      </c>
      <c r="DG195" s="1">
        <v>1.3</v>
      </c>
      <c r="DH195" s="1">
        <v>21.1</v>
      </c>
      <c r="DI195" s="1">
        <v>1.62307692307692</v>
      </c>
      <c r="DJ195" s="1">
        <v>1.3</v>
      </c>
      <c r="DK195" s="1">
        <v>20.6</v>
      </c>
      <c r="DL195" s="1">
        <v>1.5846153846153801</v>
      </c>
      <c r="DM195" s="1">
        <v>20</v>
      </c>
      <c r="DN195" s="1">
        <v>0</v>
      </c>
      <c r="DO195" s="1">
        <v>150</v>
      </c>
      <c r="DP195" s="1">
        <v>150</v>
      </c>
      <c r="DQ195" s="1">
        <v>240</v>
      </c>
      <c r="DR195" s="1">
        <v>20</v>
      </c>
      <c r="DS195" s="1">
        <v>8.3333333333333304</v>
      </c>
      <c r="DT195" s="1">
        <v>0</v>
      </c>
      <c r="DU195" s="1">
        <v>0.4</v>
      </c>
      <c r="DV195" s="1">
        <v>0.4</v>
      </c>
      <c r="DW195" s="1">
        <v>41</v>
      </c>
      <c r="DX195" s="1">
        <v>227</v>
      </c>
      <c r="DY195" s="1">
        <v>70</v>
      </c>
      <c r="DZ195" s="55" t="s">
        <v>49</v>
      </c>
      <c r="EA195" s="54" t="s">
        <v>50</v>
      </c>
      <c r="EB195" s="1" t="s">
        <v>647</v>
      </c>
      <c r="EC195" s="72">
        <f t="shared" si="6"/>
        <v>314</v>
      </c>
      <c r="ED195" s="73">
        <f t="shared" si="7"/>
        <v>1697</v>
      </c>
      <c r="EE195" s="1">
        <v>48</v>
      </c>
      <c r="EF195" s="1">
        <v>160</v>
      </c>
      <c r="EG195" s="1">
        <v>19</v>
      </c>
      <c r="EH195" s="1">
        <v>66</v>
      </c>
      <c r="EI195" s="1">
        <v>4</v>
      </c>
      <c r="EJ195" s="1">
        <v>14</v>
      </c>
      <c r="EK195" s="1">
        <v>14</v>
      </c>
      <c r="EL195" s="1">
        <v>46</v>
      </c>
      <c r="EM195" s="1">
        <v>32</v>
      </c>
      <c r="EN195" s="1">
        <v>256</v>
      </c>
      <c r="EO195" s="1">
        <v>18</v>
      </c>
      <c r="EP195" s="1">
        <v>139</v>
      </c>
      <c r="EQ195" s="1">
        <v>0</v>
      </c>
      <c r="ER195" s="1">
        <v>0</v>
      </c>
      <c r="ES195" s="1">
        <v>0</v>
      </c>
      <c r="ET195" s="1">
        <v>0</v>
      </c>
      <c r="EU195" s="1">
        <v>67</v>
      </c>
      <c r="EV195" s="1">
        <v>337</v>
      </c>
      <c r="EW195" s="1">
        <v>29</v>
      </c>
      <c r="EX195" s="1">
        <v>200</v>
      </c>
      <c r="EY195" s="1">
        <v>14</v>
      </c>
      <c r="EZ195" s="1">
        <v>66</v>
      </c>
      <c r="FA195" s="1">
        <v>13</v>
      </c>
      <c r="FB195" s="1">
        <v>67</v>
      </c>
      <c r="FC195" s="1">
        <v>0</v>
      </c>
      <c r="FD195" s="1">
        <v>0</v>
      </c>
      <c r="FE195" s="1">
        <v>42</v>
      </c>
      <c r="FF195" s="1">
        <v>228</v>
      </c>
      <c r="FG195" s="1">
        <v>28</v>
      </c>
      <c r="FH195" s="1">
        <v>130</v>
      </c>
      <c r="FI195" s="1">
        <v>8</v>
      </c>
      <c r="FJ195" s="1">
        <v>56</v>
      </c>
      <c r="FK195" s="1">
        <v>6</v>
      </c>
      <c r="FL195" s="1">
        <v>42</v>
      </c>
      <c r="FM195" s="1">
        <v>45</v>
      </c>
      <c r="FN195" s="1">
        <v>347</v>
      </c>
      <c r="FO195" s="1">
        <v>28</v>
      </c>
      <c r="FP195" s="1">
        <v>214</v>
      </c>
      <c r="FQ195" s="1">
        <v>14</v>
      </c>
      <c r="FR195" s="1">
        <v>81</v>
      </c>
      <c r="FS195" s="1">
        <v>55</v>
      </c>
      <c r="FT195" s="1">
        <v>218</v>
      </c>
      <c r="FU195" s="1">
        <v>27</v>
      </c>
      <c r="FV195" s="1">
        <v>102</v>
      </c>
      <c r="FW195" s="1">
        <v>16</v>
      </c>
      <c r="FX195" s="1">
        <v>65</v>
      </c>
      <c r="FY195" s="1">
        <v>10</v>
      </c>
      <c r="FZ195" s="1">
        <v>45</v>
      </c>
      <c r="GA195" s="1">
        <v>15</v>
      </c>
      <c r="GB195" s="1">
        <v>83</v>
      </c>
      <c r="GC195" s="1">
        <v>15</v>
      </c>
      <c r="GD195" s="1">
        <v>69</v>
      </c>
      <c r="GE195" s="1">
        <v>0</v>
      </c>
      <c r="GF195" s="1">
        <v>0</v>
      </c>
      <c r="GG195" s="1">
        <v>10</v>
      </c>
      <c r="GH195" s="1">
        <v>68</v>
      </c>
      <c r="GI195" s="1">
        <v>10</v>
      </c>
      <c r="GJ195" s="1">
        <v>68</v>
      </c>
      <c r="GK195" s="1">
        <v>0</v>
      </c>
      <c r="GL195" s="1">
        <v>0</v>
      </c>
      <c r="GM195" s="1">
        <v>0</v>
      </c>
      <c r="GN195" s="1">
        <v>0</v>
      </c>
      <c r="GO195" s="1">
        <v>0</v>
      </c>
      <c r="GP195" s="1">
        <v>0</v>
      </c>
      <c r="GQ195" s="1">
        <v>0</v>
      </c>
      <c r="GR195" s="1">
        <v>0</v>
      </c>
      <c r="GS195" s="1">
        <v>20</v>
      </c>
      <c r="GT195" s="1">
        <v>80</v>
      </c>
      <c r="GU195" s="1">
        <v>20</v>
      </c>
      <c r="GV195" s="1">
        <v>80</v>
      </c>
      <c r="GW195" s="1">
        <v>0</v>
      </c>
      <c r="GX195" s="1">
        <v>0</v>
      </c>
      <c r="GY195" s="1">
        <v>0</v>
      </c>
      <c r="GZ195" s="2">
        <v>0</v>
      </c>
    </row>
    <row r="196" spans="53:208">
      <c r="CU196" s="18" t="s">
        <v>49</v>
      </c>
      <c r="CV196" s="1" t="s">
        <v>51</v>
      </c>
      <c r="CW196" s="1" t="s">
        <v>647</v>
      </c>
      <c r="CX196" s="1">
        <v>966</v>
      </c>
      <c r="CY196" s="1">
        <v>78.8</v>
      </c>
      <c r="CZ196" s="1">
        <v>81.573498964803306</v>
      </c>
      <c r="DA196" s="1">
        <v>1</v>
      </c>
      <c r="DB196" s="1">
        <v>0.2</v>
      </c>
      <c r="DC196" s="1">
        <v>200</v>
      </c>
      <c r="DD196" s="1">
        <v>350</v>
      </c>
      <c r="DE196" s="1">
        <v>5.0999999999999996</v>
      </c>
      <c r="DF196" s="1">
        <v>14.5714285714286</v>
      </c>
      <c r="DG196" s="1">
        <v>0.5</v>
      </c>
      <c r="DH196" s="1">
        <v>8</v>
      </c>
      <c r="DI196" s="1">
        <v>1.6</v>
      </c>
      <c r="DJ196" s="1">
        <v>0.5</v>
      </c>
      <c r="DK196" s="1">
        <v>7.5</v>
      </c>
      <c r="DL196" s="1">
        <v>1.5</v>
      </c>
      <c r="DM196" s="1">
        <v>4</v>
      </c>
      <c r="DN196" s="1">
        <v>0</v>
      </c>
      <c r="DO196" s="1">
        <v>20</v>
      </c>
      <c r="DP196" s="1">
        <v>20</v>
      </c>
      <c r="DQ196" s="1">
        <v>420</v>
      </c>
      <c r="DR196" s="1">
        <v>30</v>
      </c>
      <c r="DS196" s="1">
        <v>7.1428571428571397</v>
      </c>
      <c r="DT196" s="1">
        <v>430</v>
      </c>
      <c r="DU196" s="1">
        <v>0.2</v>
      </c>
      <c r="DV196" s="1">
        <v>0.2</v>
      </c>
      <c r="DW196" s="1">
        <v>6</v>
      </c>
      <c r="DX196" s="1">
        <v>263</v>
      </c>
      <c r="DY196" s="1">
        <v>20</v>
      </c>
      <c r="DZ196" s="18" t="s">
        <v>49</v>
      </c>
      <c r="EA196" s="1" t="s">
        <v>51</v>
      </c>
      <c r="EB196" s="1" t="s">
        <v>647</v>
      </c>
      <c r="EC196" s="72">
        <f t="shared" si="6"/>
        <v>167</v>
      </c>
      <c r="ED196" s="73">
        <f t="shared" si="7"/>
        <v>845</v>
      </c>
      <c r="EE196" s="1">
        <v>27</v>
      </c>
      <c r="EF196" s="1">
        <v>84</v>
      </c>
      <c r="EG196" s="1">
        <v>10</v>
      </c>
      <c r="EH196" s="1">
        <v>34</v>
      </c>
      <c r="EI196" s="1">
        <v>1</v>
      </c>
      <c r="EJ196" s="1">
        <v>6</v>
      </c>
      <c r="EK196" s="1">
        <v>6</v>
      </c>
      <c r="EL196" s="1">
        <v>21</v>
      </c>
      <c r="EM196" s="1">
        <v>14</v>
      </c>
      <c r="EN196" s="1">
        <v>134</v>
      </c>
      <c r="EO196" s="1">
        <v>8</v>
      </c>
      <c r="EP196" s="1">
        <v>75</v>
      </c>
      <c r="EQ196" s="1">
        <v>0</v>
      </c>
      <c r="ER196" s="1">
        <v>0</v>
      </c>
      <c r="ES196" s="1">
        <v>0</v>
      </c>
      <c r="ET196" s="1">
        <v>0</v>
      </c>
      <c r="EU196" s="1">
        <v>41</v>
      </c>
      <c r="EV196" s="1">
        <v>209</v>
      </c>
      <c r="EW196" s="1">
        <v>16</v>
      </c>
      <c r="EX196" s="1">
        <v>133</v>
      </c>
      <c r="EY196" s="1">
        <v>5</v>
      </c>
      <c r="EZ196" s="1">
        <v>28</v>
      </c>
      <c r="FA196" s="1">
        <v>9</v>
      </c>
      <c r="FB196" s="1">
        <v>44</v>
      </c>
      <c r="FC196" s="1">
        <v>0</v>
      </c>
      <c r="FD196" s="1">
        <v>0</v>
      </c>
      <c r="FE196" s="1">
        <v>20</v>
      </c>
      <c r="FF196" s="1">
        <v>100</v>
      </c>
      <c r="FG196" s="1">
        <v>15</v>
      </c>
      <c r="FH196" s="1">
        <v>65</v>
      </c>
      <c r="FI196" s="1">
        <v>4</v>
      </c>
      <c r="FJ196" s="1">
        <v>28</v>
      </c>
      <c r="FK196" s="1">
        <v>1</v>
      </c>
      <c r="FL196" s="1">
        <v>7</v>
      </c>
      <c r="FM196" s="1">
        <v>22</v>
      </c>
      <c r="FN196" s="1">
        <v>144</v>
      </c>
      <c r="FO196" s="1">
        <v>12</v>
      </c>
      <c r="FP196" s="1">
        <v>68</v>
      </c>
      <c r="FQ196" s="1">
        <v>7</v>
      </c>
      <c r="FR196" s="1">
        <v>31</v>
      </c>
      <c r="FS196" s="1">
        <v>29</v>
      </c>
      <c r="FT196" s="1">
        <v>98</v>
      </c>
      <c r="FU196" s="1">
        <v>17</v>
      </c>
      <c r="FV196" s="1">
        <v>58</v>
      </c>
      <c r="FW196" s="1">
        <v>7</v>
      </c>
      <c r="FX196" s="1">
        <v>23</v>
      </c>
      <c r="FY196" s="1">
        <v>3</v>
      </c>
      <c r="FZ196" s="1">
        <v>11</v>
      </c>
      <c r="GA196" s="1">
        <v>10</v>
      </c>
      <c r="GB196" s="1">
        <v>44</v>
      </c>
      <c r="GC196" s="1">
        <v>10</v>
      </c>
      <c r="GD196" s="1">
        <v>38</v>
      </c>
      <c r="GE196" s="1">
        <v>0</v>
      </c>
      <c r="GF196" s="1">
        <v>0</v>
      </c>
      <c r="GG196" s="1">
        <v>4</v>
      </c>
      <c r="GH196" s="1">
        <v>32</v>
      </c>
      <c r="GI196" s="1">
        <v>4</v>
      </c>
      <c r="GJ196" s="1">
        <v>32</v>
      </c>
      <c r="GK196" s="1">
        <v>0</v>
      </c>
      <c r="GL196" s="1">
        <v>0</v>
      </c>
      <c r="GM196" s="1">
        <v>0</v>
      </c>
      <c r="GN196" s="1">
        <v>0</v>
      </c>
      <c r="GO196" s="1">
        <v>0</v>
      </c>
      <c r="GP196" s="1">
        <v>0</v>
      </c>
      <c r="GQ196" s="1">
        <v>0</v>
      </c>
      <c r="GR196" s="1">
        <v>0</v>
      </c>
      <c r="GS196" s="1">
        <v>77</v>
      </c>
      <c r="GT196" s="1">
        <v>150</v>
      </c>
      <c r="GU196" s="1">
        <v>77</v>
      </c>
      <c r="GV196" s="1">
        <v>150</v>
      </c>
      <c r="GW196" s="1">
        <v>0</v>
      </c>
      <c r="GX196" s="1">
        <v>0</v>
      </c>
      <c r="GY196" s="1">
        <v>0</v>
      </c>
      <c r="GZ196" s="2">
        <v>0</v>
      </c>
    </row>
    <row r="197" spans="53:208">
      <c r="CU197" s="18" t="s">
        <v>49</v>
      </c>
      <c r="CV197" s="1" t="s">
        <v>52</v>
      </c>
      <c r="CW197" s="1" t="s">
        <v>647</v>
      </c>
      <c r="CX197" s="1">
        <v>468</v>
      </c>
      <c r="CY197" s="1">
        <v>38.1</v>
      </c>
      <c r="CZ197" s="1">
        <v>73.640167364016705</v>
      </c>
      <c r="DA197" s="1">
        <v>12</v>
      </c>
      <c r="DB197" s="1">
        <v>1.9</v>
      </c>
      <c r="DC197" s="1">
        <v>154.54545454545499</v>
      </c>
      <c r="DD197" s="1">
        <v>170</v>
      </c>
      <c r="DE197" s="1">
        <v>2.75</v>
      </c>
      <c r="DF197" s="1">
        <v>15.116279069767399</v>
      </c>
      <c r="DG197" s="1">
        <v>1.2</v>
      </c>
      <c r="DH197" s="1">
        <v>21.2</v>
      </c>
      <c r="DI197" s="1">
        <v>1.5796992481203</v>
      </c>
      <c r="DJ197" s="1">
        <v>1.2</v>
      </c>
      <c r="DK197" s="1">
        <v>18.2</v>
      </c>
      <c r="DL197" s="1">
        <v>1.7757575757575801</v>
      </c>
      <c r="DM197" s="1">
        <v>25</v>
      </c>
      <c r="DN197" s="1">
        <v>0</v>
      </c>
      <c r="DO197" s="1">
        <v>240</v>
      </c>
      <c r="DP197" s="1">
        <v>240</v>
      </c>
      <c r="DQ197" s="1">
        <v>536</v>
      </c>
      <c r="DR197" s="1">
        <v>50</v>
      </c>
      <c r="DS197" s="1">
        <v>9.1346153846153797</v>
      </c>
      <c r="DT197" s="1">
        <v>350</v>
      </c>
      <c r="DU197" s="1">
        <v>0.6</v>
      </c>
      <c r="DV197" s="1">
        <v>0.6</v>
      </c>
      <c r="DW197" s="1">
        <v>135</v>
      </c>
      <c r="DX197" s="1">
        <v>320</v>
      </c>
      <c r="DY197" s="1">
        <v>70</v>
      </c>
      <c r="DZ197" s="18" t="s">
        <v>49</v>
      </c>
      <c r="EA197" s="1" t="s">
        <v>52</v>
      </c>
      <c r="EB197" s="1" t="s">
        <v>647</v>
      </c>
      <c r="EC197" s="72">
        <f t="shared" ref="EC197:EC224" si="8">EE197+EM197+EQ197+EU197+FE197+FM197+FS197+GA197+GG197+GK197</f>
        <v>436</v>
      </c>
      <c r="ED197" s="73">
        <f t="shared" ref="ED197:ED224" si="9">EF197+EN197+ER197+EV197+FF197+FN197+FT197+GB197+GH197+GL197+GM197</f>
        <v>2573</v>
      </c>
      <c r="EE197" s="1">
        <v>62</v>
      </c>
      <c r="EF197" s="1">
        <v>239</v>
      </c>
      <c r="EG197" s="1">
        <v>24</v>
      </c>
      <c r="EH197" s="1">
        <v>97</v>
      </c>
      <c r="EI197" s="1">
        <v>5</v>
      </c>
      <c r="EJ197" s="1">
        <v>18</v>
      </c>
      <c r="EK197" s="1">
        <v>19</v>
      </c>
      <c r="EL197" s="1">
        <v>76</v>
      </c>
      <c r="EM197" s="1">
        <v>50</v>
      </c>
      <c r="EN197" s="1">
        <v>440</v>
      </c>
      <c r="EO197" s="1">
        <v>30</v>
      </c>
      <c r="EP197" s="1">
        <v>274</v>
      </c>
      <c r="EQ197" s="1">
        <v>0</v>
      </c>
      <c r="ER197" s="1">
        <v>0</v>
      </c>
      <c r="ES197" s="1">
        <v>0</v>
      </c>
      <c r="ET197" s="1">
        <v>0</v>
      </c>
      <c r="EU197" s="1">
        <v>91</v>
      </c>
      <c r="EV197" s="1">
        <v>514</v>
      </c>
      <c r="EW197" s="1">
        <v>40</v>
      </c>
      <c r="EX197" s="1">
        <v>290</v>
      </c>
      <c r="EY197" s="1">
        <v>19</v>
      </c>
      <c r="EZ197" s="1">
        <v>106</v>
      </c>
      <c r="FA197" s="1">
        <v>21</v>
      </c>
      <c r="FB197" s="1">
        <v>114</v>
      </c>
      <c r="FC197" s="1">
        <v>0</v>
      </c>
      <c r="FD197" s="1">
        <v>0</v>
      </c>
      <c r="FE197" s="1">
        <v>58</v>
      </c>
      <c r="FF197" s="1">
        <v>318</v>
      </c>
      <c r="FG197" s="1">
        <v>40</v>
      </c>
      <c r="FH197" s="1">
        <v>191</v>
      </c>
      <c r="FI197" s="1">
        <v>10</v>
      </c>
      <c r="FJ197" s="1">
        <v>71</v>
      </c>
      <c r="FK197" s="1">
        <v>8</v>
      </c>
      <c r="FL197" s="1">
        <v>56</v>
      </c>
      <c r="FM197" s="1">
        <v>64</v>
      </c>
      <c r="FN197" s="1">
        <v>513</v>
      </c>
      <c r="FO197" s="1">
        <v>37</v>
      </c>
      <c r="FP197" s="1">
        <v>298</v>
      </c>
      <c r="FQ197" s="1">
        <v>24</v>
      </c>
      <c r="FR197" s="1">
        <v>164</v>
      </c>
      <c r="FS197" s="1">
        <v>77</v>
      </c>
      <c r="FT197" s="1">
        <v>317</v>
      </c>
      <c r="FU197" s="1">
        <v>42</v>
      </c>
      <c r="FV197" s="1">
        <v>176</v>
      </c>
      <c r="FW197" s="1">
        <v>20</v>
      </c>
      <c r="FX197" s="1">
        <v>79</v>
      </c>
      <c r="FY197" s="1">
        <v>13</v>
      </c>
      <c r="FZ197" s="1">
        <v>56</v>
      </c>
      <c r="GA197" s="1">
        <v>22</v>
      </c>
      <c r="GB197" s="1">
        <v>147</v>
      </c>
      <c r="GC197" s="1">
        <v>22</v>
      </c>
      <c r="GD197" s="1">
        <v>128</v>
      </c>
      <c r="GE197" s="1">
        <v>0</v>
      </c>
      <c r="GF197" s="1">
        <v>0</v>
      </c>
      <c r="GG197" s="1">
        <v>12</v>
      </c>
      <c r="GH197" s="1">
        <v>85</v>
      </c>
      <c r="GI197" s="1">
        <v>12</v>
      </c>
      <c r="GJ197" s="1">
        <v>85</v>
      </c>
      <c r="GK197" s="1">
        <v>0</v>
      </c>
      <c r="GL197" s="1">
        <v>0</v>
      </c>
      <c r="GM197" s="1">
        <v>0</v>
      </c>
      <c r="GN197" s="1">
        <v>0</v>
      </c>
      <c r="GO197" s="1">
        <v>0</v>
      </c>
      <c r="GP197" s="1">
        <v>0</v>
      </c>
      <c r="GQ197" s="1">
        <v>0</v>
      </c>
      <c r="GR197" s="1">
        <v>0</v>
      </c>
      <c r="GS197" s="1">
        <v>45</v>
      </c>
      <c r="GT197" s="1">
        <v>200</v>
      </c>
      <c r="GU197" s="1">
        <v>45</v>
      </c>
      <c r="GV197" s="1">
        <v>200</v>
      </c>
      <c r="GW197" s="1">
        <v>0</v>
      </c>
      <c r="GX197" s="1">
        <v>0</v>
      </c>
      <c r="GY197" s="1">
        <v>0</v>
      </c>
      <c r="GZ197" s="2">
        <v>0</v>
      </c>
    </row>
    <row r="198" spans="53:208">
      <c r="CU198" s="18" t="s">
        <v>49</v>
      </c>
      <c r="CV198" s="1" t="s">
        <v>53</v>
      </c>
      <c r="CW198" s="1" t="s">
        <v>647</v>
      </c>
      <c r="CX198" s="1">
        <v>478</v>
      </c>
      <c r="CY198" s="1">
        <v>35.200000000000003</v>
      </c>
      <c r="CZ198" s="1">
        <v>73.640167364016705</v>
      </c>
      <c r="DA198" s="1">
        <v>22</v>
      </c>
      <c r="DB198" s="1">
        <v>3.4</v>
      </c>
      <c r="DC198" s="1">
        <v>154.54545454545499</v>
      </c>
      <c r="DD198" s="1">
        <v>258</v>
      </c>
      <c r="DE198" s="1">
        <v>3.9</v>
      </c>
      <c r="DF198" s="1">
        <v>15.116279069767399</v>
      </c>
      <c r="DG198" s="1">
        <v>13.3</v>
      </c>
      <c r="DH198" s="1">
        <v>210.1</v>
      </c>
      <c r="DI198" s="1">
        <v>1.5796992481203</v>
      </c>
      <c r="DJ198" s="1">
        <v>3.3</v>
      </c>
      <c r="DK198" s="1">
        <v>58.6</v>
      </c>
      <c r="DL198" s="1">
        <v>1.7757575757575801</v>
      </c>
      <c r="DM198" s="1">
        <v>97</v>
      </c>
      <c r="DN198" s="1">
        <v>0</v>
      </c>
      <c r="DO198" s="1">
        <v>180</v>
      </c>
      <c r="DP198" s="1">
        <v>180</v>
      </c>
      <c r="DQ198" s="1">
        <v>416</v>
      </c>
      <c r="DR198" s="1">
        <v>38</v>
      </c>
      <c r="DS198" s="1">
        <v>9.1346153846153797</v>
      </c>
      <c r="DT198" s="1">
        <v>310</v>
      </c>
      <c r="DU198" s="1">
        <v>6</v>
      </c>
      <c r="DV198" s="1">
        <v>6</v>
      </c>
      <c r="DW198" s="1">
        <v>67</v>
      </c>
      <c r="DX198" s="1">
        <v>378</v>
      </c>
      <c r="DY198" s="1">
        <v>90</v>
      </c>
      <c r="DZ198" s="18" t="s">
        <v>49</v>
      </c>
      <c r="EA198" s="1" t="s">
        <v>53</v>
      </c>
      <c r="EB198" s="1" t="s">
        <v>647</v>
      </c>
      <c r="EC198" s="72">
        <f t="shared" si="8"/>
        <v>450</v>
      </c>
      <c r="ED198" s="73">
        <f t="shared" si="9"/>
        <v>2682</v>
      </c>
      <c r="EE198" s="1">
        <v>65</v>
      </c>
      <c r="EF198" s="1">
        <v>265</v>
      </c>
      <c r="EG198" s="1">
        <v>26</v>
      </c>
      <c r="EH198" s="1">
        <v>104</v>
      </c>
      <c r="EI198" s="1">
        <v>5</v>
      </c>
      <c r="EJ198" s="1">
        <v>19</v>
      </c>
      <c r="EK198" s="1">
        <v>20</v>
      </c>
      <c r="EL198" s="1">
        <v>86</v>
      </c>
      <c r="EM198" s="1">
        <v>54</v>
      </c>
      <c r="EN198" s="1">
        <v>477</v>
      </c>
      <c r="EO198" s="1">
        <v>33</v>
      </c>
      <c r="EP198" s="1">
        <v>305</v>
      </c>
      <c r="EQ198" s="1">
        <v>0</v>
      </c>
      <c r="ER198" s="1">
        <v>0</v>
      </c>
      <c r="ES198" s="1">
        <v>0</v>
      </c>
      <c r="ET198" s="1">
        <v>0</v>
      </c>
      <c r="EU198" s="1">
        <v>94</v>
      </c>
      <c r="EV198" s="1">
        <v>536</v>
      </c>
      <c r="EW198" s="1">
        <v>43</v>
      </c>
      <c r="EX198" s="1">
        <v>314</v>
      </c>
      <c r="EY198" s="1">
        <v>20</v>
      </c>
      <c r="EZ198" s="1">
        <v>113</v>
      </c>
      <c r="FA198" s="1">
        <v>20</v>
      </c>
      <c r="FB198" s="1">
        <v>105</v>
      </c>
      <c r="FC198" s="1">
        <v>0</v>
      </c>
      <c r="FD198" s="1">
        <v>0</v>
      </c>
      <c r="FE198" s="1">
        <v>62</v>
      </c>
      <c r="FF198" s="1">
        <v>341</v>
      </c>
      <c r="FG198" s="1">
        <v>42</v>
      </c>
      <c r="FH198" s="1">
        <v>200</v>
      </c>
      <c r="FI198" s="1">
        <v>12</v>
      </c>
      <c r="FJ198" s="1">
        <v>85</v>
      </c>
      <c r="FK198" s="1">
        <v>8</v>
      </c>
      <c r="FL198" s="1">
        <v>56</v>
      </c>
      <c r="FM198" s="1">
        <v>60</v>
      </c>
      <c r="FN198" s="1">
        <v>478</v>
      </c>
      <c r="FO198" s="1">
        <v>37</v>
      </c>
      <c r="FP198" s="1">
        <v>298</v>
      </c>
      <c r="FQ198" s="1">
        <v>20</v>
      </c>
      <c r="FR198" s="1">
        <v>126</v>
      </c>
      <c r="FS198" s="1">
        <v>80</v>
      </c>
      <c r="FT198" s="1">
        <v>343</v>
      </c>
      <c r="FU198" s="1">
        <v>43</v>
      </c>
      <c r="FV198" s="1">
        <v>182</v>
      </c>
      <c r="FW198" s="1">
        <v>21</v>
      </c>
      <c r="FX198" s="1">
        <v>89</v>
      </c>
      <c r="FY198" s="1">
        <v>14</v>
      </c>
      <c r="FZ198" s="1">
        <v>66</v>
      </c>
      <c r="GA198" s="1">
        <v>23</v>
      </c>
      <c r="GB198" s="1">
        <v>155</v>
      </c>
      <c r="GC198" s="1">
        <v>23</v>
      </c>
      <c r="GD198" s="1">
        <v>134</v>
      </c>
      <c r="GE198" s="1">
        <v>0</v>
      </c>
      <c r="GF198" s="1">
        <v>0</v>
      </c>
      <c r="GG198" s="1">
        <v>12</v>
      </c>
      <c r="GH198" s="1">
        <v>87</v>
      </c>
      <c r="GI198" s="1">
        <v>12</v>
      </c>
      <c r="GJ198" s="1">
        <v>87</v>
      </c>
      <c r="GK198" s="1">
        <v>0</v>
      </c>
      <c r="GL198" s="1">
        <v>0</v>
      </c>
      <c r="GM198" s="1">
        <v>0</v>
      </c>
      <c r="GN198" s="1">
        <v>0</v>
      </c>
      <c r="GO198" s="1">
        <v>0</v>
      </c>
      <c r="GP198" s="1">
        <v>0</v>
      </c>
      <c r="GQ198" s="1">
        <v>0</v>
      </c>
      <c r="GR198" s="1">
        <v>0</v>
      </c>
      <c r="GS198" s="1">
        <v>40</v>
      </c>
      <c r="GT198" s="1">
        <v>160</v>
      </c>
      <c r="GU198" s="1">
        <v>40</v>
      </c>
      <c r="GV198" s="1">
        <v>160</v>
      </c>
      <c r="GW198" s="1">
        <v>0</v>
      </c>
      <c r="GX198" s="1">
        <v>0</v>
      </c>
      <c r="GY198" s="1">
        <v>0</v>
      </c>
      <c r="GZ198" s="2">
        <v>0</v>
      </c>
    </row>
    <row r="199" spans="53:208">
      <c r="CU199" s="18" t="s">
        <v>49</v>
      </c>
      <c r="CV199" s="1" t="s">
        <v>54</v>
      </c>
      <c r="CW199" s="1" t="s">
        <v>647</v>
      </c>
      <c r="CX199" s="1">
        <v>1238</v>
      </c>
      <c r="CY199" s="1">
        <v>102</v>
      </c>
      <c r="CZ199" s="1">
        <v>82.390953150242296</v>
      </c>
      <c r="DA199" s="1">
        <v>288</v>
      </c>
      <c r="DB199" s="1">
        <v>46.65</v>
      </c>
      <c r="DC199" s="1">
        <v>161.979166666667</v>
      </c>
      <c r="DD199" s="1">
        <v>240</v>
      </c>
      <c r="DE199" s="1">
        <v>3.5</v>
      </c>
      <c r="DF199" s="1">
        <v>14.5833333333333</v>
      </c>
      <c r="DG199" s="1">
        <v>3.1</v>
      </c>
      <c r="DH199" s="1">
        <v>55.8</v>
      </c>
      <c r="DI199" s="1">
        <v>1.8</v>
      </c>
      <c r="DJ199" s="1">
        <v>3</v>
      </c>
      <c r="DK199" s="1">
        <v>53.7</v>
      </c>
      <c r="DL199" s="1">
        <v>1.79</v>
      </c>
      <c r="DM199" s="1">
        <v>124</v>
      </c>
      <c r="DN199" s="1">
        <v>0</v>
      </c>
      <c r="DO199" s="1">
        <v>400</v>
      </c>
      <c r="DP199" s="1">
        <v>400</v>
      </c>
      <c r="DQ199" s="1">
        <v>850</v>
      </c>
      <c r="DR199" s="1">
        <v>68</v>
      </c>
      <c r="DS199" s="1">
        <v>8</v>
      </c>
      <c r="DT199" s="1">
        <v>352</v>
      </c>
      <c r="DU199" s="1">
        <v>2</v>
      </c>
      <c r="DV199" s="1">
        <v>2</v>
      </c>
      <c r="DW199" s="1">
        <v>62</v>
      </c>
      <c r="DX199" s="1">
        <v>494</v>
      </c>
      <c r="DY199" s="1">
        <v>60</v>
      </c>
      <c r="DZ199" s="18" t="s">
        <v>49</v>
      </c>
      <c r="EA199" s="1" t="s">
        <v>54</v>
      </c>
      <c r="EB199" s="1" t="s">
        <v>647</v>
      </c>
      <c r="EC199" s="72">
        <f t="shared" si="8"/>
        <v>472</v>
      </c>
      <c r="ED199" s="73">
        <f t="shared" si="9"/>
        <v>2720</v>
      </c>
      <c r="EE199" s="1">
        <v>72</v>
      </c>
      <c r="EF199" s="1">
        <v>264</v>
      </c>
      <c r="EG199" s="1">
        <v>28</v>
      </c>
      <c r="EH199" s="1">
        <v>105</v>
      </c>
      <c r="EI199" s="1">
        <v>5</v>
      </c>
      <c r="EJ199" s="1">
        <v>19</v>
      </c>
      <c r="EK199" s="1">
        <v>24</v>
      </c>
      <c r="EL199" s="1">
        <v>87</v>
      </c>
      <c r="EM199" s="1">
        <v>57</v>
      </c>
      <c r="EN199" s="1">
        <v>468</v>
      </c>
      <c r="EO199" s="1">
        <v>34</v>
      </c>
      <c r="EP199" s="1">
        <v>297</v>
      </c>
      <c r="EQ199" s="1">
        <v>0</v>
      </c>
      <c r="ER199" s="1">
        <v>0</v>
      </c>
      <c r="ES199" s="1">
        <v>0</v>
      </c>
      <c r="ET199" s="1">
        <v>0</v>
      </c>
      <c r="EU199" s="1">
        <v>101</v>
      </c>
      <c r="EV199" s="1">
        <v>546</v>
      </c>
      <c r="EW199" s="1">
        <v>43</v>
      </c>
      <c r="EX199" s="1">
        <v>298</v>
      </c>
      <c r="EY199" s="1">
        <v>23</v>
      </c>
      <c r="EZ199" s="1">
        <v>115</v>
      </c>
      <c r="FA199" s="1">
        <v>24</v>
      </c>
      <c r="FB199" s="1">
        <v>129</v>
      </c>
      <c r="FC199" s="1">
        <v>0</v>
      </c>
      <c r="FD199" s="1">
        <v>0</v>
      </c>
      <c r="FE199" s="1">
        <v>62</v>
      </c>
      <c r="FF199" s="1">
        <v>342</v>
      </c>
      <c r="FG199" s="1">
        <v>41</v>
      </c>
      <c r="FH199" s="1">
        <v>194</v>
      </c>
      <c r="FI199" s="1">
        <v>12</v>
      </c>
      <c r="FJ199" s="1">
        <v>85</v>
      </c>
      <c r="FK199" s="1">
        <v>9</v>
      </c>
      <c r="FL199" s="1">
        <v>63</v>
      </c>
      <c r="FM199" s="1">
        <v>64</v>
      </c>
      <c r="FN199" s="1">
        <v>516</v>
      </c>
      <c r="FO199" s="1">
        <v>39</v>
      </c>
      <c r="FP199" s="1">
        <v>316</v>
      </c>
      <c r="FQ199" s="1">
        <v>22</v>
      </c>
      <c r="FR199" s="1">
        <v>146</v>
      </c>
      <c r="FS199" s="1">
        <v>80</v>
      </c>
      <c r="FT199" s="1">
        <v>337</v>
      </c>
      <c r="FU199" s="1">
        <v>43</v>
      </c>
      <c r="FV199" s="1">
        <v>183</v>
      </c>
      <c r="FW199" s="1">
        <v>23</v>
      </c>
      <c r="FX199" s="1">
        <v>92</v>
      </c>
      <c r="FY199" s="1">
        <v>12</v>
      </c>
      <c r="FZ199" s="1">
        <v>56</v>
      </c>
      <c r="GA199" s="1">
        <v>22</v>
      </c>
      <c r="GB199" s="1">
        <v>146</v>
      </c>
      <c r="GC199" s="1">
        <v>22</v>
      </c>
      <c r="GD199" s="1">
        <v>128</v>
      </c>
      <c r="GE199" s="1">
        <v>0</v>
      </c>
      <c r="GF199" s="1">
        <v>0</v>
      </c>
      <c r="GG199" s="1">
        <v>14</v>
      </c>
      <c r="GH199" s="1">
        <v>101</v>
      </c>
      <c r="GI199" s="1">
        <v>14</v>
      </c>
      <c r="GJ199" s="1">
        <v>101</v>
      </c>
      <c r="GK199" s="1">
        <v>0</v>
      </c>
      <c r="GL199" s="1">
        <v>0</v>
      </c>
      <c r="GM199" s="1">
        <v>0</v>
      </c>
      <c r="GN199" s="1">
        <v>0</v>
      </c>
      <c r="GO199" s="1">
        <v>0</v>
      </c>
      <c r="GP199" s="1">
        <v>0</v>
      </c>
      <c r="GQ199" s="1">
        <v>0</v>
      </c>
      <c r="GR199" s="1">
        <v>0</v>
      </c>
      <c r="GS199" s="1">
        <v>108</v>
      </c>
      <c r="GT199" s="1">
        <v>209</v>
      </c>
      <c r="GU199" s="1">
        <v>30</v>
      </c>
      <c r="GV199" s="1">
        <v>120</v>
      </c>
      <c r="GW199" s="1">
        <v>0</v>
      </c>
      <c r="GX199" s="1">
        <v>0</v>
      </c>
      <c r="GY199" s="1">
        <v>78</v>
      </c>
      <c r="GZ199" s="2">
        <v>89</v>
      </c>
    </row>
    <row r="200" spans="53:208">
      <c r="CU200" s="18" t="s">
        <v>49</v>
      </c>
      <c r="CV200" s="1" t="s">
        <v>55</v>
      </c>
      <c r="CW200" s="1" t="s">
        <v>647</v>
      </c>
      <c r="CX200" s="1">
        <v>1070</v>
      </c>
      <c r="CY200" s="1">
        <v>88.3</v>
      </c>
      <c r="CZ200" s="1">
        <v>82.523364485981304</v>
      </c>
      <c r="DA200" s="1">
        <v>39</v>
      </c>
      <c r="DB200" s="1">
        <v>6.2</v>
      </c>
      <c r="DC200" s="1">
        <v>158.97435897435901</v>
      </c>
      <c r="DD200" s="1">
        <v>255</v>
      </c>
      <c r="DE200" s="1">
        <v>3.8</v>
      </c>
      <c r="DF200" s="1">
        <v>14.901960784313699</v>
      </c>
      <c r="DG200" s="1">
        <v>2</v>
      </c>
      <c r="DH200" s="1">
        <v>31.6</v>
      </c>
      <c r="DI200" s="1">
        <v>1.58</v>
      </c>
      <c r="DJ200" s="1">
        <v>1.9</v>
      </c>
      <c r="DK200" s="1">
        <v>28.6</v>
      </c>
      <c r="DL200" s="1">
        <v>1.50526315789474</v>
      </c>
      <c r="DM200" s="1">
        <v>16</v>
      </c>
      <c r="DN200" s="1">
        <v>0</v>
      </c>
      <c r="DO200" s="1">
        <v>200</v>
      </c>
      <c r="DP200" s="1">
        <v>200</v>
      </c>
      <c r="DQ200" s="1">
        <v>960</v>
      </c>
      <c r="DR200" s="1">
        <v>80</v>
      </c>
      <c r="DS200" s="1">
        <v>8.3333333333333304</v>
      </c>
      <c r="DT200" s="1">
        <v>640</v>
      </c>
      <c r="DU200" s="1">
        <v>2.2000000000000002</v>
      </c>
      <c r="DV200" s="1">
        <v>2.2000000000000002</v>
      </c>
      <c r="DW200" s="1">
        <v>48</v>
      </c>
      <c r="DX200" s="1">
        <v>457</v>
      </c>
      <c r="DY200" s="1">
        <v>50</v>
      </c>
      <c r="DZ200" s="18" t="s">
        <v>49</v>
      </c>
      <c r="EA200" s="1" t="s">
        <v>55</v>
      </c>
      <c r="EB200" s="1" t="s">
        <v>647</v>
      </c>
      <c r="EC200" s="72">
        <f t="shared" si="8"/>
        <v>467</v>
      </c>
      <c r="ED200" s="73">
        <f t="shared" si="9"/>
        <v>2636</v>
      </c>
      <c r="EE200" s="1">
        <v>69</v>
      </c>
      <c r="EF200" s="1">
        <v>244</v>
      </c>
      <c r="EG200" s="1">
        <v>27</v>
      </c>
      <c r="EH200" s="1">
        <v>98</v>
      </c>
      <c r="EI200" s="1">
        <v>5</v>
      </c>
      <c r="EJ200" s="1">
        <v>18</v>
      </c>
      <c r="EK200" s="1">
        <v>22</v>
      </c>
      <c r="EL200" s="1">
        <v>70</v>
      </c>
      <c r="EM200" s="1">
        <v>56</v>
      </c>
      <c r="EN200" s="1">
        <v>450</v>
      </c>
      <c r="EO200" s="1">
        <v>35</v>
      </c>
      <c r="EP200" s="1">
        <v>291</v>
      </c>
      <c r="EQ200" s="1">
        <v>0</v>
      </c>
      <c r="ER200" s="1">
        <v>0</v>
      </c>
      <c r="ES200" s="1">
        <v>0</v>
      </c>
      <c r="ET200" s="1">
        <v>0</v>
      </c>
      <c r="EU200" s="1">
        <v>96</v>
      </c>
      <c r="EV200" s="1">
        <v>491</v>
      </c>
      <c r="EW200" s="1">
        <v>41</v>
      </c>
      <c r="EX200" s="1">
        <v>281</v>
      </c>
      <c r="EY200" s="1">
        <v>22</v>
      </c>
      <c r="EZ200" s="1">
        <v>96</v>
      </c>
      <c r="FA200" s="1">
        <v>22</v>
      </c>
      <c r="FB200" s="1">
        <v>110</v>
      </c>
      <c r="FC200" s="1">
        <v>0</v>
      </c>
      <c r="FD200" s="1">
        <v>0</v>
      </c>
      <c r="FE200" s="1">
        <v>63</v>
      </c>
      <c r="FF200" s="1">
        <v>345</v>
      </c>
      <c r="FG200" s="1">
        <v>42</v>
      </c>
      <c r="FH200" s="1">
        <v>197</v>
      </c>
      <c r="FI200" s="1">
        <v>12</v>
      </c>
      <c r="FJ200" s="1">
        <v>85</v>
      </c>
      <c r="FK200" s="1">
        <v>9</v>
      </c>
      <c r="FL200" s="1">
        <v>63</v>
      </c>
      <c r="FM200" s="1">
        <v>66</v>
      </c>
      <c r="FN200" s="1">
        <v>529</v>
      </c>
      <c r="FO200" s="1">
        <v>40</v>
      </c>
      <c r="FP200" s="1">
        <v>326</v>
      </c>
      <c r="FQ200" s="1">
        <v>23</v>
      </c>
      <c r="FR200" s="1">
        <v>149</v>
      </c>
      <c r="FS200" s="1">
        <v>79</v>
      </c>
      <c r="FT200" s="1">
        <v>333</v>
      </c>
      <c r="FU200" s="1">
        <v>42</v>
      </c>
      <c r="FV200" s="1">
        <v>185</v>
      </c>
      <c r="FW200" s="1">
        <v>22</v>
      </c>
      <c r="FX200" s="1">
        <v>85</v>
      </c>
      <c r="FY200" s="1">
        <v>13</v>
      </c>
      <c r="FZ200" s="1">
        <v>57</v>
      </c>
      <c r="GA200" s="1">
        <v>24</v>
      </c>
      <c r="GB200" s="1">
        <v>148</v>
      </c>
      <c r="GC200" s="1">
        <v>24</v>
      </c>
      <c r="GD200" s="1">
        <v>131</v>
      </c>
      <c r="GE200" s="1">
        <v>0</v>
      </c>
      <c r="GF200" s="1">
        <v>0</v>
      </c>
      <c r="GG200" s="1">
        <v>14</v>
      </c>
      <c r="GH200" s="1">
        <v>96</v>
      </c>
      <c r="GI200" s="1">
        <v>14</v>
      </c>
      <c r="GJ200" s="1">
        <v>96</v>
      </c>
      <c r="GK200" s="1">
        <v>0</v>
      </c>
      <c r="GL200" s="1">
        <v>0</v>
      </c>
      <c r="GM200" s="1">
        <v>0</v>
      </c>
      <c r="GN200" s="1">
        <v>0</v>
      </c>
      <c r="GO200" s="1">
        <v>0</v>
      </c>
      <c r="GP200" s="1">
        <v>0</v>
      </c>
      <c r="GQ200" s="1">
        <v>0</v>
      </c>
      <c r="GR200" s="1">
        <v>0</v>
      </c>
      <c r="GS200" s="1">
        <v>30</v>
      </c>
      <c r="GT200" s="1">
        <v>120</v>
      </c>
      <c r="GU200" s="1">
        <v>30</v>
      </c>
      <c r="GV200" s="1">
        <v>120</v>
      </c>
      <c r="GW200" s="1">
        <v>0</v>
      </c>
      <c r="GX200" s="1">
        <v>0</v>
      </c>
      <c r="GY200" s="1">
        <v>0</v>
      </c>
      <c r="GZ200" s="2">
        <v>0</v>
      </c>
    </row>
    <row r="201" spans="53:208">
      <c r="CU201" s="18" t="s">
        <v>49</v>
      </c>
      <c r="CV201" s="1" t="s">
        <v>56</v>
      </c>
      <c r="CW201" s="1" t="s">
        <v>647</v>
      </c>
      <c r="CX201" s="1">
        <v>1193</v>
      </c>
      <c r="CY201" s="1">
        <v>97.8</v>
      </c>
      <c r="CZ201" s="1">
        <v>81.978206202850004</v>
      </c>
      <c r="DA201" s="1">
        <v>10</v>
      </c>
      <c r="DB201" s="1">
        <v>1.6</v>
      </c>
      <c r="DC201" s="1">
        <v>160</v>
      </c>
      <c r="DD201" s="1">
        <v>430</v>
      </c>
      <c r="DE201" s="1">
        <v>6.4</v>
      </c>
      <c r="DF201" s="1">
        <v>14.883720930232601</v>
      </c>
      <c r="DG201" s="1">
        <v>1.8</v>
      </c>
      <c r="DH201" s="1">
        <v>31.2</v>
      </c>
      <c r="DI201" s="1">
        <v>1.7333333333333301</v>
      </c>
      <c r="DJ201" s="1">
        <v>1.8</v>
      </c>
      <c r="DK201" s="1">
        <v>28.7</v>
      </c>
      <c r="DL201" s="1">
        <v>1.5944444444444399</v>
      </c>
      <c r="DM201" s="1">
        <v>21</v>
      </c>
      <c r="DN201" s="1">
        <v>0</v>
      </c>
      <c r="DO201" s="1">
        <v>200</v>
      </c>
      <c r="DP201" s="1">
        <v>200</v>
      </c>
      <c r="DQ201" s="1">
        <v>700</v>
      </c>
      <c r="DR201" s="1">
        <v>68</v>
      </c>
      <c r="DS201" s="1">
        <v>9.71428571428571</v>
      </c>
      <c r="DT201" s="1">
        <v>450</v>
      </c>
      <c r="DU201" s="1">
        <v>0.5</v>
      </c>
      <c r="DV201" s="1">
        <v>0.5</v>
      </c>
      <c r="DW201" s="1">
        <v>74</v>
      </c>
      <c r="DX201" s="1">
        <v>259</v>
      </c>
      <c r="DY201" s="1">
        <v>65</v>
      </c>
      <c r="DZ201" s="18" t="s">
        <v>49</v>
      </c>
      <c r="EA201" s="1" t="s">
        <v>56</v>
      </c>
      <c r="EB201" s="1" t="s">
        <v>647</v>
      </c>
      <c r="EC201" s="72">
        <f t="shared" si="8"/>
        <v>328</v>
      </c>
      <c r="ED201" s="73">
        <f t="shared" si="9"/>
        <v>1904</v>
      </c>
      <c r="EE201" s="1">
        <v>49</v>
      </c>
      <c r="EF201" s="1">
        <v>184</v>
      </c>
      <c r="EG201" s="1">
        <v>19</v>
      </c>
      <c r="EH201" s="1">
        <v>76</v>
      </c>
      <c r="EI201" s="1">
        <v>3</v>
      </c>
      <c r="EJ201" s="1">
        <v>11</v>
      </c>
      <c r="EK201" s="1">
        <v>14</v>
      </c>
      <c r="EL201" s="1">
        <v>51</v>
      </c>
      <c r="EM201" s="1">
        <v>34</v>
      </c>
      <c r="EN201" s="1">
        <v>326</v>
      </c>
      <c r="EO201" s="1">
        <v>22</v>
      </c>
      <c r="EP201" s="1">
        <v>203</v>
      </c>
      <c r="EQ201" s="1">
        <v>0</v>
      </c>
      <c r="ER201" s="1">
        <v>0</v>
      </c>
      <c r="ES201" s="1">
        <v>0</v>
      </c>
      <c r="ET201" s="1">
        <v>0</v>
      </c>
      <c r="EU201" s="1">
        <v>72</v>
      </c>
      <c r="EV201" s="1">
        <v>399</v>
      </c>
      <c r="EW201" s="1">
        <v>31</v>
      </c>
      <c r="EX201" s="1">
        <v>240</v>
      </c>
      <c r="EY201" s="1">
        <v>13</v>
      </c>
      <c r="EZ201" s="1">
        <v>68</v>
      </c>
      <c r="FA201" s="1">
        <v>17</v>
      </c>
      <c r="FB201" s="1">
        <v>87</v>
      </c>
      <c r="FC201" s="1">
        <v>0</v>
      </c>
      <c r="FD201" s="1">
        <v>0</v>
      </c>
      <c r="FE201" s="1">
        <v>44</v>
      </c>
      <c r="FF201" s="1">
        <v>237</v>
      </c>
      <c r="FG201" s="1">
        <v>31</v>
      </c>
      <c r="FH201" s="1">
        <v>146</v>
      </c>
      <c r="FI201" s="1">
        <v>8</v>
      </c>
      <c r="FJ201" s="1">
        <v>56</v>
      </c>
      <c r="FK201" s="1">
        <v>5</v>
      </c>
      <c r="FL201" s="1">
        <v>35</v>
      </c>
      <c r="FM201" s="1">
        <v>47</v>
      </c>
      <c r="FN201" s="1">
        <v>371</v>
      </c>
      <c r="FO201" s="1">
        <v>28</v>
      </c>
      <c r="FP201" s="1">
        <v>216</v>
      </c>
      <c r="FQ201" s="1">
        <v>16</v>
      </c>
      <c r="FR201" s="1">
        <v>105</v>
      </c>
      <c r="FS201" s="1">
        <v>58</v>
      </c>
      <c r="FT201" s="1">
        <v>233</v>
      </c>
      <c r="FU201" s="1">
        <v>33</v>
      </c>
      <c r="FV201" s="1">
        <v>142</v>
      </c>
      <c r="FW201" s="1">
        <v>15</v>
      </c>
      <c r="FX201" s="1">
        <v>54</v>
      </c>
      <c r="FY201" s="1">
        <v>8</v>
      </c>
      <c r="FZ201" s="1">
        <v>31</v>
      </c>
      <c r="GA201" s="1">
        <v>17</v>
      </c>
      <c r="GB201" s="1">
        <v>108</v>
      </c>
      <c r="GC201" s="1">
        <v>17</v>
      </c>
      <c r="GD201" s="1">
        <v>93</v>
      </c>
      <c r="GE201" s="1">
        <v>0</v>
      </c>
      <c r="GF201" s="1">
        <v>0</v>
      </c>
      <c r="GG201" s="1">
        <v>7</v>
      </c>
      <c r="GH201" s="1">
        <v>46</v>
      </c>
      <c r="GI201" s="1">
        <v>7</v>
      </c>
      <c r="GJ201" s="1">
        <v>46</v>
      </c>
      <c r="GK201" s="1">
        <v>0</v>
      </c>
      <c r="GL201" s="1">
        <v>0</v>
      </c>
      <c r="GM201" s="1">
        <v>0</v>
      </c>
      <c r="GN201" s="1">
        <v>0</v>
      </c>
      <c r="GO201" s="1">
        <v>0</v>
      </c>
      <c r="GP201" s="1">
        <v>0</v>
      </c>
      <c r="GQ201" s="1">
        <v>0</v>
      </c>
      <c r="GR201" s="1">
        <v>0</v>
      </c>
      <c r="GS201" s="1">
        <v>35</v>
      </c>
      <c r="GT201" s="1">
        <v>140</v>
      </c>
      <c r="GU201" s="1">
        <v>35</v>
      </c>
      <c r="GV201" s="1">
        <v>140</v>
      </c>
      <c r="GW201" s="1">
        <v>0</v>
      </c>
      <c r="GX201" s="1">
        <v>0</v>
      </c>
      <c r="GY201" s="1">
        <v>0</v>
      </c>
      <c r="GZ201" s="2">
        <v>0</v>
      </c>
    </row>
    <row r="202" spans="53:208">
      <c r="CU202" s="18" t="s">
        <v>49</v>
      </c>
      <c r="CV202" s="1" t="s">
        <v>57</v>
      </c>
      <c r="CW202" s="1" t="s">
        <v>647</v>
      </c>
      <c r="CX202" s="1">
        <v>1156</v>
      </c>
      <c r="CY202" s="1">
        <v>95.2</v>
      </c>
      <c r="CZ202" s="1">
        <v>82.352941176470594</v>
      </c>
      <c r="DA202" s="1">
        <v>35</v>
      </c>
      <c r="DB202" s="1">
        <v>5.5</v>
      </c>
      <c r="DC202" s="1">
        <v>157.142857142857</v>
      </c>
      <c r="DD202" s="1">
        <v>362</v>
      </c>
      <c r="DE202" s="1">
        <v>5.8</v>
      </c>
      <c r="DF202" s="1">
        <v>16.022099447513799</v>
      </c>
      <c r="DG202" s="1">
        <v>1.2</v>
      </c>
      <c r="DH202" s="1">
        <v>20.8</v>
      </c>
      <c r="DI202" s="1">
        <v>1.7333333333333301</v>
      </c>
      <c r="DJ202" s="1">
        <v>0.7</v>
      </c>
      <c r="DK202" s="1">
        <v>13.1</v>
      </c>
      <c r="DL202" s="1">
        <v>1.8714285714285701</v>
      </c>
      <c r="DM202" s="1">
        <v>28</v>
      </c>
      <c r="DN202" s="1">
        <v>0</v>
      </c>
      <c r="DO202" s="1">
        <v>260</v>
      </c>
      <c r="DP202" s="1">
        <v>260</v>
      </c>
      <c r="DQ202" s="1">
        <v>930</v>
      </c>
      <c r="DR202" s="1">
        <v>44</v>
      </c>
      <c r="DS202" s="1">
        <v>4.7311827956989196</v>
      </c>
      <c r="DT202" s="1">
        <v>320</v>
      </c>
      <c r="DU202" s="1">
        <v>0.8</v>
      </c>
      <c r="DV202" s="1">
        <v>0.8</v>
      </c>
      <c r="DW202" s="1">
        <v>71</v>
      </c>
      <c r="DX202" s="1">
        <v>253</v>
      </c>
      <c r="DY202" s="1">
        <v>25</v>
      </c>
      <c r="DZ202" s="18" t="s">
        <v>49</v>
      </c>
      <c r="EA202" s="1" t="s">
        <v>57</v>
      </c>
      <c r="EB202" s="1" t="s">
        <v>647</v>
      </c>
      <c r="EC202" s="72">
        <f t="shared" si="8"/>
        <v>390</v>
      </c>
      <c r="ED202" s="73">
        <f t="shared" si="9"/>
        <v>2234</v>
      </c>
      <c r="EE202" s="1">
        <v>56</v>
      </c>
      <c r="EF202" s="1">
        <v>204</v>
      </c>
      <c r="EG202" s="1">
        <v>22</v>
      </c>
      <c r="EH202" s="1">
        <v>81</v>
      </c>
      <c r="EI202" s="1">
        <v>4</v>
      </c>
      <c r="EJ202" s="1">
        <v>15</v>
      </c>
      <c r="EK202" s="1">
        <v>17</v>
      </c>
      <c r="EL202" s="1">
        <v>60</v>
      </c>
      <c r="EM202" s="1">
        <v>45</v>
      </c>
      <c r="EN202" s="1">
        <v>395</v>
      </c>
      <c r="EO202" s="1">
        <v>28</v>
      </c>
      <c r="EP202" s="1">
        <v>257</v>
      </c>
      <c r="EQ202" s="1">
        <v>0</v>
      </c>
      <c r="ER202" s="1">
        <v>0</v>
      </c>
      <c r="ES202" s="1">
        <v>0</v>
      </c>
      <c r="ET202" s="1">
        <v>0</v>
      </c>
      <c r="EU202" s="1">
        <v>85</v>
      </c>
      <c r="EV202" s="1">
        <v>460</v>
      </c>
      <c r="EW202" s="1">
        <v>37</v>
      </c>
      <c r="EX202" s="1">
        <v>265</v>
      </c>
      <c r="EY202" s="1">
        <v>18</v>
      </c>
      <c r="EZ202" s="1">
        <v>93</v>
      </c>
      <c r="FA202" s="1">
        <v>19</v>
      </c>
      <c r="FB202" s="1">
        <v>98</v>
      </c>
      <c r="FC202" s="1">
        <v>0</v>
      </c>
      <c r="FD202" s="1">
        <v>0</v>
      </c>
      <c r="FE202" s="1">
        <v>52</v>
      </c>
      <c r="FF202" s="1">
        <v>281</v>
      </c>
      <c r="FG202" s="1">
        <v>36</v>
      </c>
      <c r="FH202" s="1">
        <v>169</v>
      </c>
      <c r="FI202" s="1">
        <v>9</v>
      </c>
      <c r="FJ202" s="1">
        <v>63</v>
      </c>
      <c r="FK202" s="1">
        <v>7</v>
      </c>
      <c r="FL202" s="1">
        <v>49</v>
      </c>
      <c r="FM202" s="1">
        <v>55</v>
      </c>
      <c r="FN202" s="1">
        <v>435</v>
      </c>
      <c r="FO202" s="1">
        <v>33</v>
      </c>
      <c r="FP202" s="1">
        <v>262</v>
      </c>
      <c r="FQ202" s="1">
        <v>19</v>
      </c>
      <c r="FR202" s="1">
        <v>122</v>
      </c>
      <c r="FS202" s="1">
        <v>67</v>
      </c>
      <c r="FT202" s="1">
        <v>279</v>
      </c>
      <c r="FU202" s="1">
        <v>35</v>
      </c>
      <c r="FV202" s="1">
        <v>147</v>
      </c>
      <c r="FW202" s="1">
        <v>19</v>
      </c>
      <c r="FX202" s="1">
        <v>75</v>
      </c>
      <c r="FY202" s="1">
        <v>11</v>
      </c>
      <c r="FZ202" s="1">
        <v>51</v>
      </c>
      <c r="GA202" s="1">
        <v>19</v>
      </c>
      <c r="GB202" s="1">
        <v>105</v>
      </c>
      <c r="GC202" s="1">
        <v>19</v>
      </c>
      <c r="GD202" s="1">
        <v>90</v>
      </c>
      <c r="GE202" s="1">
        <v>0</v>
      </c>
      <c r="GF202" s="1">
        <v>0</v>
      </c>
      <c r="GG202" s="1">
        <v>11</v>
      </c>
      <c r="GH202" s="1">
        <v>75</v>
      </c>
      <c r="GI202" s="1">
        <v>11</v>
      </c>
      <c r="GJ202" s="1">
        <v>75</v>
      </c>
      <c r="GK202" s="1">
        <v>0</v>
      </c>
      <c r="GL202" s="1">
        <v>0</v>
      </c>
      <c r="GM202" s="1">
        <v>0</v>
      </c>
      <c r="GN202" s="1">
        <v>0</v>
      </c>
      <c r="GO202" s="1">
        <v>0</v>
      </c>
      <c r="GP202" s="1">
        <v>0</v>
      </c>
      <c r="GQ202" s="1">
        <v>0</v>
      </c>
      <c r="GR202" s="1">
        <v>0</v>
      </c>
      <c r="GS202" s="1">
        <v>25</v>
      </c>
      <c r="GT202" s="1">
        <v>100</v>
      </c>
      <c r="GU202" s="1">
        <v>25</v>
      </c>
      <c r="GV202" s="1">
        <v>100</v>
      </c>
      <c r="GW202" s="1">
        <v>0</v>
      </c>
      <c r="GX202" s="1">
        <v>0</v>
      </c>
      <c r="GY202" s="1">
        <v>0</v>
      </c>
      <c r="GZ202" s="2">
        <v>0</v>
      </c>
    </row>
    <row r="203" spans="53:208">
      <c r="CU203" s="18" t="s">
        <v>49</v>
      </c>
      <c r="CV203" s="1" t="s">
        <v>58</v>
      </c>
      <c r="CW203" s="1" t="s">
        <v>647</v>
      </c>
      <c r="CX203" s="1">
        <v>812</v>
      </c>
      <c r="CY203" s="1">
        <v>66.599999999999994</v>
      </c>
      <c r="CZ203" s="1">
        <v>82.019704433497495</v>
      </c>
      <c r="DA203" s="1">
        <v>32</v>
      </c>
      <c r="DB203" s="1">
        <v>5</v>
      </c>
      <c r="DC203" s="1">
        <v>156.25</v>
      </c>
      <c r="DD203" s="1">
        <v>355</v>
      </c>
      <c r="DE203" s="1">
        <v>5.5</v>
      </c>
      <c r="DF203" s="1">
        <v>15.492957746478901</v>
      </c>
      <c r="DG203" s="1">
        <v>3.2</v>
      </c>
      <c r="DH203" s="1">
        <v>57.8</v>
      </c>
      <c r="DI203" s="1">
        <v>1.8062499999999999</v>
      </c>
      <c r="DJ203" s="1">
        <v>3.1</v>
      </c>
      <c r="DK203" s="1">
        <v>54.7</v>
      </c>
      <c r="DL203" s="1">
        <v>1.76451612903226</v>
      </c>
      <c r="DM203" s="1">
        <v>52</v>
      </c>
      <c r="DN203" s="1">
        <v>0</v>
      </c>
      <c r="DO203" s="1">
        <v>140</v>
      </c>
      <c r="DP203" s="1">
        <v>140</v>
      </c>
      <c r="DQ203" s="1">
        <v>600</v>
      </c>
      <c r="DR203" s="1">
        <v>53</v>
      </c>
      <c r="DS203" s="1">
        <v>8.8333333333333304</v>
      </c>
      <c r="DT203" s="1">
        <v>430</v>
      </c>
      <c r="DU203" s="1">
        <v>2.4</v>
      </c>
      <c r="DV203" s="1">
        <v>2.4</v>
      </c>
      <c r="DW203" s="1">
        <v>71</v>
      </c>
      <c r="DX203" s="1">
        <v>289</v>
      </c>
      <c r="DY203" s="1">
        <v>20</v>
      </c>
      <c r="DZ203" s="18" t="s">
        <v>49</v>
      </c>
      <c r="EA203" s="1" t="s">
        <v>58</v>
      </c>
      <c r="EB203" s="1" t="s">
        <v>647</v>
      </c>
      <c r="EC203" s="72">
        <f t="shared" si="8"/>
        <v>440</v>
      </c>
      <c r="ED203" s="73">
        <f t="shared" si="9"/>
        <v>2629</v>
      </c>
      <c r="EE203" s="1">
        <v>62</v>
      </c>
      <c r="EF203" s="1">
        <v>243</v>
      </c>
      <c r="EG203" s="1">
        <v>24</v>
      </c>
      <c r="EH203" s="1">
        <v>91</v>
      </c>
      <c r="EI203" s="1">
        <v>5</v>
      </c>
      <c r="EJ203" s="1">
        <v>19</v>
      </c>
      <c r="EK203" s="1">
        <v>20</v>
      </c>
      <c r="EL203" s="1">
        <v>83</v>
      </c>
      <c r="EM203" s="1">
        <v>51</v>
      </c>
      <c r="EN203" s="1">
        <v>454</v>
      </c>
      <c r="EO203" s="1">
        <v>31</v>
      </c>
      <c r="EP203" s="1">
        <v>292</v>
      </c>
      <c r="EQ203" s="1">
        <v>0</v>
      </c>
      <c r="ER203" s="1">
        <v>0</v>
      </c>
      <c r="ES203" s="1">
        <v>0</v>
      </c>
      <c r="ET203" s="1">
        <v>0</v>
      </c>
      <c r="EU203" s="1">
        <v>93</v>
      </c>
      <c r="EV203" s="1">
        <v>545</v>
      </c>
      <c r="EW203" s="1">
        <v>41</v>
      </c>
      <c r="EX203" s="1">
        <v>312</v>
      </c>
      <c r="EY203" s="1">
        <v>20</v>
      </c>
      <c r="EZ203" s="1">
        <v>113</v>
      </c>
      <c r="FA203" s="1">
        <v>21</v>
      </c>
      <c r="FB203" s="1">
        <v>116</v>
      </c>
      <c r="FC203" s="1">
        <v>0</v>
      </c>
      <c r="FD203" s="1">
        <v>0</v>
      </c>
      <c r="FE203" s="1">
        <v>60</v>
      </c>
      <c r="FF203" s="1">
        <v>330</v>
      </c>
      <c r="FG203" s="1">
        <v>41</v>
      </c>
      <c r="FH203" s="1">
        <v>196</v>
      </c>
      <c r="FI203" s="1">
        <v>11</v>
      </c>
      <c r="FJ203" s="1">
        <v>78</v>
      </c>
      <c r="FK203" s="1">
        <v>8</v>
      </c>
      <c r="FL203" s="1">
        <v>56</v>
      </c>
      <c r="FM203" s="1">
        <v>63</v>
      </c>
      <c r="FN203" s="1">
        <v>504</v>
      </c>
      <c r="FO203" s="1">
        <v>38</v>
      </c>
      <c r="FP203" s="1">
        <v>307</v>
      </c>
      <c r="FQ203" s="1">
        <v>22</v>
      </c>
      <c r="FR203" s="1">
        <v>144</v>
      </c>
      <c r="FS203" s="1">
        <v>76</v>
      </c>
      <c r="FT203" s="1">
        <v>317</v>
      </c>
      <c r="FU203" s="1">
        <v>40</v>
      </c>
      <c r="FV203" s="1">
        <v>166</v>
      </c>
      <c r="FW203" s="1">
        <v>20</v>
      </c>
      <c r="FX203" s="1">
        <v>81</v>
      </c>
      <c r="FY203" s="1">
        <v>14</v>
      </c>
      <c r="FZ203" s="1">
        <v>64</v>
      </c>
      <c r="GA203" s="1">
        <v>23</v>
      </c>
      <c r="GB203" s="1">
        <v>149</v>
      </c>
      <c r="GC203" s="1">
        <v>23</v>
      </c>
      <c r="GD203" s="1">
        <v>128</v>
      </c>
      <c r="GE203" s="1">
        <v>0</v>
      </c>
      <c r="GF203" s="1">
        <v>0</v>
      </c>
      <c r="GG203" s="1">
        <v>12</v>
      </c>
      <c r="GH203" s="1">
        <v>87</v>
      </c>
      <c r="GI203" s="1">
        <v>12</v>
      </c>
      <c r="GJ203" s="1">
        <v>87</v>
      </c>
      <c r="GK203" s="1">
        <v>0</v>
      </c>
      <c r="GL203" s="1">
        <v>0</v>
      </c>
      <c r="GM203" s="1">
        <v>0</v>
      </c>
      <c r="GN203" s="1">
        <v>0</v>
      </c>
      <c r="GO203" s="1">
        <v>0</v>
      </c>
      <c r="GP203" s="1">
        <v>0</v>
      </c>
      <c r="GQ203" s="1">
        <v>0</v>
      </c>
      <c r="GR203" s="1">
        <v>0</v>
      </c>
      <c r="GS203" s="1">
        <v>25</v>
      </c>
      <c r="GT203" s="1">
        <v>100</v>
      </c>
      <c r="GU203" s="1">
        <v>25</v>
      </c>
      <c r="GV203" s="1">
        <v>100</v>
      </c>
      <c r="GW203" s="1">
        <v>0</v>
      </c>
      <c r="GX203" s="1">
        <v>0</v>
      </c>
      <c r="GY203" s="1">
        <v>0</v>
      </c>
      <c r="GZ203" s="2">
        <v>0</v>
      </c>
    </row>
    <row r="204" spans="53:208">
      <c r="CU204" s="18" t="s">
        <v>49</v>
      </c>
      <c r="CV204" s="1" t="s">
        <v>59</v>
      </c>
      <c r="CW204" s="1" t="s">
        <v>647</v>
      </c>
      <c r="CX204" s="1">
        <v>345</v>
      </c>
      <c r="CY204" s="1">
        <v>28.2</v>
      </c>
      <c r="CZ204" s="1">
        <v>81.739130434782595</v>
      </c>
      <c r="DA204" s="1">
        <v>14</v>
      </c>
      <c r="DB204" s="1">
        <v>2.1</v>
      </c>
      <c r="DC204" s="1">
        <v>150</v>
      </c>
      <c r="DD204" s="1">
        <v>231</v>
      </c>
      <c r="DE204" s="1">
        <v>3.5</v>
      </c>
      <c r="DF204" s="1">
        <v>15.1515151515152</v>
      </c>
      <c r="DG204" s="1">
        <v>1.2</v>
      </c>
      <c r="DH204" s="1">
        <v>19.2</v>
      </c>
      <c r="DI204" s="1">
        <v>1.6</v>
      </c>
      <c r="DJ204" s="1">
        <v>1.2</v>
      </c>
      <c r="DK204" s="1">
        <v>18.2</v>
      </c>
      <c r="DL204" s="1">
        <v>1.5166666666666699</v>
      </c>
      <c r="DM204" s="1">
        <v>10</v>
      </c>
      <c r="DN204" s="1">
        <v>0</v>
      </c>
      <c r="DO204" s="1">
        <v>150</v>
      </c>
      <c r="DP204" s="1">
        <v>150</v>
      </c>
      <c r="DQ204" s="1">
        <v>320</v>
      </c>
      <c r="DR204" s="1">
        <v>25</v>
      </c>
      <c r="DS204" s="1">
        <v>7.8125</v>
      </c>
      <c r="DT204" s="1">
        <v>320</v>
      </c>
      <c r="DU204" s="1">
        <v>0.8</v>
      </c>
      <c r="DV204" s="1">
        <v>0.8</v>
      </c>
      <c r="DW204" s="1">
        <v>77</v>
      </c>
      <c r="DX204" s="1">
        <v>128</v>
      </c>
      <c r="DY204" s="1">
        <v>20</v>
      </c>
      <c r="DZ204" s="18" t="s">
        <v>49</v>
      </c>
      <c r="EA204" s="1" t="s">
        <v>59</v>
      </c>
      <c r="EB204" s="1" t="s">
        <v>647</v>
      </c>
      <c r="EC204" s="72">
        <f t="shared" si="8"/>
        <v>405</v>
      </c>
      <c r="ED204" s="73">
        <f t="shared" si="9"/>
        <v>2367</v>
      </c>
      <c r="EE204" s="1">
        <v>60</v>
      </c>
      <c r="EF204" s="1">
        <v>234</v>
      </c>
      <c r="EG204" s="1">
        <v>23</v>
      </c>
      <c r="EH204" s="1">
        <v>99</v>
      </c>
      <c r="EI204" s="1">
        <v>3</v>
      </c>
      <c r="EJ204" s="1">
        <v>11</v>
      </c>
      <c r="EK204" s="1">
        <v>19</v>
      </c>
      <c r="EL204" s="1">
        <v>64</v>
      </c>
      <c r="EM204" s="1">
        <v>46</v>
      </c>
      <c r="EN204" s="1">
        <v>411</v>
      </c>
      <c r="EO204" s="1">
        <v>27</v>
      </c>
      <c r="EP204" s="1">
        <v>246</v>
      </c>
      <c r="EQ204" s="1">
        <v>0</v>
      </c>
      <c r="ER204" s="1">
        <v>0</v>
      </c>
      <c r="ES204" s="1">
        <v>0</v>
      </c>
      <c r="ET204" s="1">
        <v>0</v>
      </c>
      <c r="EU204" s="1">
        <v>84</v>
      </c>
      <c r="EV204" s="1">
        <v>461</v>
      </c>
      <c r="EW204" s="1">
        <v>37</v>
      </c>
      <c r="EX204" s="1">
        <v>272</v>
      </c>
      <c r="EY204" s="1">
        <v>16</v>
      </c>
      <c r="EZ204" s="1">
        <v>83</v>
      </c>
      <c r="FA204" s="1">
        <v>20</v>
      </c>
      <c r="FB204" s="1">
        <v>102</v>
      </c>
      <c r="FC204" s="1">
        <v>0</v>
      </c>
      <c r="FD204" s="1">
        <v>0</v>
      </c>
      <c r="FE204" s="1">
        <v>56</v>
      </c>
      <c r="FF204" s="1">
        <v>304</v>
      </c>
      <c r="FG204" s="1">
        <v>39</v>
      </c>
      <c r="FH204" s="1">
        <v>184</v>
      </c>
      <c r="FI204" s="1">
        <v>10</v>
      </c>
      <c r="FJ204" s="1">
        <v>71</v>
      </c>
      <c r="FK204" s="1">
        <v>7</v>
      </c>
      <c r="FL204" s="1">
        <v>49</v>
      </c>
      <c r="FM204" s="1">
        <v>58</v>
      </c>
      <c r="FN204" s="1">
        <v>462</v>
      </c>
      <c r="FO204" s="1">
        <v>35</v>
      </c>
      <c r="FP204" s="1">
        <v>278</v>
      </c>
      <c r="FQ204" s="1">
        <v>20</v>
      </c>
      <c r="FR204" s="1">
        <v>131</v>
      </c>
      <c r="FS204" s="1">
        <v>68</v>
      </c>
      <c r="FT204" s="1">
        <v>283</v>
      </c>
      <c r="FU204" s="1">
        <v>35</v>
      </c>
      <c r="FV204" s="1">
        <v>148</v>
      </c>
      <c r="FW204" s="1">
        <v>20</v>
      </c>
      <c r="FX204" s="1">
        <v>79</v>
      </c>
      <c r="FY204" s="1">
        <v>11</v>
      </c>
      <c r="FZ204" s="1">
        <v>50</v>
      </c>
      <c r="GA204" s="1">
        <v>22</v>
      </c>
      <c r="GB204" s="1">
        <v>135</v>
      </c>
      <c r="GC204" s="1">
        <v>22</v>
      </c>
      <c r="GD204" s="1">
        <v>118</v>
      </c>
      <c r="GE204" s="1">
        <v>0</v>
      </c>
      <c r="GF204" s="1">
        <v>0</v>
      </c>
      <c r="GG204" s="1">
        <v>11</v>
      </c>
      <c r="GH204" s="1">
        <v>77</v>
      </c>
      <c r="GI204" s="1">
        <v>11</v>
      </c>
      <c r="GJ204" s="1">
        <v>77</v>
      </c>
      <c r="GK204" s="1">
        <v>0</v>
      </c>
      <c r="GL204" s="1">
        <v>0</v>
      </c>
      <c r="GM204" s="1">
        <v>0</v>
      </c>
      <c r="GN204" s="1">
        <v>0</v>
      </c>
      <c r="GO204" s="1">
        <v>0</v>
      </c>
      <c r="GP204" s="1">
        <v>0</v>
      </c>
      <c r="GQ204" s="1">
        <v>0</v>
      </c>
      <c r="GR204" s="1">
        <v>0</v>
      </c>
      <c r="GS204" s="1">
        <v>10</v>
      </c>
      <c r="GT204" s="1">
        <v>40</v>
      </c>
      <c r="GU204" s="1">
        <v>10</v>
      </c>
      <c r="GV204" s="1">
        <v>40</v>
      </c>
      <c r="GW204" s="1">
        <v>0</v>
      </c>
      <c r="GX204" s="1">
        <v>0</v>
      </c>
      <c r="GY204" s="1">
        <v>0</v>
      </c>
      <c r="GZ204" s="2">
        <v>0</v>
      </c>
    </row>
    <row r="205" spans="53:208">
      <c r="CU205" s="18" t="s">
        <v>49</v>
      </c>
      <c r="CV205" s="1" t="s">
        <v>60</v>
      </c>
      <c r="CW205" s="1" t="s">
        <v>647</v>
      </c>
      <c r="CX205" s="1">
        <v>1295</v>
      </c>
      <c r="CY205" s="1">
        <v>106.6</v>
      </c>
      <c r="CZ205" s="1">
        <v>82.3166023166023</v>
      </c>
      <c r="DA205" s="1">
        <v>44</v>
      </c>
      <c r="DB205" s="1">
        <v>6.3</v>
      </c>
      <c r="DC205" s="1">
        <v>143.18181818181799</v>
      </c>
      <c r="DD205" s="1">
        <v>206</v>
      </c>
      <c r="DE205" s="1">
        <v>3.2</v>
      </c>
      <c r="DF205" s="1">
        <v>15.5339805825243</v>
      </c>
      <c r="DG205" s="1">
        <v>2.2999999999999998</v>
      </c>
      <c r="DH205" s="1">
        <v>38.4</v>
      </c>
      <c r="DI205" s="1">
        <v>1.6695652173913</v>
      </c>
      <c r="DJ205" s="1">
        <v>2</v>
      </c>
      <c r="DK205" s="1">
        <v>32.9</v>
      </c>
      <c r="DL205" s="1">
        <v>1.645</v>
      </c>
      <c r="DM205" s="1">
        <v>24</v>
      </c>
      <c r="DN205" s="1">
        <v>0</v>
      </c>
      <c r="DO205" s="1">
        <v>300</v>
      </c>
      <c r="DP205" s="1">
        <v>300</v>
      </c>
      <c r="DQ205" s="1">
        <v>1460</v>
      </c>
      <c r="DR205" s="1">
        <v>98</v>
      </c>
      <c r="DS205" s="1">
        <v>6.7123287671232896</v>
      </c>
      <c r="DT205" s="1">
        <v>400</v>
      </c>
      <c r="DU205" s="1">
        <v>1.1000000000000001</v>
      </c>
      <c r="DV205" s="1">
        <v>0.7</v>
      </c>
      <c r="DW205" s="1">
        <v>64</v>
      </c>
      <c r="DX205" s="1">
        <v>567</v>
      </c>
      <c r="DY205" s="1">
        <v>15</v>
      </c>
      <c r="DZ205" s="18" t="s">
        <v>49</v>
      </c>
      <c r="EA205" s="1" t="s">
        <v>60</v>
      </c>
      <c r="EB205" s="1" t="s">
        <v>647</v>
      </c>
      <c r="EC205" s="72">
        <f t="shared" si="8"/>
        <v>1514</v>
      </c>
      <c r="ED205" s="73">
        <f t="shared" si="9"/>
        <v>9808</v>
      </c>
      <c r="EE205" s="1">
        <v>234</v>
      </c>
      <c r="EF205" s="1">
        <v>1169</v>
      </c>
      <c r="EG205" s="1">
        <v>92</v>
      </c>
      <c r="EH205" s="1">
        <v>457</v>
      </c>
      <c r="EI205" s="1">
        <v>18</v>
      </c>
      <c r="EJ205" s="1">
        <v>68</v>
      </c>
      <c r="EK205" s="1">
        <v>90</v>
      </c>
      <c r="EL205" s="1">
        <v>441</v>
      </c>
      <c r="EM205" s="1">
        <v>189</v>
      </c>
      <c r="EN205" s="1">
        <v>1732</v>
      </c>
      <c r="EO205" s="1">
        <v>115</v>
      </c>
      <c r="EP205" s="1">
        <v>1110</v>
      </c>
      <c r="EQ205" s="1">
        <v>0</v>
      </c>
      <c r="ER205" s="1">
        <v>0</v>
      </c>
      <c r="ES205" s="1">
        <v>0</v>
      </c>
      <c r="ET205" s="1">
        <v>0</v>
      </c>
      <c r="EU205" s="1">
        <v>276</v>
      </c>
      <c r="EV205" s="1">
        <v>1850</v>
      </c>
      <c r="EW205" s="1">
        <v>140</v>
      </c>
      <c r="EX205" s="1">
        <v>1080</v>
      </c>
      <c r="EY205" s="1">
        <v>68</v>
      </c>
      <c r="EZ205" s="1">
        <v>412</v>
      </c>
      <c r="FA205" s="1">
        <v>57</v>
      </c>
      <c r="FB205" s="1">
        <v>349</v>
      </c>
      <c r="FC205" s="1">
        <v>0</v>
      </c>
      <c r="FD205" s="1">
        <v>0</v>
      </c>
      <c r="FE205" s="1">
        <v>218</v>
      </c>
      <c r="FF205" s="1">
        <v>1235</v>
      </c>
      <c r="FG205" s="1">
        <v>146</v>
      </c>
      <c r="FH205" s="1">
        <v>710</v>
      </c>
      <c r="FI205" s="1">
        <v>41</v>
      </c>
      <c r="FJ205" s="1">
        <v>290</v>
      </c>
      <c r="FK205" s="1">
        <v>31</v>
      </c>
      <c r="FL205" s="1">
        <v>235</v>
      </c>
      <c r="FM205" s="1">
        <v>208</v>
      </c>
      <c r="FN205" s="1">
        <v>1784</v>
      </c>
      <c r="FO205" s="1">
        <v>127</v>
      </c>
      <c r="FP205" s="1">
        <v>1131</v>
      </c>
      <c r="FQ205" s="1">
        <v>77</v>
      </c>
      <c r="FR205" s="1">
        <v>559</v>
      </c>
      <c r="FS205" s="1">
        <v>267</v>
      </c>
      <c r="FT205" s="1">
        <v>1199</v>
      </c>
      <c r="FU205" s="1">
        <v>132</v>
      </c>
      <c r="FV205" s="1">
        <v>601</v>
      </c>
      <c r="FW205" s="1">
        <v>77</v>
      </c>
      <c r="FX205" s="1">
        <v>326</v>
      </c>
      <c r="FY205" s="1">
        <v>56</v>
      </c>
      <c r="FZ205" s="1">
        <v>265</v>
      </c>
      <c r="GA205" s="1">
        <v>78</v>
      </c>
      <c r="GB205" s="1">
        <v>521</v>
      </c>
      <c r="GC205" s="1">
        <v>78</v>
      </c>
      <c r="GD205" s="1">
        <v>435</v>
      </c>
      <c r="GE205" s="1">
        <v>0</v>
      </c>
      <c r="GF205" s="1">
        <v>0</v>
      </c>
      <c r="GG205" s="1">
        <v>44</v>
      </c>
      <c r="GH205" s="1">
        <v>318</v>
      </c>
      <c r="GI205" s="1">
        <v>44</v>
      </c>
      <c r="GJ205" s="1">
        <v>318</v>
      </c>
      <c r="GK205" s="1">
        <v>0</v>
      </c>
      <c r="GL205" s="1">
        <v>0</v>
      </c>
      <c r="GM205" s="1">
        <v>0</v>
      </c>
      <c r="GN205" s="1">
        <v>0</v>
      </c>
      <c r="GO205" s="1">
        <v>0</v>
      </c>
      <c r="GP205" s="1">
        <v>0</v>
      </c>
      <c r="GQ205" s="1">
        <v>0</v>
      </c>
      <c r="GR205" s="1">
        <v>0</v>
      </c>
      <c r="GS205" s="1">
        <v>30</v>
      </c>
      <c r="GT205" s="1">
        <v>120</v>
      </c>
      <c r="GU205" s="1">
        <v>30</v>
      </c>
      <c r="GV205" s="1">
        <v>120</v>
      </c>
      <c r="GW205" s="1">
        <v>0</v>
      </c>
      <c r="GX205" s="1">
        <v>0</v>
      </c>
      <c r="GY205" s="1">
        <v>0</v>
      </c>
      <c r="GZ205" s="2">
        <v>0</v>
      </c>
    </row>
    <row r="206" spans="53:208">
      <c r="CU206" s="18" t="s">
        <v>49</v>
      </c>
      <c r="CV206" s="1" t="s">
        <v>61</v>
      </c>
      <c r="CW206" s="1" t="s">
        <v>647</v>
      </c>
      <c r="CX206" s="1">
        <v>1934</v>
      </c>
      <c r="CY206" s="1">
        <v>159.80000000000001</v>
      </c>
      <c r="CZ206" s="1">
        <v>82.626680455015503</v>
      </c>
      <c r="DA206" s="1">
        <v>55</v>
      </c>
      <c r="DB206" s="1">
        <v>8.4</v>
      </c>
      <c r="DC206" s="1">
        <v>152.727272727273</v>
      </c>
      <c r="DD206" s="1">
        <v>180</v>
      </c>
      <c r="DE206" s="1">
        <v>2.6</v>
      </c>
      <c r="DF206" s="1">
        <v>14.4444444444444</v>
      </c>
      <c r="DG206" s="1">
        <v>1.1000000000000001</v>
      </c>
      <c r="DH206" s="1">
        <v>18.100000000000001</v>
      </c>
      <c r="DI206" s="1">
        <v>1.6454545454545499</v>
      </c>
      <c r="DJ206" s="1">
        <v>1.2</v>
      </c>
      <c r="DK206" s="1">
        <v>18.600000000000001</v>
      </c>
      <c r="DL206" s="1">
        <v>1.55</v>
      </c>
      <c r="DM206" s="1">
        <v>18</v>
      </c>
      <c r="DN206" s="1">
        <v>0</v>
      </c>
      <c r="DO206" s="1">
        <v>210</v>
      </c>
      <c r="DP206" s="1">
        <v>210</v>
      </c>
      <c r="DQ206" s="1">
        <v>1280</v>
      </c>
      <c r="DR206" s="1">
        <v>85</v>
      </c>
      <c r="DS206" s="1">
        <v>6.640625</v>
      </c>
      <c r="DT206" s="1">
        <v>520</v>
      </c>
      <c r="DU206" s="1">
        <v>0.5</v>
      </c>
      <c r="DV206" s="1">
        <v>0.5</v>
      </c>
      <c r="DW206" s="1">
        <v>57</v>
      </c>
      <c r="DX206" s="1">
        <v>379</v>
      </c>
      <c r="DY206" s="1">
        <v>15</v>
      </c>
      <c r="DZ206" s="18" t="s">
        <v>49</v>
      </c>
      <c r="EA206" s="1" t="s">
        <v>61</v>
      </c>
      <c r="EB206" s="1" t="s">
        <v>647</v>
      </c>
      <c r="EC206" s="72">
        <f t="shared" si="8"/>
        <v>1330</v>
      </c>
      <c r="ED206" s="73">
        <f t="shared" si="9"/>
        <v>8770</v>
      </c>
      <c r="EE206" s="1">
        <v>201</v>
      </c>
      <c r="EF206" s="1">
        <v>994</v>
      </c>
      <c r="EG206" s="1">
        <v>78</v>
      </c>
      <c r="EH206" s="1">
        <v>379</v>
      </c>
      <c r="EI206" s="1">
        <v>15</v>
      </c>
      <c r="EJ206" s="1">
        <v>56</v>
      </c>
      <c r="EK206" s="1">
        <v>77</v>
      </c>
      <c r="EL206" s="1">
        <v>378</v>
      </c>
      <c r="EM206" s="1">
        <v>170</v>
      </c>
      <c r="EN206" s="1">
        <v>1596</v>
      </c>
      <c r="EO206" s="1">
        <v>101</v>
      </c>
      <c r="EP206" s="1">
        <v>985</v>
      </c>
      <c r="EQ206" s="1">
        <v>0</v>
      </c>
      <c r="ER206" s="1">
        <v>0</v>
      </c>
      <c r="ES206" s="1">
        <v>0</v>
      </c>
      <c r="ET206" s="1">
        <v>0</v>
      </c>
      <c r="EU206" s="1">
        <v>252</v>
      </c>
      <c r="EV206" s="1">
        <v>1700</v>
      </c>
      <c r="EW206" s="1">
        <v>124</v>
      </c>
      <c r="EX206" s="1">
        <v>952</v>
      </c>
      <c r="EY206" s="1">
        <v>65</v>
      </c>
      <c r="EZ206" s="1">
        <v>413</v>
      </c>
      <c r="FA206" s="1">
        <v>52</v>
      </c>
      <c r="FB206" s="1">
        <v>326</v>
      </c>
      <c r="FC206" s="1">
        <v>0</v>
      </c>
      <c r="FD206" s="1">
        <v>0</v>
      </c>
      <c r="FE206" s="1">
        <v>193</v>
      </c>
      <c r="FF206" s="1">
        <v>1095</v>
      </c>
      <c r="FG206" s="1">
        <v>131</v>
      </c>
      <c r="FH206" s="1">
        <v>641</v>
      </c>
      <c r="FI206" s="1">
        <v>35</v>
      </c>
      <c r="FJ206" s="1">
        <v>248</v>
      </c>
      <c r="FK206" s="1">
        <v>27</v>
      </c>
      <c r="FL206" s="1">
        <v>206</v>
      </c>
      <c r="FM206" s="1">
        <v>186</v>
      </c>
      <c r="FN206" s="1">
        <v>1590</v>
      </c>
      <c r="FO206" s="1">
        <v>111</v>
      </c>
      <c r="FP206" s="1">
        <v>983</v>
      </c>
      <c r="FQ206" s="1">
        <v>70</v>
      </c>
      <c r="FR206" s="1">
        <v>508</v>
      </c>
      <c r="FS206" s="1">
        <v>224</v>
      </c>
      <c r="FT206" s="1">
        <v>984</v>
      </c>
      <c r="FU206" s="1">
        <v>113</v>
      </c>
      <c r="FV206" s="1">
        <v>501</v>
      </c>
      <c r="FW206" s="1">
        <v>65</v>
      </c>
      <c r="FX206" s="1">
        <v>270</v>
      </c>
      <c r="FY206" s="1">
        <v>44</v>
      </c>
      <c r="FZ206" s="1">
        <v>206</v>
      </c>
      <c r="GA206" s="1">
        <v>65</v>
      </c>
      <c r="GB206" s="1">
        <v>529</v>
      </c>
      <c r="GC206" s="1">
        <v>65</v>
      </c>
      <c r="GD206" s="1">
        <v>449</v>
      </c>
      <c r="GE206" s="1">
        <v>0</v>
      </c>
      <c r="GF206" s="1">
        <v>0</v>
      </c>
      <c r="GG206" s="1">
        <v>39</v>
      </c>
      <c r="GH206" s="1">
        <v>282</v>
      </c>
      <c r="GI206" s="1">
        <v>39</v>
      </c>
      <c r="GJ206" s="1">
        <v>282</v>
      </c>
      <c r="GK206" s="1">
        <v>0</v>
      </c>
      <c r="GL206" s="1">
        <v>0</v>
      </c>
      <c r="GM206" s="1">
        <v>0</v>
      </c>
      <c r="GN206" s="1">
        <v>0</v>
      </c>
      <c r="GO206" s="1">
        <v>0</v>
      </c>
      <c r="GP206" s="1">
        <v>0</v>
      </c>
      <c r="GQ206" s="1">
        <v>0</v>
      </c>
      <c r="GR206" s="1">
        <v>0</v>
      </c>
      <c r="GS206" s="1">
        <v>50</v>
      </c>
      <c r="GT206" s="1">
        <v>200</v>
      </c>
      <c r="GU206" s="1">
        <v>50</v>
      </c>
      <c r="GV206" s="1">
        <v>200</v>
      </c>
      <c r="GW206" s="1">
        <v>0</v>
      </c>
      <c r="GX206" s="1">
        <v>0</v>
      </c>
      <c r="GY206" s="1">
        <v>0</v>
      </c>
      <c r="GZ206" s="2">
        <v>0</v>
      </c>
    </row>
    <row r="207" spans="53:208">
      <c r="CU207" s="18" t="s">
        <v>49</v>
      </c>
      <c r="CV207" s="1" t="s">
        <v>62</v>
      </c>
      <c r="CW207" s="1" t="s">
        <v>647</v>
      </c>
      <c r="CX207" s="1">
        <v>1908</v>
      </c>
      <c r="CY207" s="1">
        <v>157.80000000000001</v>
      </c>
      <c r="CZ207" s="1">
        <v>82.704402515723302</v>
      </c>
      <c r="DA207" s="1">
        <v>54</v>
      </c>
      <c r="DB207" s="1">
        <v>8.1999999999999993</v>
      </c>
      <c r="DC207" s="1">
        <v>151.85185185185199</v>
      </c>
      <c r="DD207" s="1">
        <v>360</v>
      </c>
      <c r="DE207" s="1">
        <v>5.3</v>
      </c>
      <c r="DF207" s="1">
        <v>14.7222222222222</v>
      </c>
      <c r="DG207" s="1">
        <v>3.2</v>
      </c>
      <c r="DH207" s="1">
        <v>57.2</v>
      </c>
      <c r="DI207" s="1">
        <v>1.7875000000000001</v>
      </c>
      <c r="DJ207" s="1">
        <v>2.9</v>
      </c>
      <c r="DK207" s="1">
        <v>52.1</v>
      </c>
      <c r="DL207" s="1">
        <v>1.7965517241379301</v>
      </c>
      <c r="DM207" s="1">
        <v>82</v>
      </c>
      <c r="DN207" s="1">
        <v>0</v>
      </c>
      <c r="DO207" s="1">
        <v>290</v>
      </c>
      <c r="DP207" s="1">
        <v>290</v>
      </c>
      <c r="DQ207" s="1">
        <v>840</v>
      </c>
      <c r="DR207" s="1">
        <v>73</v>
      </c>
      <c r="DS207" s="1">
        <v>8.6904761904761898</v>
      </c>
      <c r="DT207" s="1">
        <v>0</v>
      </c>
      <c r="DU207" s="1">
        <v>1.6</v>
      </c>
      <c r="DV207" s="1">
        <v>1.6</v>
      </c>
      <c r="DW207" s="1">
        <v>82</v>
      </c>
      <c r="DX207" s="1">
        <v>309</v>
      </c>
      <c r="DY207" s="1">
        <v>50</v>
      </c>
      <c r="DZ207" s="18" t="s">
        <v>49</v>
      </c>
      <c r="EA207" s="1" t="s">
        <v>62</v>
      </c>
      <c r="EB207" s="1" t="s">
        <v>647</v>
      </c>
      <c r="EC207" s="72">
        <f t="shared" si="8"/>
        <v>523</v>
      </c>
      <c r="ED207" s="73">
        <f t="shared" si="9"/>
        <v>3361</v>
      </c>
      <c r="EE207" s="1">
        <v>76</v>
      </c>
      <c r="EF207" s="1">
        <v>378</v>
      </c>
      <c r="EG207" s="1">
        <v>33</v>
      </c>
      <c r="EH207" s="1">
        <v>169</v>
      </c>
      <c r="EI207" s="1">
        <v>6</v>
      </c>
      <c r="EJ207" s="1">
        <v>23</v>
      </c>
      <c r="EK207" s="1">
        <v>21</v>
      </c>
      <c r="EL207" s="1">
        <v>114</v>
      </c>
      <c r="EM207" s="1">
        <v>58</v>
      </c>
      <c r="EN207" s="1">
        <v>589</v>
      </c>
      <c r="EO207" s="1">
        <v>35</v>
      </c>
      <c r="EP207" s="1">
        <v>362</v>
      </c>
      <c r="EQ207" s="1">
        <v>0</v>
      </c>
      <c r="ER207" s="1">
        <v>0</v>
      </c>
      <c r="ES207" s="1">
        <v>0</v>
      </c>
      <c r="ET207" s="1">
        <v>0</v>
      </c>
      <c r="EU207" s="1">
        <v>102</v>
      </c>
      <c r="EV207" s="1">
        <v>677</v>
      </c>
      <c r="EW207" s="1">
        <v>48</v>
      </c>
      <c r="EX207" s="1">
        <v>383</v>
      </c>
      <c r="EY207" s="1">
        <v>22</v>
      </c>
      <c r="EZ207" s="1">
        <v>163</v>
      </c>
      <c r="FA207" s="1">
        <v>21</v>
      </c>
      <c r="FB207" s="1">
        <v>127</v>
      </c>
      <c r="FC207" s="1">
        <v>0</v>
      </c>
      <c r="FD207" s="1">
        <v>0</v>
      </c>
      <c r="FE207" s="1">
        <v>81</v>
      </c>
      <c r="FF207" s="1">
        <v>443</v>
      </c>
      <c r="FG207" s="1">
        <v>58</v>
      </c>
      <c r="FH207" s="1">
        <v>280</v>
      </c>
      <c r="FI207" s="1">
        <v>12</v>
      </c>
      <c r="FJ207" s="1">
        <v>85</v>
      </c>
      <c r="FK207" s="1">
        <v>11</v>
      </c>
      <c r="FL207" s="1">
        <v>78</v>
      </c>
      <c r="FM207" s="1">
        <v>69</v>
      </c>
      <c r="FN207" s="1">
        <v>567</v>
      </c>
      <c r="FO207" s="1">
        <v>41</v>
      </c>
      <c r="FP207" s="1">
        <v>338</v>
      </c>
      <c r="FQ207" s="1">
        <v>24</v>
      </c>
      <c r="FR207" s="1">
        <v>164</v>
      </c>
      <c r="FS207" s="1">
        <v>96</v>
      </c>
      <c r="FT207" s="1">
        <v>406</v>
      </c>
      <c r="FU207" s="1">
        <v>51</v>
      </c>
      <c r="FV207" s="1">
        <v>205</v>
      </c>
      <c r="FW207" s="1">
        <v>24</v>
      </c>
      <c r="FX207" s="1">
        <v>105</v>
      </c>
      <c r="FY207" s="1">
        <v>19</v>
      </c>
      <c r="FZ207" s="1">
        <v>89</v>
      </c>
      <c r="GA207" s="1">
        <v>27</v>
      </c>
      <c r="GB207" s="1">
        <v>194</v>
      </c>
      <c r="GC207" s="1">
        <v>27</v>
      </c>
      <c r="GD207" s="1">
        <v>160</v>
      </c>
      <c r="GE207" s="1">
        <v>0</v>
      </c>
      <c r="GF207" s="1">
        <v>0</v>
      </c>
      <c r="GG207" s="1">
        <v>14</v>
      </c>
      <c r="GH207" s="1">
        <v>107</v>
      </c>
      <c r="GI207" s="1">
        <v>14</v>
      </c>
      <c r="GJ207" s="1">
        <v>107</v>
      </c>
      <c r="GK207" s="1">
        <v>0</v>
      </c>
      <c r="GL207" s="1">
        <v>0</v>
      </c>
      <c r="GM207" s="1">
        <v>0</v>
      </c>
      <c r="GN207" s="1">
        <v>0</v>
      </c>
      <c r="GO207" s="1">
        <v>0</v>
      </c>
      <c r="GP207" s="1">
        <v>0</v>
      </c>
      <c r="GQ207" s="1">
        <v>0</v>
      </c>
      <c r="GR207" s="1">
        <v>0</v>
      </c>
      <c r="GS207" s="1">
        <v>20</v>
      </c>
      <c r="GT207" s="1">
        <v>80</v>
      </c>
      <c r="GU207" s="1">
        <v>20</v>
      </c>
      <c r="GV207" s="1">
        <v>80</v>
      </c>
      <c r="GW207" s="1">
        <v>0</v>
      </c>
      <c r="GX207" s="1">
        <v>0</v>
      </c>
      <c r="GY207" s="1">
        <v>0</v>
      </c>
      <c r="GZ207" s="2">
        <v>0</v>
      </c>
    </row>
    <row r="208" spans="53:208">
      <c r="CU208" s="18" t="s">
        <v>49</v>
      </c>
      <c r="CV208" s="1" t="s">
        <v>63</v>
      </c>
      <c r="CW208" s="1" t="s">
        <v>647</v>
      </c>
      <c r="CX208" s="1">
        <v>352</v>
      </c>
      <c r="CY208" s="1">
        <v>28.35</v>
      </c>
      <c r="CZ208" s="1">
        <v>80.539772727272705</v>
      </c>
      <c r="DA208" s="1">
        <v>33</v>
      </c>
      <c r="DB208" s="1">
        <v>4.8</v>
      </c>
      <c r="DC208" s="1">
        <v>145.45454545454501</v>
      </c>
      <c r="DD208" s="1">
        <v>210</v>
      </c>
      <c r="DE208" s="1">
        <v>3</v>
      </c>
      <c r="DF208" s="1">
        <v>14.285714285714301</v>
      </c>
      <c r="DG208" s="1">
        <v>2.5</v>
      </c>
      <c r="DH208" s="1">
        <v>43.2</v>
      </c>
      <c r="DI208" s="1">
        <v>1.728</v>
      </c>
      <c r="DJ208" s="1">
        <v>1.5</v>
      </c>
      <c r="DK208" s="1">
        <v>22.4</v>
      </c>
      <c r="DL208" s="1">
        <v>1.4933333333333301</v>
      </c>
      <c r="DM208" s="1">
        <v>44</v>
      </c>
      <c r="DN208" s="1">
        <v>0</v>
      </c>
      <c r="DO208" s="1">
        <v>260</v>
      </c>
      <c r="DP208" s="1">
        <v>260</v>
      </c>
      <c r="DQ208" s="1">
        <v>160</v>
      </c>
      <c r="DR208" s="1">
        <v>12</v>
      </c>
      <c r="DS208" s="1">
        <v>7.5</v>
      </c>
      <c r="DT208" s="1">
        <v>410</v>
      </c>
      <c r="DU208" s="1">
        <v>0.8</v>
      </c>
      <c r="DV208" s="1">
        <v>0.3</v>
      </c>
      <c r="DW208" s="1">
        <v>189</v>
      </c>
      <c r="DX208" s="1">
        <v>118</v>
      </c>
      <c r="DY208" s="1">
        <v>10</v>
      </c>
      <c r="DZ208" s="18" t="s">
        <v>49</v>
      </c>
      <c r="EA208" s="1" t="s">
        <v>63</v>
      </c>
      <c r="EB208" s="1" t="s">
        <v>647</v>
      </c>
      <c r="EC208" s="72">
        <f t="shared" si="8"/>
        <v>564</v>
      </c>
      <c r="ED208" s="73">
        <f t="shared" si="9"/>
        <v>3470</v>
      </c>
      <c r="EE208" s="1">
        <v>92</v>
      </c>
      <c r="EF208" s="1">
        <v>381</v>
      </c>
      <c r="EG208" s="1">
        <v>33</v>
      </c>
      <c r="EH208" s="1">
        <v>149</v>
      </c>
      <c r="EI208" s="1">
        <v>6</v>
      </c>
      <c r="EJ208" s="1">
        <v>23</v>
      </c>
      <c r="EK208" s="1">
        <v>26</v>
      </c>
      <c r="EL208" s="1">
        <v>125</v>
      </c>
      <c r="EM208" s="1">
        <v>64</v>
      </c>
      <c r="EN208" s="1">
        <v>605</v>
      </c>
      <c r="EO208" s="1">
        <v>39</v>
      </c>
      <c r="EP208" s="1">
        <v>381</v>
      </c>
      <c r="EQ208" s="1">
        <v>0</v>
      </c>
      <c r="ER208" s="1">
        <v>0</v>
      </c>
      <c r="ES208" s="1">
        <v>0</v>
      </c>
      <c r="ET208" s="1">
        <v>0</v>
      </c>
      <c r="EU208" s="1">
        <v>111</v>
      </c>
      <c r="EV208" s="1">
        <v>706</v>
      </c>
      <c r="EW208" s="1">
        <v>52</v>
      </c>
      <c r="EX208" s="1">
        <v>391</v>
      </c>
      <c r="EY208" s="1">
        <v>25</v>
      </c>
      <c r="EZ208" s="1">
        <v>169</v>
      </c>
      <c r="FA208" s="1">
        <v>23</v>
      </c>
      <c r="FB208" s="1">
        <v>142</v>
      </c>
      <c r="FC208" s="1">
        <v>0</v>
      </c>
      <c r="FD208" s="1">
        <v>0</v>
      </c>
      <c r="FE208" s="1">
        <v>83</v>
      </c>
      <c r="FF208" s="1">
        <v>456</v>
      </c>
      <c r="FG208" s="1">
        <v>58</v>
      </c>
      <c r="FH208" s="1">
        <v>279</v>
      </c>
      <c r="FI208" s="1">
        <v>13</v>
      </c>
      <c r="FJ208" s="1">
        <v>92</v>
      </c>
      <c r="FK208" s="1">
        <v>12</v>
      </c>
      <c r="FL208" s="1">
        <v>85</v>
      </c>
      <c r="FM208" s="1">
        <v>73</v>
      </c>
      <c r="FN208" s="1">
        <v>599</v>
      </c>
      <c r="FO208" s="1">
        <v>45</v>
      </c>
      <c r="FP208" s="1">
        <v>374</v>
      </c>
      <c r="FQ208" s="1">
        <v>24</v>
      </c>
      <c r="FR208" s="1">
        <v>158</v>
      </c>
      <c r="FS208" s="1">
        <v>95</v>
      </c>
      <c r="FT208" s="1">
        <v>394</v>
      </c>
      <c r="FU208" s="1">
        <v>54</v>
      </c>
      <c r="FV208" s="1">
        <v>231</v>
      </c>
      <c r="FW208" s="1">
        <v>24</v>
      </c>
      <c r="FX208" s="1">
        <v>93</v>
      </c>
      <c r="FY208" s="1">
        <v>15</v>
      </c>
      <c r="FZ208" s="1">
        <v>63</v>
      </c>
      <c r="GA208" s="1">
        <v>31</v>
      </c>
      <c r="GB208" s="1">
        <v>222</v>
      </c>
      <c r="GC208" s="1">
        <v>31</v>
      </c>
      <c r="GD208" s="1">
        <v>188</v>
      </c>
      <c r="GE208" s="1">
        <v>0</v>
      </c>
      <c r="GF208" s="1">
        <v>0</v>
      </c>
      <c r="GG208" s="1">
        <v>15</v>
      </c>
      <c r="GH208" s="1">
        <v>107</v>
      </c>
      <c r="GI208" s="1">
        <v>15</v>
      </c>
      <c r="GJ208" s="1">
        <v>107</v>
      </c>
      <c r="GK208" s="1">
        <v>0</v>
      </c>
      <c r="GL208" s="1">
        <v>0</v>
      </c>
      <c r="GM208" s="1">
        <v>0</v>
      </c>
      <c r="GN208" s="1">
        <v>0</v>
      </c>
      <c r="GO208" s="1">
        <v>0</v>
      </c>
      <c r="GP208" s="1">
        <v>0</v>
      </c>
      <c r="GQ208" s="1">
        <v>0</v>
      </c>
      <c r="GR208" s="1">
        <v>0</v>
      </c>
      <c r="GS208" s="1">
        <v>140</v>
      </c>
      <c r="GT208" s="1">
        <v>339</v>
      </c>
      <c r="GU208" s="1">
        <v>60</v>
      </c>
      <c r="GV208" s="1">
        <v>240</v>
      </c>
      <c r="GW208" s="1">
        <v>0</v>
      </c>
      <c r="GX208" s="1">
        <v>0</v>
      </c>
      <c r="GY208" s="1">
        <v>80</v>
      </c>
      <c r="GZ208" s="2">
        <v>99</v>
      </c>
    </row>
    <row r="209" spans="99:208">
      <c r="CU209" s="18" t="s">
        <v>49</v>
      </c>
      <c r="CV209" s="1" t="s">
        <v>64</v>
      </c>
      <c r="CW209" s="1" t="s">
        <v>647</v>
      </c>
      <c r="CX209" s="1">
        <v>1428</v>
      </c>
      <c r="CY209" s="1">
        <v>115.8</v>
      </c>
      <c r="CZ209" s="1">
        <v>81.092436974789905</v>
      </c>
      <c r="DA209" s="1">
        <v>78</v>
      </c>
      <c r="DB209" s="1">
        <v>12.1</v>
      </c>
      <c r="DC209" s="1">
        <v>155.128205128205</v>
      </c>
      <c r="DD209" s="1">
        <v>970</v>
      </c>
      <c r="DE209" s="1">
        <v>13.9</v>
      </c>
      <c r="DF209" s="1">
        <v>14.329896907216501</v>
      </c>
      <c r="DG209" s="1">
        <v>2.9</v>
      </c>
      <c r="DH209" s="1">
        <v>48.4</v>
      </c>
      <c r="DI209" s="1">
        <v>1.66896551724138</v>
      </c>
      <c r="DJ209" s="1">
        <v>2.2000000000000002</v>
      </c>
      <c r="DK209" s="1">
        <v>37.799999999999997</v>
      </c>
      <c r="DL209" s="1">
        <v>1.71818181818182</v>
      </c>
      <c r="DM209" s="1">
        <v>64</v>
      </c>
      <c r="DN209" s="1">
        <v>0</v>
      </c>
      <c r="DO209" s="1">
        <v>450</v>
      </c>
      <c r="DP209" s="1">
        <v>450</v>
      </c>
      <c r="DQ209" s="1">
        <v>816</v>
      </c>
      <c r="DR209" s="1">
        <v>81</v>
      </c>
      <c r="DS209" s="1">
        <v>9.9264705882352899</v>
      </c>
      <c r="DT209" s="1">
        <v>1020</v>
      </c>
      <c r="DU209" s="1">
        <v>1.2</v>
      </c>
      <c r="DV209" s="1">
        <v>1.2</v>
      </c>
      <c r="DW209" s="1">
        <v>148</v>
      </c>
      <c r="DX209" s="1">
        <v>325</v>
      </c>
      <c r="DY209" s="1">
        <v>100</v>
      </c>
      <c r="DZ209" s="18" t="s">
        <v>49</v>
      </c>
      <c r="EA209" s="1" t="s">
        <v>64</v>
      </c>
      <c r="EB209" s="1" t="s">
        <v>647</v>
      </c>
      <c r="EC209" s="72">
        <f t="shared" si="8"/>
        <v>437</v>
      </c>
      <c r="ED209" s="73">
        <f t="shared" si="9"/>
        <v>2567</v>
      </c>
      <c r="EE209" s="1">
        <v>70</v>
      </c>
      <c r="EF209" s="1">
        <v>286</v>
      </c>
      <c r="EG209" s="1">
        <v>28</v>
      </c>
      <c r="EH209" s="1">
        <v>122</v>
      </c>
      <c r="EI209" s="1">
        <v>5</v>
      </c>
      <c r="EJ209" s="1">
        <v>19</v>
      </c>
      <c r="EK209" s="1">
        <v>22</v>
      </c>
      <c r="EL209" s="1">
        <v>91</v>
      </c>
      <c r="EM209" s="1">
        <v>50</v>
      </c>
      <c r="EN209" s="1">
        <v>438</v>
      </c>
      <c r="EO209" s="1">
        <v>29</v>
      </c>
      <c r="EP209" s="1">
        <v>267</v>
      </c>
      <c r="EQ209" s="1">
        <v>0</v>
      </c>
      <c r="ER209" s="1">
        <v>0</v>
      </c>
      <c r="ES209" s="1">
        <v>0</v>
      </c>
      <c r="ET209" s="1">
        <v>0</v>
      </c>
      <c r="EU209" s="1">
        <v>86</v>
      </c>
      <c r="EV209" s="1">
        <v>478</v>
      </c>
      <c r="EW209" s="1">
        <v>39</v>
      </c>
      <c r="EX209" s="1">
        <v>286</v>
      </c>
      <c r="EY209" s="1">
        <v>17</v>
      </c>
      <c r="EZ209" s="1">
        <v>93</v>
      </c>
      <c r="FA209" s="1">
        <v>19</v>
      </c>
      <c r="FB209" s="1">
        <v>95</v>
      </c>
      <c r="FC209" s="1">
        <v>0</v>
      </c>
      <c r="FD209" s="1">
        <v>0</v>
      </c>
      <c r="FE209" s="1">
        <v>59</v>
      </c>
      <c r="FF209" s="1">
        <v>325</v>
      </c>
      <c r="FG209" s="1">
        <v>40</v>
      </c>
      <c r="FH209" s="1">
        <v>191</v>
      </c>
      <c r="FI209" s="1">
        <v>10</v>
      </c>
      <c r="FJ209" s="1">
        <v>71</v>
      </c>
      <c r="FK209" s="1">
        <v>9</v>
      </c>
      <c r="FL209" s="1">
        <v>63</v>
      </c>
      <c r="FM209" s="1">
        <v>60</v>
      </c>
      <c r="FN209" s="1">
        <v>487</v>
      </c>
      <c r="FO209" s="1">
        <v>36</v>
      </c>
      <c r="FP209" s="1">
        <v>292</v>
      </c>
      <c r="FQ209" s="1">
        <v>20</v>
      </c>
      <c r="FR209" s="1">
        <v>131</v>
      </c>
      <c r="FS209" s="1">
        <v>76</v>
      </c>
      <c r="FT209" s="1">
        <v>322</v>
      </c>
      <c r="FU209" s="1">
        <v>39</v>
      </c>
      <c r="FV209" s="1">
        <v>166</v>
      </c>
      <c r="FW209" s="1">
        <v>20</v>
      </c>
      <c r="FX209" s="1">
        <v>82</v>
      </c>
      <c r="FY209" s="1">
        <v>15</v>
      </c>
      <c r="FZ209" s="1">
        <v>67</v>
      </c>
      <c r="GA209" s="1">
        <v>24</v>
      </c>
      <c r="GB209" s="1">
        <v>145</v>
      </c>
      <c r="GC209" s="1">
        <v>24</v>
      </c>
      <c r="GD209" s="1">
        <v>126</v>
      </c>
      <c r="GE209" s="1">
        <v>0</v>
      </c>
      <c r="GF209" s="1">
        <v>0</v>
      </c>
      <c r="GG209" s="1">
        <v>12</v>
      </c>
      <c r="GH209" s="1">
        <v>86</v>
      </c>
      <c r="GI209" s="1">
        <v>12</v>
      </c>
      <c r="GJ209" s="1">
        <v>86</v>
      </c>
      <c r="GK209" s="1">
        <v>0</v>
      </c>
      <c r="GL209" s="1">
        <v>0</v>
      </c>
      <c r="GM209" s="1">
        <v>0</v>
      </c>
      <c r="GN209" s="1">
        <v>0</v>
      </c>
      <c r="GO209" s="1">
        <v>0</v>
      </c>
      <c r="GP209" s="1">
        <v>0</v>
      </c>
      <c r="GQ209" s="1">
        <v>0</v>
      </c>
      <c r="GR209" s="1">
        <v>0</v>
      </c>
      <c r="GS209" s="1">
        <v>25</v>
      </c>
      <c r="GT209" s="1">
        <v>100</v>
      </c>
      <c r="GU209" s="1">
        <v>25</v>
      </c>
      <c r="GV209" s="1">
        <v>100</v>
      </c>
      <c r="GW209" s="1">
        <v>0</v>
      </c>
      <c r="GX209" s="1">
        <v>0</v>
      </c>
      <c r="GY209" s="1">
        <v>0</v>
      </c>
      <c r="GZ209" s="2">
        <v>0</v>
      </c>
    </row>
    <row r="210" spans="99:208">
      <c r="CU210" s="18" t="s">
        <v>49</v>
      </c>
      <c r="CV210" s="1" t="s">
        <v>65</v>
      </c>
      <c r="CW210" s="1" t="s">
        <v>647</v>
      </c>
      <c r="CX210" s="1">
        <v>1048</v>
      </c>
      <c r="CY210" s="1">
        <v>84.5</v>
      </c>
      <c r="CZ210" s="1">
        <v>80.629770992366403</v>
      </c>
      <c r="DA210" s="1">
        <v>64</v>
      </c>
      <c r="DB210" s="1">
        <v>9.6999999999999993</v>
      </c>
      <c r="DC210" s="1">
        <v>151.5625</v>
      </c>
      <c r="DD210" s="1">
        <v>970</v>
      </c>
      <c r="DE210" s="1">
        <v>14.2</v>
      </c>
      <c r="DF210" s="1">
        <v>14.639175257731999</v>
      </c>
      <c r="DG210" s="1">
        <v>2.1</v>
      </c>
      <c r="DH210" s="1">
        <v>34.700000000000003</v>
      </c>
      <c r="DI210" s="1">
        <v>1.6523809523809501</v>
      </c>
      <c r="DJ210" s="1">
        <v>1.9</v>
      </c>
      <c r="DK210" s="1">
        <v>31.7</v>
      </c>
      <c r="DL210" s="1">
        <v>1.6684210526315799</v>
      </c>
      <c r="DM210" s="1">
        <v>19</v>
      </c>
      <c r="DN210" s="1">
        <v>0</v>
      </c>
      <c r="DO210" s="1">
        <v>280</v>
      </c>
      <c r="DP210" s="1">
        <v>280</v>
      </c>
      <c r="DQ210" s="1">
        <v>430</v>
      </c>
      <c r="DR210" s="1">
        <v>36</v>
      </c>
      <c r="DS210" s="1">
        <v>8.3720930232558093</v>
      </c>
      <c r="DT210" s="1">
        <v>670</v>
      </c>
      <c r="DU210" s="1">
        <v>0.8</v>
      </c>
      <c r="DV210" s="1">
        <v>0.8</v>
      </c>
      <c r="DW210" s="1">
        <v>148</v>
      </c>
      <c r="DX210" s="1">
        <v>256</v>
      </c>
      <c r="DY210" s="1">
        <v>60</v>
      </c>
      <c r="DZ210" s="18" t="s">
        <v>49</v>
      </c>
      <c r="EA210" s="1" t="s">
        <v>65</v>
      </c>
      <c r="EB210" s="1" t="s">
        <v>647</v>
      </c>
      <c r="EC210" s="72">
        <f t="shared" si="8"/>
        <v>454</v>
      </c>
      <c r="ED210" s="73">
        <f t="shared" si="9"/>
        <v>2618</v>
      </c>
      <c r="EE210" s="1">
        <v>68</v>
      </c>
      <c r="EF210" s="1">
        <v>263</v>
      </c>
      <c r="EG210" s="1">
        <v>25</v>
      </c>
      <c r="EH210" s="1">
        <v>97</v>
      </c>
      <c r="EI210" s="1">
        <v>5</v>
      </c>
      <c r="EJ210" s="1">
        <v>19</v>
      </c>
      <c r="EK210" s="1">
        <v>24</v>
      </c>
      <c r="EL210" s="1">
        <v>95</v>
      </c>
      <c r="EM210" s="1">
        <v>54</v>
      </c>
      <c r="EN210" s="1">
        <v>443</v>
      </c>
      <c r="EO210" s="1">
        <v>33</v>
      </c>
      <c r="EP210" s="1">
        <v>298</v>
      </c>
      <c r="EQ210" s="1">
        <v>0</v>
      </c>
      <c r="ER210" s="1">
        <v>0</v>
      </c>
      <c r="ES210" s="1">
        <v>0</v>
      </c>
      <c r="ET210" s="1">
        <v>0</v>
      </c>
      <c r="EU210" s="1">
        <v>92</v>
      </c>
      <c r="EV210" s="1">
        <v>494</v>
      </c>
      <c r="EW210" s="1">
        <v>40</v>
      </c>
      <c r="EX210" s="1">
        <v>282</v>
      </c>
      <c r="EY210" s="1">
        <v>21</v>
      </c>
      <c r="EZ210" s="1">
        <v>105</v>
      </c>
      <c r="FA210" s="1">
        <v>20</v>
      </c>
      <c r="FB210" s="1">
        <v>103</v>
      </c>
      <c r="FC210" s="1">
        <v>0</v>
      </c>
      <c r="FD210" s="1">
        <v>0</v>
      </c>
      <c r="FE210" s="1">
        <v>62</v>
      </c>
      <c r="FF210" s="1">
        <v>340</v>
      </c>
      <c r="FG210" s="1">
        <v>42</v>
      </c>
      <c r="FH210" s="1">
        <v>199</v>
      </c>
      <c r="FI210" s="1">
        <v>10</v>
      </c>
      <c r="FJ210" s="1">
        <v>71</v>
      </c>
      <c r="FK210" s="1">
        <v>10</v>
      </c>
      <c r="FL210" s="1">
        <v>70</v>
      </c>
      <c r="FM210" s="1">
        <v>61</v>
      </c>
      <c r="FN210" s="1">
        <v>495</v>
      </c>
      <c r="FO210" s="1">
        <v>37</v>
      </c>
      <c r="FP210" s="1">
        <v>299</v>
      </c>
      <c r="FQ210" s="1">
        <v>20</v>
      </c>
      <c r="FR210" s="1">
        <v>131</v>
      </c>
      <c r="FS210" s="1">
        <v>78</v>
      </c>
      <c r="FT210" s="1">
        <v>331</v>
      </c>
      <c r="FU210" s="1">
        <v>42</v>
      </c>
      <c r="FV210" s="1">
        <v>185</v>
      </c>
      <c r="FW210" s="1">
        <v>21</v>
      </c>
      <c r="FX210" s="1">
        <v>83</v>
      </c>
      <c r="FY210" s="1">
        <v>13</v>
      </c>
      <c r="FZ210" s="1">
        <v>56</v>
      </c>
      <c r="GA210" s="1">
        <v>25</v>
      </c>
      <c r="GB210" s="1">
        <v>152</v>
      </c>
      <c r="GC210" s="1">
        <v>25</v>
      </c>
      <c r="GD210" s="1">
        <v>133</v>
      </c>
      <c r="GE210" s="1">
        <v>0</v>
      </c>
      <c r="GF210" s="1">
        <v>0</v>
      </c>
      <c r="GG210" s="1">
        <v>14</v>
      </c>
      <c r="GH210" s="1">
        <v>100</v>
      </c>
      <c r="GI210" s="1">
        <v>14</v>
      </c>
      <c r="GJ210" s="1">
        <v>100</v>
      </c>
      <c r="GK210" s="1">
        <v>0</v>
      </c>
      <c r="GL210" s="1">
        <v>0</v>
      </c>
      <c r="GM210" s="1">
        <v>0</v>
      </c>
      <c r="GN210" s="1">
        <v>0</v>
      </c>
      <c r="GO210" s="1">
        <v>0</v>
      </c>
      <c r="GP210" s="1">
        <v>0</v>
      </c>
      <c r="GQ210" s="1">
        <v>0</v>
      </c>
      <c r="GR210" s="1">
        <v>0</v>
      </c>
      <c r="GS210" s="1">
        <v>45</v>
      </c>
      <c r="GT210" s="1">
        <v>190</v>
      </c>
      <c r="GU210" s="1">
        <v>45</v>
      </c>
      <c r="GV210" s="1">
        <v>190</v>
      </c>
      <c r="GW210" s="1">
        <v>0</v>
      </c>
      <c r="GX210" s="1">
        <v>0</v>
      </c>
      <c r="GY210" s="1">
        <v>0</v>
      </c>
      <c r="GZ210" s="2">
        <v>0</v>
      </c>
    </row>
    <row r="211" spans="99:208">
      <c r="CU211" s="18" t="s">
        <v>49</v>
      </c>
      <c r="CV211" s="1" t="s">
        <v>66</v>
      </c>
      <c r="CW211" s="1" t="s">
        <v>647</v>
      </c>
      <c r="CX211" s="1">
        <v>1240</v>
      </c>
      <c r="CY211" s="1">
        <v>101.3</v>
      </c>
      <c r="CZ211" s="1">
        <v>81.693548387096797</v>
      </c>
      <c r="DA211" s="1">
        <v>33</v>
      </c>
      <c r="DB211" s="1">
        <v>5</v>
      </c>
      <c r="DC211" s="1">
        <v>151.51515151515201</v>
      </c>
      <c r="DD211" s="1">
        <v>505</v>
      </c>
      <c r="DE211" s="1">
        <v>7.3</v>
      </c>
      <c r="DF211" s="1">
        <v>14.4554455445545</v>
      </c>
      <c r="DG211" s="1">
        <v>2.2000000000000002</v>
      </c>
      <c r="DH211" s="1">
        <v>37.6</v>
      </c>
      <c r="DI211" s="1">
        <v>1.7090909090909101</v>
      </c>
      <c r="DJ211" s="1">
        <v>2.2000000000000002</v>
      </c>
      <c r="DK211" s="1">
        <v>38.1</v>
      </c>
      <c r="DL211" s="1">
        <v>1.7318181818181799</v>
      </c>
      <c r="DM211" s="1">
        <v>35</v>
      </c>
      <c r="DN211" s="1">
        <v>0</v>
      </c>
      <c r="DO211" s="1">
        <v>360</v>
      </c>
      <c r="DP211" s="1">
        <v>360</v>
      </c>
      <c r="DQ211" s="1">
        <v>500</v>
      </c>
      <c r="DR211" s="1">
        <v>46</v>
      </c>
      <c r="DS211" s="1">
        <v>9.1999999999999993</v>
      </c>
      <c r="DT211" s="1">
        <v>450</v>
      </c>
      <c r="DU211" s="1">
        <v>1</v>
      </c>
      <c r="DV211" s="1">
        <v>0.8</v>
      </c>
      <c r="DW211" s="1">
        <v>88</v>
      </c>
      <c r="DX211" s="1">
        <v>213</v>
      </c>
      <c r="DY211" s="1">
        <v>80</v>
      </c>
      <c r="DZ211" s="18" t="s">
        <v>49</v>
      </c>
      <c r="EA211" s="1" t="s">
        <v>66</v>
      </c>
      <c r="EB211" s="1" t="s">
        <v>647</v>
      </c>
      <c r="EC211" s="72">
        <f t="shared" si="8"/>
        <v>375</v>
      </c>
      <c r="ED211" s="73">
        <f t="shared" si="9"/>
        <v>2293</v>
      </c>
      <c r="EE211" s="1">
        <v>57</v>
      </c>
      <c r="EF211" s="1">
        <v>263</v>
      </c>
      <c r="EG211" s="1">
        <v>23</v>
      </c>
      <c r="EH211" s="1">
        <v>107</v>
      </c>
      <c r="EI211" s="1">
        <v>4</v>
      </c>
      <c r="EJ211" s="1">
        <v>15</v>
      </c>
      <c r="EK211" s="1">
        <v>17</v>
      </c>
      <c r="EL211" s="1">
        <v>87</v>
      </c>
      <c r="EM211" s="1">
        <v>40</v>
      </c>
      <c r="EN211" s="1">
        <v>386</v>
      </c>
      <c r="EO211" s="1">
        <v>24</v>
      </c>
      <c r="EP211" s="1">
        <v>240</v>
      </c>
      <c r="EQ211" s="1">
        <v>0</v>
      </c>
      <c r="ER211" s="1">
        <v>0</v>
      </c>
      <c r="ES211" s="1">
        <v>0</v>
      </c>
      <c r="ET211" s="1">
        <v>0</v>
      </c>
      <c r="EU211" s="1">
        <v>78</v>
      </c>
      <c r="EV211" s="1">
        <v>473</v>
      </c>
      <c r="EW211" s="1">
        <v>34</v>
      </c>
      <c r="EX211" s="1">
        <v>259</v>
      </c>
      <c r="EY211" s="1">
        <v>17</v>
      </c>
      <c r="EZ211" s="1">
        <v>116</v>
      </c>
      <c r="FA211" s="1">
        <v>16</v>
      </c>
      <c r="FB211" s="1">
        <v>94</v>
      </c>
      <c r="FC211" s="1">
        <v>0</v>
      </c>
      <c r="FD211" s="1">
        <v>0</v>
      </c>
      <c r="FE211" s="1">
        <v>53</v>
      </c>
      <c r="FF211" s="1">
        <v>287</v>
      </c>
      <c r="FG211" s="1">
        <v>38</v>
      </c>
      <c r="FH211" s="1">
        <v>182</v>
      </c>
      <c r="FI211" s="1">
        <v>8</v>
      </c>
      <c r="FJ211" s="1">
        <v>56</v>
      </c>
      <c r="FK211" s="1">
        <v>7</v>
      </c>
      <c r="FL211" s="1">
        <v>49</v>
      </c>
      <c r="FM211" s="1">
        <v>48</v>
      </c>
      <c r="FN211" s="1">
        <v>386</v>
      </c>
      <c r="FO211" s="1">
        <v>29</v>
      </c>
      <c r="FP211" s="1">
        <v>228</v>
      </c>
      <c r="FQ211" s="1">
        <v>15</v>
      </c>
      <c r="FR211" s="1">
        <v>96</v>
      </c>
      <c r="FS211" s="1">
        <v>69</v>
      </c>
      <c r="FT211" s="1">
        <v>288</v>
      </c>
      <c r="FU211" s="1">
        <v>38</v>
      </c>
      <c r="FV211" s="1">
        <v>159</v>
      </c>
      <c r="FW211" s="1">
        <v>16</v>
      </c>
      <c r="FX211" s="1">
        <v>66</v>
      </c>
      <c r="FY211" s="1">
        <v>13</v>
      </c>
      <c r="FZ211" s="1">
        <v>56</v>
      </c>
      <c r="GA211" s="1">
        <v>21</v>
      </c>
      <c r="GB211" s="1">
        <v>146</v>
      </c>
      <c r="GC211" s="1">
        <v>21</v>
      </c>
      <c r="GD211" s="1">
        <v>124</v>
      </c>
      <c r="GE211" s="1">
        <v>0</v>
      </c>
      <c r="GF211" s="1">
        <v>0</v>
      </c>
      <c r="GG211" s="1">
        <v>9</v>
      </c>
      <c r="GH211" s="1">
        <v>64</v>
      </c>
      <c r="GI211" s="1">
        <v>9</v>
      </c>
      <c r="GJ211" s="1">
        <v>64</v>
      </c>
      <c r="GK211" s="1">
        <v>0</v>
      </c>
      <c r="GL211" s="1">
        <v>0</v>
      </c>
      <c r="GM211" s="1">
        <v>0</v>
      </c>
      <c r="GN211" s="1">
        <v>0</v>
      </c>
      <c r="GO211" s="1">
        <v>0</v>
      </c>
      <c r="GP211" s="1">
        <v>0</v>
      </c>
      <c r="GQ211" s="1">
        <v>0</v>
      </c>
      <c r="GR211" s="1">
        <v>0</v>
      </c>
      <c r="GS211" s="1">
        <v>20</v>
      </c>
      <c r="GT211" s="1">
        <v>80</v>
      </c>
      <c r="GU211" s="1">
        <v>20</v>
      </c>
      <c r="GV211" s="1">
        <v>80</v>
      </c>
      <c r="GW211" s="1">
        <v>0</v>
      </c>
      <c r="GX211" s="1">
        <v>0</v>
      </c>
      <c r="GY211" s="1">
        <v>0</v>
      </c>
      <c r="GZ211" s="2">
        <v>0</v>
      </c>
    </row>
    <row r="212" spans="99:208">
      <c r="CU212" s="18" t="s">
        <v>49</v>
      </c>
      <c r="CV212" s="1" t="s">
        <v>67</v>
      </c>
      <c r="CW212" s="1" t="s">
        <v>647</v>
      </c>
      <c r="CX212" s="1">
        <v>273</v>
      </c>
      <c r="CY212" s="1">
        <v>21.6</v>
      </c>
      <c r="CZ212" s="1">
        <v>79.120879120879096</v>
      </c>
      <c r="DA212" s="1">
        <v>24</v>
      </c>
      <c r="DB212" s="1">
        <v>3.7</v>
      </c>
      <c r="DC212" s="1">
        <v>154.166666666667</v>
      </c>
      <c r="DD212" s="1">
        <v>240</v>
      </c>
      <c r="DE212" s="1">
        <v>3.4</v>
      </c>
      <c r="DF212" s="1">
        <v>14.1666666666667</v>
      </c>
      <c r="DG212" s="1">
        <v>1.4</v>
      </c>
      <c r="DH212" s="1">
        <v>22.2</v>
      </c>
      <c r="DI212" s="1">
        <v>1.5857142857142901</v>
      </c>
      <c r="DJ212" s="1">
        <v>1.4</v>
      </c>
      <c r="DK212" s="1">
        <v>22.2</v>
      </c>
      <c r="DL212" s="1">
        <v>1.5857142857142901</v>
      </c>
      <c r="DM212" s="1">
        <v>19</v>
      </c>
      <c r="DN212" s="1">
        <v>0</v>
      </c>
      <c r="DO212" s="1">
        <v>190</v>
      </c>
      <c r="DP212" s="1">
        <v>190</v>
      </c>
      <c r="DQ212" s="1">
        <v>200</v>
      </c>
      <c r="DR212" s="1">
        <v>17</v>
      </c>
      <c r="DS212" s="1">
        <v>8.5</v>
      </c>
      <c r="DT212" s="1">
        <v>120</v>
      </c>
      <c r="DU212" s="1">
        <v>0.8</v>
      </c>
      <c r="DV212" s="1">
        <v>0.8</v>
      </c>
      <c r="DW212" s="1">
        <v>60</v>
      </c>
      <c r="DX212" s="1">
        <v>198</v>
      </c>
      <c r="DY212" s="1">
        <v>80</v>
      </c>
      <c r="DZ212" s="18" t="s">
        <v>49</v>
      </c>
      <c r="EA212" s="1" t="s">
        <v>67</v>
      </c>
      <c r="EB212" s="1" t="s">
        <v>647</v>
      </c>
      <c r="EC212" s="72">
        <f t="shared" si="8"/>
        <v>363</v>
      </c>
      <c r="ED212" s="73">
        <f t="shared" si="9"/>
        <v>2106</v>
      </c>
      <c r="EE212" s="1">
        <v>56</v>
      </c>
      <c r="EF212" s="1">
        <v>222</v>
      </c>
      <c r="EG212" s="1">
        <v>21</v>
      </c>
      <c r="EH212" s="1">
        <v>85</v>
      </c>
      <c r="EI212" s="1">
        <v>4</v>
      </c>
      <c r="EJ212" s="1">
        <v>15</v>
      </c>
      <c r="EK212" s="1">
        <v>17</v>
      </c>
      <c r="EL212" s="1">
        <v>73</v>
      </c>
      <c r="EM212" s="1">
        <v>38</v>
      </c>
      <c r="EN212" s="1">
        <v>340</v>
      </c>
      <c r="EO212" s="1">
        <v>25</v>
      </c>
      <c r="EP212" s="1">
        <v>238</v>
      </c>
      <c r="EQ212" s="1">
        <v>0</v>
      </c>
      <c r="ER212" s="1">
        <v>0</v>
      </c>
      <c r="ES212" s="1">
        <v>0</v>
      </c>
      <c r="ET212" s="1">
        <v>0</v>
      </c>
      <c r="EU212" s="1">
        <v>76</v>
      </c>
      <c r="EV212" s="1">
        <v>421</v>
      </c>
      <c r="EW212" s="1">
        <v>32</v>
      </c>
      <c r="EX212" s="1">
        <v>228</v>
      </c>
      <c r="EY212" s="1">
        <v>17</v>
      </c>
      <c r="EZ212" s="1">
        <v>100</v>
      </c>
      <c r="FA212" s="1">
        <v>16</v>
      </c>
      <c r="FB212" s="1">
        <v>89</v>
      </c>
      <c r="FC212" s="1">
        <v>0</v>
      </c>
      <c r="FD212" s="1">
        <v>0</v>
      </c>
      <c r="FE212" s="1">
        <v>51</v>
      </c>
      <c r="FF212" s="1">
        <v>275</v>
      </c>
      <c r="FG212" s="1">
        <v>36</v>
      </c>
      <c r="FH212" s="1">
        <v>170</v>
      </c>
      <c r="FI212" s="1">
        <v>8</v>
      </c>
      <c r="FJ212" s="1">
        <v>56</v>
      </c>
      <c r="FK212" s="1">
        <v>7</v>
      </c>
      <c r="FL212" s="1">
        <v>49</v>
      </c>
      <c r="FM212" s="1">
        <v>49</v>
      </c>
      <c r="FN212" s="1">
        <v>393</v>
      </c>
      <c r="FO212" s="1">
        <v>29</v>
      </c>
      <c r="FP212" s="1">
        <v>227</v>
      </c>
      <c r="FQ212" s="1">
        <v>16</v>
      </c>
      <c r="FR212" s="1">
        <v>105</v>
      </c>
      <c r="FS212" s="1">
        <v>63</v>
      </c>
      <c r="FT212" s="1">
        <v>260</v>
      </c>
      <c r="FU212" s="1">
        <v>36</v>
      </c>
      <c r="FV212" s="1">
        <v>153</v>
      </c>
      <c r="FW212" s="1">
        <v>14</v>
      </c>
      <c r="FX212" s="1">
        <v>54</v>
      </c>
      <c r="FY212" s="1">
        <v>11</v>
      </c>
      <c r="FZ212" s="1">
        <v>46</v>
      </c>
      <c r="GA212" s="1">
        <v>21</v>
      </c>
      <c r="GB212" s="1">
        <v>133</v>
      </c>
      <c r="GC212" s="1">
        <v>21</v>
      </c>
      <c r="GD212" s="1">
        <v>116</v>
      </c>
      <c r="GE212" s="1">
        <v>0</v>
      </c>
      <c r="GF212" s="1">
        <v>0</v>
      </c>
      <c r="GG212" s="1">
        <v>9</v>
      </c>
      <c r="GH212" s="1">
        <v>62</v>
      </c>
      <c r="GI212" s="1">
        <v>9</v>
      </c>
      <c r="GJ212" s="1">
        <v>62</v>
      </c>
      <c r="GK212" s="1">
        <v>0</v>
      </c>
      <c r="GL212" s="1">
        <v>0</v>
      </c>
      <c r="GM212" s="1">
        <v>0</v>
      </c>
      <c r="GN212" s="1">
        <v>0</v>
      </c>
      <c r="GO212" s="1">
        <v>0</v>
      </c>
      <c r="GP212" s="1">
        <v>0</v>
      </c>
      <c r="GQ212" s="1">
        <v>0</v>
      </c>
      <c r="GR212" s="1">
        <v>0</v>
      </c>
      <c r="GS212" s="1">
        <v>20</v>
      </c>
      <c r="GT212" s="1">
        <v>80</v>
      </c>
      <c r="GU212" s="1">
        <v>20</v>
      </c>
      <c r="GV212" s="1">
        <v>80</v>
      </c>
      <c r="GW212" s="1">
        <v>0</v>
      </c>
      <c r="GX212" s="1">
        <v>0</v>
      </c>
      <c r="GY212" s="1">
        <v>0</v>
      </c>
      <c r="GZ212" s="2">
        <v>0</v>
      </c>
    </row>
    <row r="213" spans="99:208">
      <c r="CU213" s="18" t="s">
        <v>49</v>
      </c>
      <c r="CV213" s="1" t="s">
        <v>68</v>
      </c>
      <c r="CW213" s="1" t="s">
        <v>647</v>
      </c>
      <c r="CX213" s="1">
        <v>645</v>
      </c>
      <c r="CY213" s="1">
        <v>52</v>
      </c>
      <c r="CZ213" s="1">
        <v>80.620155038759705</v>
      </c>
      <c r="DA213" s="1">
        <v>49</v>
      </c>
      <c r="DB213" s="1">
        <v>7.6</v>
      </c>
      <c r="DC213" s="1">
        <v>155.10204081632699</v>
      </c>
      <c r="DD213" s="1">
        <v>340</v>
      </c>
      <c r="DE213" s="1">
        <v>5</v>
      </c>
      <c r="DF213" s="1">
        <v>14.705882352941201</v>
      </c>
      <c r="DG213" s="1">
        <v>1.2</v>
      </c>
      <c r="DH213" s="1">
        <v>21.5</v>
      </c>
      <c r="DI213" s="1">
        <v>1.7916666666666701</v>
      </c>
      <c r="DJ213" s="1">
        <v>1</v>
      </c>
      <c r="DK213" s="1">
        <v>18.5</v>
      </c>
      <c r="DL213" s="1">
        <v>1.85</v>
      </c>
      <c r="DM213" s="1">
        <v>20</v>
      </c>
      <c r="DN213" s="1">
        <v>0</v>
      </c>
      <c r="DO213" s="1">
        <v>240</v>
      </c>
      <c r="DP213" s="1">
        <v>240</v>
      </c>
      <c r="DQ213" s="1">
        <v>650</v>
      </c>
      <c r="DR213" s="1">
        <v>52</v>
      </c>
      <c r="DS213" s="1">
        <v>8</v>
      </c>
      <c r="DT213" s="1">
        <v>450</v>
      </c>
      <c r="DU213" s="1">
        <v>0.8</v>
      </c>
      <c r="DV213" s="1">
        <v>0.8</v>
      </c>
      <c r="DW213" s="1">
        <v>125</v>
      </c>
      <c r="DX213" s="1">
        <v>304</v>
      </c>
      <c r="DY213" s="1">
        <v>90</v>
      </c>
      <c r="DZ213" s="18" t="s">
        <v>49</v>
      </c>
      <c r="EA213" s="1" t="s">
        <v>68</v>
      </c>
      <c r="EB213" s="1" t="s">
        <v>647</v>
      </c>
      <c r="EC213" s="72">
        <f t="shared" si="8"/>
        <v>364</v>
      </c>
      <c r="ED213" s="73">
        <f t="shared" si="9"/>
        <v>2071</v>
      </c>
      <c r="EE213" s="1">
        <v>55</v>
      </c>
      <c r="EF213" s="1">
        <v>204</v>
      </c>
      <c r="EG213" s="1">
        <v>20</v>
      </c>
      <c r="EH213" s="1">
        <v>74</v>
      </c>
      <c r="EI213" s="1">
        <v>4</v>
      </c>
      <c r="EJ213" s="1">
        <v>15</v>
      </c>
      <c r="EK213" s="1">
        <v>19</v>
      </c>
      <c r="EL213" s="1">
        <v>74</v>
      </c>
      <c r="EM213" s="1">
        <v>38</v>
      </c>
      <c r="EN213" s="1">
        <v>317</v>
      </c>
      <c r="EO213" s="1">
        <v>24</v>
      </c>
      <c r="EP213" s="1">
        <v>204</v>
      </c>
      <c r="EQ213" s="1">
        <v>0</v>
      </c>
      <c r="ER213" s="1">
        <v>0</v>
      </c>
      <c r="ES213" s="1">
        <v>0</v>
      </c>
      <c r="ET213" s="1">
        <v>0</v>
      </c>
      <c r="EU213" s="1">
        <v>76</v>
      </c>
      <c r="EV213" s="1">
        <v>405</v>
      </c>
      <c r="EW213" s="1">
        <v>32</v>
      </c>
      <c r="EX213" s="1">
        <v>225</v>
      </c>
      <c r="EY213" s="1">
        <v>17</v>
      </c>
      <c r="EZ213" s="1">
        <v>90</v>
      </c>
      <c r="FA213" s="1">
        <v>16</v>
      </c>
      <c r="FB213" s="1">
        <v>86</v>
      </c>
      <c r="FC213" s="1">
        <v>0</v>
      </c>
      <c r="FD213" s="1">
        <v>0</v>
      </c>
      <c r="FE213" s="1">
        <v>48</v>
      </c>
      <c r="FF213" s="1">
        <v>260</v>
      </c>
      <c r="FG213" s="1">
        <v>33</v>
      </c>
      <c r="FH213" s="1">
        <v>155</v>
      </c>
      <c r="FI213" s="1">
        <v>8</v>
      </c>
      <c r="FJ213" s="1">
        <v>56</v>
      </c>
      <c r="FK213" s="1">
        <v>7</v>
      </c>
      <c r="FL213" s="1">
        <v>49</v>
      </c>
      <c r="FM213" s="1">
        <v>51</v>
      </c>
      <c r="FN213" s="1">
        <v>413</v>
      </c>
      <c r="FO213" s="1">
        <v>30</v>
      </c>
      <c r="FP213" s="1">
        <v>237</v>
      </c>
      <c r="FQ213" s="1">
        <v>17</v>
      </c>
      <c r="FR213" s="1">
        <v>114</v>
      </c>
      <c r="FS213" s="1">
        <v>66</v>
      </c>
      <c r="FT213" s="1">
        <v>284</v>
      </c>
      <c r="FU213" s="1">
        <v>35</v>
      </c>
      <c r="FV213" s="1">
        <v>148</v>
      </c>
      <c r="FW213" s="1">
        <v>16</v>
      </c>
      <c r="FX213" s="1">
        <v>69</v>
      </c>
      <c r="FY213" s="1">
        <v>13</v>
      </c>
      <c r="FZ213" s="1">
        <v>60</v>
      </c>
      <c r="GA213" s="1">
        <v>21</v>
      </c>
      <c r="GB213" s="1">
        <v>127</v>
      </c>
      <c r="GC213" s="1">
        <v>21</v>
      </c>
      <c r="GD213" s="1">
        <v>113</v>
      </c>
      <c r="GE213" s="1">
        <v>0</v>
      </c>
      <c r="GF213" s="1">
        <v>0</v>
      </c>
      <c r="GG213" s="1">
        <v>9</v>
      </c>
      <c r="GH213" s="1">
        <v>61</v>
      </c>
      <c r="GI213" s="1">
        <v>9</v>
      </c>
      <c r="GJ213" s="1">
        <v>61</v>
      </c>
      <c r="GK213" s="1">
        <v>0</v>
      </c>
      <c r="GL213" s="1">
        <v>0</v>
      </c>
      <c r="GM213" s="1">
        <v>0</v>
      </c>
      <c r="GN213" s="1">
        <v>0</v>
      </c>
      <c r="GO213" s="1">
        <v>0</v>
      </c>
      <c r="GP213" s="1">
        <v>0</v>
      </c>
      <c r="GQ213" s="1">
        <v>0</v>
      </c>
      <c r="GR213" s="1">
        <v>0</v>
      </c>
      <c r="GS213" s="1">
        <v>25</v>
      </c>
      <c r="GT213" s="1">
        <v>100</v>
      </c>
      <c r="GU213" s="1">
        <v>25</v>
      </c>
      <c r="GV213" s="1">
        <v>100</v>
      </c>
      <c r="GW213" s="1">
        <v>0</v>
      </c>
      <c r="GX213" s="1">
        <v>0</v>
      </c>
      <c r="GY213" s="1">
        <v>0</v>
      </c>
      <c r="GZ213" s="2">
        <v>0</v>
      </c>
    </row>
    <row r="214" spans="99:208">
      <c r="CU214" s="18" t="s">
        <v>49</v>
      </c>
      <c r="CV214" s="1" t="s">
        <v>69</v>
      </c>
      <c r="CW214" s="1" t="s">
        <v>647</v>
      </c>
      <c r="CX214" s="1">
        <v>2256</v>
      </c>
      <c r="CY214" s="1">
        <v>185.9</v>
      </c>
      <c r="CZ214" s="1">
        <v>82.402482269503594</v>
      </c>
      <c r="DA214" s="1">
        <v>58</v>
      </c>
      <c r="DB214" s="1">
        <v>9.1</v>
      </c>
      <c r="DC214" s="1">
        <v>156.89655172413799</v>
      </c>
      <c r="DD214" s="1">
        <v>320</v>
      </c>
      <c r="DE214" s="1">
        <v>4.5999999999999996</v>
      </c>
      <c r="DF214" s="1">
        <v>14.375</v>
      </c>
      <c r="DG214" s="1">
        <v>1.3</v>
      </c>
      <c r="DH214" s="1">
        <v>21.8</v>
      </c>
      <c r="DI214" s="1">
        <v>1.6769230769230801</v>
      </c>
      <c r="DJ214" s="1">
        <v>1</v>
      </c>
      <c r="DK214" s="1">
        <v>16.8</v>
      </c>
      <c r="DL214" s="1">
        <v>1.68</v>
      </c>
      <c r="DM214" s="1">
        <v>36</v>
      </c>
      <c r="DN214" s="1">
        <v>0</v>
      </c>
      <c r="DO214" s="1">
        <v>350</v>
      </c>
      <c r="DP214" s="1">
        <v>350</v>
      </c>
      <c r="DQ214" s="1">
        <v>1430</v>
      </c>
      <c r="DR214" s="1">
        <v>125</v>
      </c>
      <c r="DS214" s="1">
        <v>8.7412587412587399</v>
      </c>
      <c r="DT214" s="1">
        <v>220</v>
      </c>
      <c r="DU214" s="1">
        <v>1.1000000000000001</v>
      </c>
      <c r="DV214" s="1">
        <v>0.7</v>
      </c>
      <c r="DW214" s="1">
        <v>73</v>
      </c>
      <c r="DX214" s="1">
        <v>180</v>
      </c>
      <c r="DY214" s="1">
        <v>110</v>
      </c>
      <c r="DZ214" s="18" t="s">
        <v>49</v>
      </c>
      <c r="EA214" s="1" t="s">
        <v>69</v>
      </c>
      <c r="EB214" s="1" t="s">
        <v>647</v>
      </c>
      <c r="EC214" s="72">
        <f t="shared" si="8"/>
        <v>361</v>
      </c>
      <c r="ED214" s="73">
        <f t="shared" si="9"/>
        <v>2127</v>
      </c>
      <c r="EE214" s="1">
        <v>56</v>
      </c>
      <c r="EF214" s="1">
        <v>233</v>
      </c>
      <c r="EG214" s="1">
        <v>21</v>
      </c>
      <c r="EH214" s="1">
        <v>95</v>
      </c>
      <c r="EI214" s="1">
        <v>4</v>
      </c>
      <c r="EJ214" s="1">
        <v>15</v>
      </c>
      <c r="EK214" s="1">
        <v>17</v>
      </c>
      <c r="EL214" s="1">
        <v>74</v>
      </c>
      <c r="EM214" s="1">
        <v>42</v>
      </c>
      <c r="EN214" s="1">
        <v>385</v>
      </c>
      <c r="EO214" s="1">
        <v>26</v>
      </c>
      <c r="EP214" s="1">
        <v>250</v>
      </c>
      <c r="EQ214" s="1">
        <v>0</v>
      </c>
      <c r="ER214" s="1">
        <v>0</v>
      </c>
      <c r="ES214" s="1">
        <v>0</v>
      </c>
      <c r="ET214" s="1">
        <v>0</v>
      </c>
      <c r="EU214" s="1">
        <v>73</v>
      </c>
      <c r="EV214" s="1">
        <v>418</v>
      </c>
      <c r="EW214" s="1">
        <v>33</v>
      </c>
      <c r="EX214" s="1">
        <v>248</v>
      </c>
      <c r="EY214" s="1">
        <v>14</v>
      </c>
      <c r="EZ214" s="1">
        <v>85</v>
      </c>
      <c r="FA214" s="1">
        <v>15</v>
      </c>
      <c r="FB214" s="1">
        <v>81</v>
      </c>
      <c r="FC214" s="1">
        <v>0</v>
      </c>
      <c r="FD214" s="1">
        <v>0</v>
      </c>
      <c r="FE214" s="1">
        <v>49</v>
      </c>
      <c r="FF214" s="1">
        <v>264</v>
      </c>
      <c r="FG214" s="1">
        <v>35</v>
      </c>
      <c r="FH214" s="1">
        <v>166</v>
      </c>
      <c r="FI214" s="1">
        <v>7</v>
      </c>
      <c r="FJ214" s="1">
        <v>49</v>
      </c>
      <c r="FK214" s="1">
        <v>7</v>
      </c>
      <c r="FL214" s="1">
        <v>49</v>
      </c>
      <c r="FM214" s="1">
        <v>47</v>
      </c>
      <c r="FN214" s="1">
        <v>374</v>
      </c>
      <c r="FO214" s="1">
        <v>29</v>
      </c>
      <c r="FP214" s="1">
        <v>226</v>
      </c>
      <c r="FQ214" s="1">
        <v>14</v>
      </c>
      <c r="FR214" s="1">
        <v>87</v>
      </c>
      <c r="FS214" s="1">
        <v>66</v>
      </c>
      <c r="FT214" s="1">
        <v>274</v>
      </c>
      <c r="FU214" s="1">
        <v>36</v>
      </c>
      <c r="FV214" s="1">
        <v>149</v>
      </c>
      <c r="FW214" s="1">
        <v>16</v>
      </c>
      <c r="FX214" s="1">
        <v>66</v>
      </c>
      <c r="FY214" s="1">
        <v>12</v>
      </c>
      <c r="FZ214" s="1">
        <v>52</v>
      </c>
      <c r="GA214" s="1">
        <v>19</v>
      </c>
      <c r="GB214" s="1">
        <v>117</v>
      </c>
      <c r="GC214" s="1">
        <v>19</v>
      </c>
      <c r="GD214" s="1">
        <v>100</v>
      </c>
      <c r="GE214" s="1">
        <v>0</v>
      </c>
      <c r="GF214" s="1">
        <v>0</v>
      </c>
      <c r="GG214" s="1">
        <v>9</v>
      </c>
      <c r="GH214" s="1">
        <v>62</v>
      </c>
      <c r="GI214" s="1">
        <v>9</v>
      </c>
      <c r="GJ214" s="1">
        <v>62</v>
      </c>
      <c r="GK214" s="1">
        <v>0</v>
      </c>
      <c r="GL214" s="1">
        <v>0</v>
      </c>
      <c r="GM214" s="1">
        <v>0</v>
      </c>
      <c r="GN214" s="1">
        <v>0</v>
      </c>
      <c r="GO214" s="1">
        <v>0</v>
      </c>
      <c r="GP214" s="1">
        <v>0</v>
      </c>
      <c r="GQ214" s="1">
        <v>0</v>
      </c>
      <c r="GR214" s="1">
        <v>0</v>
      </c>
      <c r="GS214" s="1">
        <v>100</v>
      </c>
      <c r="GT214" s="1">
        <v>500</v>
      </c>
      <c r="GU214" s="1">
        <v>100</v>
      </c>
      <c r="GV214" s="1">
        <v>500</v>
      </c>
      <c r="GW214" s="1">
        <v>0</v>
      </c>
      <c r="GX214" s="1">
        <v>0</v>
      </c>
      <c r="GY214" s="1">
        <v>0</v>
      </c>
      <c r="GZ214" s="2">
        <v>0</v>
      </c>
    </row>
    <row r="215" spans="99:208">
      <c r="CU215" s="18" t="s">
        <v>49</v>
      </c>
      <c r="CV215" s="1" t="s">
        <v>70</v>
      </c>
      <c r="CW215" s="1" t="s">
        <v>647</v>
      </c>
      <c r="CX215" s="1">
        <v>1628</v>
      </c>
      <c r="CY215" s="1">
        <v>134</v>
      </c>
      <c r="CZ215" s="1">
        <v>82.309582309582296</v>
      </c>
      <c r="DA215" s="1">
        <v>73</v>
      </c>
      <c r="DB215" s="1">
        <v>11.1</v>
      </c>
      <c r="DC215" s="1">
        <v>152.054794520548</v>
      </c>
      <c r="DD215" s="1">
        <v>326</v>
      </c>
      <c r="DE215" s="1">
        <v>4.7</v>
      </c>
      <c r="DF215" s="1">
        <v>14.4171779141104</v>
      </c>
      <c r="DG215" s="1">
        <v>1.7</v>
      </c>
      <c r="DH215" s="1">
        <v>29.5</v>
      </c>
      <c r="DI215" s="1">
        <v>1.73529411764706</v>
      </c>
      <c r="DJ215" s="1">
        <v>1.7</v>
      </c>
      <c r="DK215" s="1">
        <v>29.5</v>
      </c>
      <c r="DL215" s="1">
        <v>1.73529411764706</v>
      </c>
      <c r="DM215" s="1">
        <v>27</v>
      </c>
      <c r="DN215" s="1">
        <v>0</v>
      </c>
      <c r="DO215" s="1">
        <v>430</v>
      </c>
      <c r="DP215" s="1">
        <v>430</v>
      </c>
      <c r="DQ215" s="1">
        <v>633</v>
      </c>
      <c r="DR215" s="1">
        <v>55</v>
      </c>
      <c r="DS215" s="1">
        <v>8.6887835703001599</v>
      </c>
      <c r="DT215" s="1">
        <v>260</v>
      </c>
      <c r="DU215" s="1">
        <v>0.6</v>
      </c>
      <c r="DV215" s="1">
        <v>0.6</v>
      </c>
      <c r="DW215" s="1">
        <v>77</v>
      </c>
      <c r="DX215" s="1">
        <v>292</v>
      </c>
      <c r="DY215" s="1">
        <v>30</v>
      </c>
      <c r="DZ215" s="18" t="s">
        <v>49</v>
      </c>
      <c r="EA215" s="1" t="s">
        <v>70</v>
      </c>
      <c r="EB215" s="1" t="s">
        <v>647</v>
      </c>
      <c r="EC215" s="72">
        <f t="shared" si="8"/>
        <v>379</v>
      </c>
      <c r="ED215" s="73">
        <f t="shared" si="9"/>
        <v>2200</v>
      </c>
      <c r="EE215" s="1">
        <v>62</v>
      </c>
      <c r="EF215" s="1">
        <v>239</v>
      </c>
      <c r="EG215" s="1">
        <v>24</v>
      </c>
      <c r="EH215" s="1">
        <v>94</v>
      </c>
      <c r="EI215" s="1">
        <v>4</v>
      </c>
      <c r="EJ215" s="1">
        <v>15</v>
      </c>
      <c r="EK215" s="1">
        <v>19</v>
      </c>
      <c r="EL215" s="1">
        <v>81</v>
      </c>
      <c r="EM215" s="1">
        <v>43</v>
      </c>
      <c r="EN215" s="1">
        <v>382</v>
      </c>
      <c r="EO215" s="1">
        <v>24</v>
      </c>
      <c r="EP215" s="1">
        <v>213</v>
      </c>
      <c r="EQ215" s="1">
        <v>0</v>
      </c>
      <c r="ER215" s="1">
        <v>0</v>
      </c>
      <c r="ES215" s="1">
        <v>0</v>
      </c>
      <c r="ET215" s="1">
        <v>0</v>
      </c>
      <c r="EU215" s="1">
        <v>77</v>
      </c>
      <c r="EV215" s="1">
        <v>433</v>
      </c>
      <c r="EW215" s="1">
        <v>33</v>
      </c>
      <c r="EX215" s="1">
        <v>242</v>
      </c>
      <c r="EY215" s="1">
        <v>18</v>
      </c>
      <c r="EZ215" s="1">
        <v>100</v>
      </c>
      <c r="FA215" s="1">
        <v>15</v>
      </c>
      <c r="FB215" s="1">
        <v>87</v>
      </c>
      <c r="FC215" s="1">
        <v>0</v>
      </c>
      <c r="FD215" s="1">
        <v>0</v>
      </c>
      <c r="FE215" s="1">
        <v>52</v>
      </c>
      <c r="FF215" s="1">
        <v>283</v>
      </c>
      <c r="FG215" s="1">
        <v>36</v>
      </c>
      <c r="FH215" s="1">
        <v>171</v>
      </c>
      <c r="FI215" s="1">
        <v>8</v>
      </c>
      <c r="FJ215" s="1">
        <v>56</v>
      </c>
      <c r="FK215" s="1">
        <v>8</v>
      </c>
      <c r="FL215" s="1">
        <v>56</v>
      </c>
      <c r="FM215" s="1">
        <v>47</v>
      </c>
      <c r="FN215" s="1">
        <v>376</v>
      </c>
      <c r="FO215" s="1">
        <v>30</v>
      </c>
      <c r="FP215" s="1">
        <v>236</v>
      </c>
      <c r="FQ215" s="1">
        <v>14</v>
      </c>
      <c r="FR215" s="1">
        <v>89</v>
      </c>
      <c r="FS215" s="1">
        <v>68</v>
      </c>
      <c r="FT215" s="1">
        <v>285</v>
      </c>
      <c r="FU215" s="1">
        <v>36</v>
      </c>
      <c r="FV215" s="1">
        <v>151</v>
      </c>
      <c r="FW215" s="1">
        <v>17</v>
      </c>
      <c r="FX215" s="1">
        <v>72</v>
      </c>
      <c r="FY215" s="1">
        <v>12</v>
      </c>
      <c r="FZ215" s="1">
        <v>55</v>
      </c>
      <c r="GA215" s="1">
        <v>19</v>
      </c>
      <c r="GB215" s="1">
        <v>125</v>
      </c>
      <c r="GC215" s="1">
        <v>19</v>
      </c>
      <c r="GD215" s="1">
        <v>107</v>
      </c>
      <c r="GE215" s="1">
        <v>0</v>
      </c>
      <c r="GF215" s="1">
        <v>0</v>
      </c>
      <c r="GG215" s="1">
        <v>11</v>
      </c>
      <c r="GH215" s="1">
        <v>77</v>
      </c>
      <c r="GI215" s="1">
        <v>11</v>
      </c>
      <c r="GJ215" s="1">
        <v>77</v>
      </c>
      <c r="GK215" s="1">
        <v>0</v>
      </c>
      <c r="GL215" s="1">
        <v>0</v>
      </c>
      <c r="GM215" s="1">
        <v>0</v>
      </c>
      <c r="GN215" s="1">
        <v>0</v>
      </c>
      <c r="GO215" s="1">
        <v>0</v>
      </c>
      <c r="GP215" s="1">
        <v>0</v>
      </c>
      <c r="GQ215" s="1">
        <v>0</v>
      </c>
      <c r="GR215" s="1">
        <v>0</v>
      </c>
      <c r="GS215" s="1">
        <v>30</v>
      </c>
      <c r="GT215" s="1">
        <v>120</v>
      </c>
      <c r="GU215" s="1">
        <v>30</v>
      </c>
      <c r="GV215" s="1">
        <v>120</v>
      </c>
      <c r="GW215" s="1">
        <v>0</v>
      </c>
      <c r="GX215" s="1">
        <v>0</v>
      </c>
      <c r="GY215" s="1">
        <v>0</v>
      </c>
      <c r="GZ215" s="2">
        <v>0</v>
      </c>
    </row>
    <row r="216" spans="99:208">
      <c r="CU216" s="18" t="s">
        <v>49</v>
      </c>
      <c r="CV216" s="1" t="s">
        <v>71</v>
      </c>
      <c r="CW216" s="1" t="s">
        <v>647</v>
      </c>
      <c r="CX216" s="1">
        <v>1046</v>
      </c>
      <c r="CY216" s="1">
        <v>84.1</v>
      </c>
      <c r="CZ216" s="1">
        <v>80.401529636711302</v>
      </c>
      <c r="DA216" s="1">
        <v>45</v>
      </c>
      <c r="DB216" s="1">
        <v>7</v>
      </c>
      <c r="DC216" s="1">
        <v>155.555555555556</v>
      </c>
      <c r="DD216" s="1">
        <v>362</v>
      </c>
      <c r="DE216" s="1">
        <v>5.2</v>
      </c>
      <c r="DF216" s="1">
        <v>14.3646408839779</v>
      </c>
      <c r="DG216" s="1">
        <v>1.7</v>
      </c>
      <c r="DH216" s="1">
        <v>28.3</v>
      </c>
      <c r="DI216" s="1">
        <v>1.6647058823529399</v>
      </c>
      <c r="DJ216" s="1">
        <v>1.7</v>
      </c>
      <c r="DK216" s="1">
        <v>28.3</v>
      </c>
      <c r="DL216" s="1">
        <v>1.6647058823529399</v>
      </c>
      <c r="DM216" s="1">
        <v>34</v>
      </c>
      <c r="DN216" s="1">
        <v>0</v>
      </c>
      <c r="DO216" s="1">
        <v>280</v>
      </c>
      <c r="DP216" s="1">
        <v>280</v>
      </c>
      <c r="DQ216" s="1">
        <v>618</v>
      </c>
      <c r="DR216" s="1">
        <v>54</v>
      </c>
      <c r="DS216" s="1">
        <v>8.7378640776699008</v>
      </c>
      <c r="DT216" s="1">
        <v>210</v>
      </c>
      <c r="DU216" s="1">
        <v>0.8</v>
      </c>
      <c r="DV216" s="1">
        <v>0.8</v>
      </c>
      <c r="DW216" s="1">
        <v>86</v>
      </c>
      <c r="DX216" s="1">
        <v>440</v>
      </c>
      <c r="DY216" s="1">
        <v>20</v>
      </c>
      <c r="DZ216" s="18" t="s">
        <v>49</v>
      </c>
      <c r="EA216" s="1" t="s">
        <v>71</v>
      </c>
      <c r="EB216" s="1" t="s">
        <v>647</v>
      </c>
      <c r="EC216" s="72">
        <f t="shared" si="8"/>
        <v>345</v>
      </c>
      <c r="ED216" s="73">
        <f t="shared" si="9"/>
        <v>2032</v>
      </c>
      <c r="EE216" s="1">
        <v>56</v>
      </c>
      <c r="EF216" s="1">
        <v>227</v>
      </c>
      <c r="EG216" s="1">
        <v>22</v>
      </c>
      <c r="EH216" s="1">
        <v>97</v>
      </c>
      <c r="EI216" s="1">
        <v>3</v>
      </c>
      <c r="EJ216" s="1">
        <v>11</v>
      </c>
      <c r="EK216" s="1">
        <v>16</v>
      </c>
      <c r="EL216" s="1">
        <v>72</v>
      </c>
      <c r="EM216" s="1">
        <v>34</v>
      </c>
      <c r="EN216" s="1">
        <v>317</v>
      </c>
      <c r="EO216" s="1">
        <v>19</v>
      </c>
      <c r="EP216" s="1">
        <v>182</v>
      </c>
      <c r="EQ216" s="1">
        <v>0</v>
      </c>
      <c r="ER216" s="1">
        <v>0</v>
      </c>
      <c r="ES216" s="1">
        <v>0</v>
      </c>
      <c r="ET216" s="1">
        <v>0</v>
      </c>
      <c r="EU216" s="1">
        <v>73</v>
      </c>
      <c r="EV216" s="1">
        <v>426</v>
      </c>
      <c r="EW216" s="1">
        <v>32</v>
      </c>
      <c r="EX216" s="1">
        <v>234</v>
      </c>
      <c r="EY216" s="1">
        <v>16</v>
      </c>
      <c r="EZ216" s="1">
        <v>101</v>
      </c>
      <c r="FA216" s="1">
        <v>14</v>
      </c>
      <c r="FB216" s="1">
        <v>87</v>
      </c>
      <c r="FC216" s="1">
        <v>0</v>
      </c>
      <c r="FD216" s="1">
        <v>0</v>
      </c>
      <c r="FE216" s="1">
        <v>47</v>
      </c>
      <c r="FF216" s="1">
        <v>252</v>
      </c>
      <c r="FG216" s="1">
        <v>34</v>
      </c>
      <c r="FH216" s="1">
        <v>161</v>
      </c>
      <c r="FI216" s="1">
        <v>7</v>
      </c>
      <c r="FJ216" s="1">
        <v>49</v>
      </c>
      <c r="FK216" s="1">
        <v>6</v>
      </c>
      <c r="FL216" s="1">
        <v>42</v>
      </c>
      <c r="FM216" s="1">
        <v>46</v>
      </c>
      <c r="FN216" s="1">
        <v>369</v>
      </c>
      <c r="FO216" s="1">
        <v>27</v>
      </c>
      <c r="FP216" s="1">
        <v>209</v>
      </c>
      <c r="FQ216" s="1">
        <v>16</v>
      </c>
      <c r="FR216" s="1">
        <v>110</v>
      </c>
      <c r="FS216" s="1">
        <v>64</v>
      </c>
      <c r="FT216" s="1">
        <v>264</v>
      </c>
      <c r="FU216" s="1">
        <v>34</v>
      </c>
      <c r="FV216" s="1">
        <v>141</v>
      </c>
      <c r="FW216" s="1">
        <v>16</v>
      </c>
      <c r="FX216" s="1">
        <v>66</v>
      </c>
      <c r="FY216" s="1">
        <v>11</v>
      </c>
      <c r="FZ216" s="1">
        <v>50</v>
      </c>
      <c r="GA216" s="1">
        <v>17</v>
      </c>
      <c r="GB216" s="1">
        <v>115</v>
      </c>
      <c r="GC216" s="1">
        <v>17</v>
      </c>
      <c r="GD216" s="1">
        <v>97</v>
      </c>
      <c r="GE216" s="1">
        <v>0</v>
      </c>
      <c r="GF216" s="1">
        <v>0</v>
      </c>
      <c r="GG216" s="1">
        <v>8</v>
      </c>
      <c r="GH216" s="1">
        <v>62</v>
      </c>
      <c r="GI216" s="1">
        <v>8</v>
      </c>
      <c r="GJ216" s="1">
        <v>62</v>
      </c>
      <c r="GK216" s="1">
        <v>0</v>
      </c>
      <c r="GL216" s="1">
        <v>0</v>
      </c>
      <c r="GM216" s="1">
        <v>0</v>
      </c>
      <c r="GN216" s="1">
        <v>0</v>
      </c>
      <c r="GO216" s="1">
        <v>0</v>
      </c>
      <c r="GP216" s="1">
        <v>0</v>
      </c>
      <c r="GQ216" s="1">
        <v>0</v>
      </c>
      <c r="GR216" s="1">
        <v>0</v>
      </c>
      <c r="GS216" s="1">
        <v>20</v>
      </c>
      <c r="GT216" s="1">
        <v>80</v>
      </c>
      <c r="GU216" s="1">
        <v>20</v>
      </c>
      <c r="GV216" s="1">
        <v>80</v>
      </c>
      <c r="GW216" s="1">
        <v>0</v>
      </c>
      <c r="GX216" s="1">
        <v>0</v>
      </c>
      <c r="GY216" s="1">
        <v>0</v>
      </c>
      <c r="GZ216" s="2">
        <v>0</v>
      </c>
    </row>
    <row r="217" spans="99:208">
      <c r="CU217" s="18" t="s">
        <v>49</v>
      </c>
      <c r="CV217" s="1" t="s">
        <v>72</v>
      </c>
      <c r="CW217" s="1" t="s">
        <v>647</v>
      </c>
      <c r="CX217" s="1">
        <v>300</v>
      </c>
      <c r="CY217" s="1">
        <v>21.3</v>
      </c>
      <c r="CZ217" s="1">
        <v>71</v>
      </c>
      <c r="DA217" s="1">
        <v>25</v>
      </c>
      <c r="DB217" s="1">
        <v>3.7</v>
      </c>
      <c r="DC217" s="1">
        <v>153.06122448979599</v>
      </c>
      <c r="DD217" s="1">
        <v>240</v>
      </c>
      <c r="DE217" s="1">
        <v>3.6</v>
      </c>
      <c r="DF217" s="1">
        <v>14.7222222222222</v>
      </c>
      <c r="DG217" s="1">
        <v>0.4</v>
      </c>
      <c r="DH217" s="1">
        <v>7.2</v>
      </c>
      <c r="DI217" s="1">
        <v>1.65333333333333</v>
      </c>
      <c r="DJ217" s="1">
        <v>0.4</v>
      </c>
      <c r="DK217" s="1">
        <v>7.2</v>
      </c>
      <c r="DL217" s="1">
        <v>1.65333333333333</v>
      </c>
      <c r="DM217" s="1">
        <v>15</v>
      </c>
      <c r="DN217" s="1">
        <v>0</v>
      </c>
      <c r="DO217" s="1">
        <v>140</v>
      </c>
      <c r="DP217" s="1">
        <v>140</v>
      </c>
      <c r="DQ217" s="1">
        <v>150</v>
      </c>
      <c r="DR217" s="1">
        <v>12</v>
      </c>
      <c r="DS217" s="1">
        <v>8.8285229202037296</v>
      </c>
      <c r="DT217" s="1">
        <v>200</v>
      </c>
      <c r="DU217" s="1">
        <v>0.4</v>
      </c>
      <c r="DV217" s="1">
        <v>0.4</v>
      </c>
      <c r="DW217" s="1">
        <v>40</v>
      </c>
      <c r="DX217" s="1">
        <v>163</v>
      </c>
      <c r="DY217" s="1">
        <v>15</v>
      </c>
      <c r="DZ217" s="18" t="s">
        <v>49</v>
      </c>
      <c r="EA217" s="1" t="s">
        <v>72</v>
      </c>
      <c r="EB217" s="1" t="s">
        <v>647</v>
      </c>
      <c r="EC217" s="72">
        <f t="shared" si="8"/>
        <v>234</v>
      </c>
      <c r="ED217" s="73">
        <f t="shared" si="9"/>
        <v>1387</v>
      </c>
      <c r="EE217" s="1">
        <v>35</v>
      </c>
      <c r="EF217" s="1">
        <v>163</v>
      </c>
      <c r="EG217" s="1">
        <v>16</v>
      </c>
      <c r="EH217" s="1">
        <v>72</v>
      </c>
      <c r="EI217" s="1">
        <v>3</v>
      </c>
      <c r="EJ217" s="1">
        <v>11</v>
      </c>
      <c r="EK217" s="1">
        <v>10</v>
      </c>
      <c r="EL217" s="1">
        <v>50</v>
      </c>
      <c r="EM217" s="1">
        <v>23</v>
      </c>
      <c r="EN217" s="1">
        <v>235</v>
      </c>
      <c r="EO217" s="1">
        <v>14</v>
      </c>
      <c r="EP217" s="1">
        <v>146</v>
      </c>
      <c r="EQ217" s="1">
        <v>0</v>
      </c>
      <c r="ER217" s="1">
        <v>0</v>
      </c>
      <c r="ES217" s="1">
        <v>0</v>
      </c>
      <c r="ET217" s="1">
        <v>0</v>
      </c>
      <c r="EU217" s="1">
        <v>47</v>
      </c>
      <c r="EV217" s="1">
        <v>285</v>
      </c>
      <c r="EW217" s="1">
        <v>21</v>
      </c>
      <c r="EX217" s="1">
        <v>177</v>
      </c>
      <c r="EY217" s="1">
        <v>8</v>
      </c>
      <c r="EZ217" s="1">
        <v>60</v>
      </c>
      <c r="FA217" s="1">
        <v>7</v>
      </c>
      <c r="FB217" s="1">
        <v>44</v>
      </c>
      <c r="FC217" s="1">
        <v>0</v>
      </c>
      <c r="FD217" s="1">
        <v>0</v>
      </c>
      <c r="FE217" s="1">
        <v>32</v>
      </c>
      <c r="FF217" s="1">
        <v>162</v>
      </c>
      <c r="FG217" s="1">
        <v>24</v>
      </c>
      <c r="FH217" s="1">
        <v>106</v>
      </c>
      <c r="FI217" s="1">
        <v>4</v>
      </c>
      <c r="FJ217" s="1">
        <v>28</v>
      </c>
      <c r="FK217" s="1">
        <v>4</v>
      </c>
      <c r="FL217" s="1">
        <v>28</v>
      </c>
      <c r="FM217" s="1">
        <v>30</v>
      </c>
      <c r="FN217" s="1">
        <v>224</v>
      </c>
      <c r="FO217" s="1">
        <v>17</v>
      </c>
      <c r="FP217" s="1">
        <v>117</v>
      </c>
      <c r="FQ217" s="1">
        <v>10</v>
      </c>
      <c r="FR217" s="1">
        <v>60</v>
      </c>
      <c r="FS217" s="1">
        <v>48</v>
      </c>
      <c r="FT217" s="1">
        <v>187</v>
      </c>
      <c r="FU217" s="1">
        <v>25</v>
      </c>
      <c r="FV217" s="1">
        <v>90</v>
      </c>
      <c r="FW217" s="1">
        <v>11</v>
      </c>
      <c r="FX217" s="1">
        <v>48</v>
      </c>
      <c r="FY217" s="1">
        <v>9</v>
      </c>
      <c r="FZ217" s="1">
        <v>42</v>
      </c>
      <c r="GA217" s="1">
        <v>14</v>
      </c>
      <c r="GB217" s="1">
        <v>93</v>
      </c>
      <c r="GC217" s="1">
        <v>14</v>
      </c>
      <c r="GD217" s="1">
        <v>79</v>
      </c>
      <c r="GE217" s="1">
        <v>0</v>
      </c>
      <c r="GF217" s="1">
        <v>0</v>
      </c>
      <c r="GG217" s="1">
        <v>5</v>
      </c>
      <c r="GH217" s="1">
        <v>38</v>
      </c>
      <c r="GI217" s="1">
        <v>5</v>
      </c>
      <c r="GJ217" s="1">
        <v>38</v>
      </c>
      <c r="GK217" s="1">
        <v>0</v>
      </c>
      <c r="GL217" s="1">
        <v>0</v>
      </c>
      <c r="GM217" s="1">
        <v>0</v>
      </c>
      <c r="GN217" s="1">
        <v>0</v>
      </c>
      <c r="GO217" s="1">
        <v>0</v>
      </c>
      <c r="GP217" s="1">
        <v>0</v>
      </c>
      <c r="GQ217" s="1">
        <v>0</v>
      </c>
      <c r="GR217" s="1">
        <v>0</v>
      </c>
      <c r="GS217" s="1">
        <v>10</v>
      </c>
      <c r="GT217" s="1">
        <v>40</v>
      </c>
      <c r="GU217" s="1">
        <v>10</v>
      </c>
      <c r="GV217" s="1">
        <v>40</v>
      </c>
      <c r="GW217" s="1">
        <v>0</v>
      </c>
      <c r="GX217" s="1">
        <v>0</v>
      </c>
      <c r="GY217" s="1">
        <v>0</v>
      </c>
      <c r="GZ217" s="2">
        <v>0</v>
      </c>
    </row>
    <row r="218" spans="99:208">
      <c r="CU218" s="18" t="s">
        <v>49</v>
      </c>
      <c r="CV218" s="1" t="s">
        <v>73</v>
      </c>
      <c r="CW218" s="1" t="s">
        <v>647</v>
      </c>
      <c r="CX218" s="1">
        <v>858</v>
      </c>
      <c r="CY218" s="1">
        <v>70.3</v>
      </c>
      <c r="CZ218" s="1">
        <v>81.9347319347319</v>
      </c>
      <c r="DA218" s="1">
        <v>49</v>
      </c>
      <c r="DB218" s="1">
        <v>7.5</v>
      </c>
      <c r="DC218" s="1">
        <v>153.06122448979599</v>
      </c>
      <c r="DD218" s="1">
        <v>360</v>
      </c>
      <c r="DE218" s="1">
        <v>5.3</v>
      </c>
      <c r="DF218" s="1">
        <v>14.7222222222222</v>
      </c>
      <c r="DG218" s="1">
        <v>1.5</v>
      </c>
      <c r="DH218" s="1">
        <v>24.8</v>
      </c>
      <c r="DI218" s="1">
        <v>1.65333333333333</v>
      </c>
      <c r="DJ218" s="1">
        <v>1.5</v>
      </c>
      <c r="DK218" s="1">
        <v>24.8</v>
      </c>
      <c r="DL218" s="1">
        <v>1.65333333333333</v>
      </c>
      <c r="DM218" s="1">
        <v>23</v>
      </c>
      <c r="DN218" s="1">
        <v>0</v>
      </c>
      <c r="DO218" s="1">
        <v>280</v>
      </c>
      <c r="DP218" s="1">
        <v>280</v>
      </c>
      <c r="DQ218" s="1">
        <v>589</v>
      </c>
      <c r="DR218" s="1">
        <v>52</v>
      </c>
      <c r="DS218" s="1">
        <v>8.8285229202037296</v>
      </c>
      <c r="DT218" s="1">
        <v>300</v>
      </c>
      <c r="DU218" s="1">
        <v>0.9</v>
      </c>
      <c r="DV218" s="1">
        <v>0.9</v>
      </c>
      <c r="DW218" s="1">
        <v>110</v>
      </c>
      <c r="DX218" s="1">
        <v>398</v>
      </c>
      <c r="DY218" s="1">
        <v>60</v>
      </c>
      <c r="DZ218" s="18" t="s">
        <v>49</v>
      </c>
      <c r="EA218" s="1" t="s">
        <v>73</v>
      </c>
      <c r="EB218" s="1" t="s">
        <v>647</v>
      </c>
      <c r="EC218" s="72">
        <f t="shared" si="8"/>
        <v>424</v>
      </c>
      <c r="ED218" s="73">
        <f t="shared" si="9"/>
        <v>2556</v>
      </c>
      <c r="EE218" s="1">
        <v>64</v>
      </c>
      <c r="EF218" s="1">
        <v>279</v>
      </c>
      <c r="EG218" s="1">
        <v>25</v>
      </c>
      <c r="EH218" s="1">
        <v>115</v>
      </c>
      <c r="EI218" s="1">
        <v>4</v>
      </c>
      <c r="EJ218" s="1">
        <v>15</v>
      </c>
      <c r="EK218" s="1">
        <v>21</v>
      </c>
      <c r="EL218" s="1">
        <v>94</v>
      </c>
      <c r="EM218" s="1">
        <v>47</v>
      </c>
      <c r="EN218" s="1">
        <v>432</v>
      </c>
      <c r="EO218" s="1">
        <v>29</v>
      </c>
      <c r="EP218" s="1">
        <v>289</v>
      </c>
      <c r="EQ218" s="1">
        <v>0</v>
      </c>
      <c r="ER218" s="1">
        <v>0</v>
      </c>
      <c r="ES218" s="1">
        <v>0</v>
      </c>
      <c r="ET218" s="1">
        <v>0</v>
      </c>
      <c r="EU218" s="1">
        <v>85</v>
      </c>
      <c r="EV218" s="1">
        <v>513</v>
      </c>
      <c r="EW218" s="1">
        <v>40</v>
      </c>
      <c r="EX218" s="1">
        <v>310</v>
      </c>
      <c r="EY218" s="1">
        <v>17</v>
      </c>
      <c r="EZ218" s="1">
        <v>103</v>
      </c>
      <c r="FA218" s="1">
        <v>17</v>
      </c>
      <c r="FB218" s="1">
        <v>96</v>
      </c>
      <c r="FC218" s="1">
        <v>0</v>
      </c>
      <c r="FD218" s="1">
        <v>0</v>
      </c>
      <c r="FE218" s="1">
        <v>61</v>
      </c>
      <c r="FF218" s="1">
        <v>332</v>
      </c>
      <c r="FG218" s="1">
        <v>43</v>
      </c>
      <c r="FH218" s="1">
        <v>206</v>
      </c>
      <c r="FI218" s="1">
        <v>9</v>
      </c>
      <c r="FJ218" s="1">
        <v>63</v>
      </c>
      <c r="FK218" s="1">
        <v>9</v>
      </c>
      <c r="FL218" s="1">
        <v>63</v>
      </c>
      <c r="FM218" s="1">
        <v>56</v>
      </c>
      <c r="FN218" s="1">
        <v>453</v>
      </c>
      <c r="FO218" s="1">
        <v>34</v>
      </c>
      <c r="FP218" s="1">
        <v>272</v>
      </c>
      <c r="FQ218" s="1">
        <v>19</v>
      </c>
      <c r="FR218" s="1">
        <v>128</v>
      </c>
      <c r="FS218" s="1">
        <v>78</v>
      </c>
      <c r="FT218" s="1">
        <v>323</v>
      </c>
      <c r="FU218" s="1">
        <v>41</v>
      </c>
      <c r="FV218" s="1">
        <v>170</v>
      </c>
      <c r="FW218" s="1">
        <v>20</v>
      </c>
      <c r="FX218" s="1">
        <v>83</v>
      </c>
      <c r="FY218" s="1">
        <v>14</v>
      </c>
      <c r="FZ218" s="1">
        <v>63</v>
      </c>
      <c r="GA218" s="1">
        <v>21</v>
      </c>
      <c r="GB218" s="1">
        <v>137</v>
      </c>
      <c r="GC218" s="1">
        <v>21</v>
      </c>
      <c r="GD218" s="1">
        <v>114</v>
      </c>
      <c r="GE218" s="1">
        <v>0</v>
      </c>
      <c r="GF218" s="1">
        <v>0</v>
      </c>
      <c r="GG218" s="1">
        <v>12</v>
      </c>
      <c r="GH218" s="1">
        <v>87</v>
      </c>
      <c r="GI218" s="1">
        <v>12</v>
      </c>
      <c r="GJ218" s="1">
        <v>87</v>
      </c>
      <c r="GK218" s="1">
        <v>0</v>
      </c>
      <c r="GL218" s="1">
        <v>0</v>
      </c>
      <c r="GM218" s="1">
        <v>0</v>
      </c>
      <c r="GN218" s="1">
        <v>0</v>
      </c>
      <c r="GO218" s="1">
        <v>0</v>
      </c>
      <c r="GP218" s="1">
        <v>0</v>
      </c>
      <c r="GQ218" s="1">
        <v>0</v>
      </c>
      <c r="GR218" s="1">
        <v>0</v>
      </c>
      <c r="GS218" s="1">
        <v>30</v>
      </c>
      <c r="GT218" s="1">
        <v>120</v>
      </c>
      <c r="GU218" s="1">
        <v>30</v>
      </c>
      <c r="GV218" s="1">
        <v>120</v>
      </c>
      <c r="GW218" s="1">
        <v>0</v>
      </c>
      <c r="GX218" s="1">
        <v>0</v>
      </c>
      <c r="GY218" s="1">
        <v>0</v>
      </c>
      <c r="GZ218" s="2">
        <v>0</v>
      </c>
    </row>
    <row r="219" spans="99:208">
      <c r="CU219" s="18" t="s">
        <v>49</v>
      </c>
      <c r="CV219" s="1" t="s">
        <v>74</v>
      </c>
      <c r="CW219" s="1" t="s">
        <v>647</v>
      </c>
      <c r="CX219" s="1">
        <v>878</v>
      </c>
      <c r="CY219" s="1">
        <v>71.2</v>
      </c>
      <c r="CZ219" s="1">
        <v>81.093394077448707</v>
      </c>
      <c r="DA219" s="1">
        <v>62</v>
      </c>
      <c r="DB219" s="1">
        <v>9</v>
      </c>
      <c r="DC219" s="1">
        <v>145.16129032258101</v>
      </c>
      <c r="DD219" s="1">
        <v>475</v>
      </c>
      <c r="DE219" s="1">
        <v>6.9</v>
      </c>
      <c r="DF219" s="1">
        <v>14.526315789473699</v>
      </c>
      <c r="DG219" s="1">
        <v>2.1</v>
      </c>
      <c r="DH219" s="1">
        <v>33.700000000000003</v>
      </c>
      <c r="DI219" s="1">
        <v>1.6047619047618999</v>
      </c>
      <c r="DJ219" s="1">
        <v>2.1</v>
      </c>
      <c r="DK219" s="1">
        <v>33.700000000000003</v>
      </c>
      <c r="DL219" s="1">
        <v>1.6047619047618999</v>
      </c>
      <c r="DM219" s="1">
        <v>21</v>
      </c>
      <c r="DN219" s="1">
        <v>0</v>
      </c>
      <c r="DO219" s="1">
        <v>220</v>
      </c>
      <c r="DP219" s="1">
        <v>220</v>
      </c>
      <c r="DQ219" s="1">
        <v>580</v>
      </c>
      <c r="DR219" s="1">
        <v>45</v>
      </c>
      <c r="DS219" s="1">
        <v>7.7586206896551699</v>
      </c>
      <c r="DT219" s="1">
        <v>305</v>
      </c>
      <c r="DU219" s="1">
        <v>0.8</v>
      </c>
      <c r="DV219" s="1">
        <v>0.8</v>
      </c>
      <c r="DW219" s="1">
        <v>138</v>
      </c>
      <c r="DX219" s="1">
        <v>293</v>
      </c>
      <c r="DY219" s="1">
        <v>90</v>
      </c>
      <c r="DZ219" s="18" t="s">
        <v>49</v>
      </c>
      <c r="EA219" s="1" t="s">
        <v>74</v>
      </c>
      <c r="EB219" s="1" t="s">
        <v>647</v>
      </c>
      <c r="EC219" s="72">
        <f t="shared" si="8"/>
        <v>344</v>
      </c>
      <c r="ED219" s="73">
        <f t="shared" si="9"/>
        <v>2008</v>
      </c>
      <c r="EE219" s="1">
        <v>53</v>
      </c>
      <c r="EF219" s="1">
        <v>212</v>
      </c>
      <c r="EG219" s="1">
        <v>21</v>
      </c>
      <c r="EH219" s="1">
        <v>91</v>
      </c>
      <c r="EI219" s="1">
        <v>4</v>
      </c>
      <c r="EJ219" s="1">
        <v>15</v>
      </c>
      <c r="EK219" s="1">
        <v>16</v>
      </c>
      <c r="EL219" s="1">
        <v>64</v>
      </c>
      <c r="EM219" s="1">
        <v>37</v>
      </c>
      <c r="EN219" s="1">
        <v>326</v>
      </c>
      <c r="EO219" s="1">
        <v>22</v>
      </c>
      <c r="EP219" s="1">
        <v>199</v>
      </c>
      <c r="EQ219" s="1">
        <v>0</v>
      </c>
      <c r="ER219" s="1">
        <v>0</v>
      </c>
      <c r="ES219" s="1">
        <v>0</v>
      </c>
      <c r="ET219" s="1">
        <v>0</v>
      </c>
      <c r="EU219" s="1">
        <v>70</v>
      </c>
      <c r="EV219" s="1">
        <v>409</v>
      </c>
      <c r="EW219" s="1">
        <v>32</v>
      </c>
      <c r="EX219" s="1">
        <v>249</v>
      </c>
      <c r="EY219" s="1">
        <v>14</v>
      </c>
      <c r="EZ219" s="1">
        <v>80</v>
      </c>
      <c r="FA219" s="1">
        <v>13</v>
      </c>
      <c r="FB219" s="1">
        <v>76</v>
      </c>
      <c r="FC219" s="1">
        <v>0</v>
      </c>
      <c r="FD219" s="1">
        <v>0</v>
      </c>
      <c r="FE219" s="1">
        <v>46</v>
      </c>
      <c r="FF219" s="1">
        <v>249</v>
      </c>
      <c r="FG219" s="1">
        <v>32</v>
      </c>
      <c r="FH219" s="1">
        <v>151</v>
      </c>
      <c r="FI219" s="1">
        <v>7</v>
      </c>
      <c r="FJ219" s="1">
        <v>49</v>
      </c>
      <c r="FK219" s="1">
        <v>7</v>
      </c>
      <c r="FL219" s="1">
        <v>49</v>
      </c>
      <c r="FM219" s="1">
        <v>44</v>
      </c>
      <c r="FN219" s="1">
        <v>350</v>
      </c>
      <c r="FO219" s="1">
        <v>27</v>
      </c>
      <c r="FP219" s="1">
        <v>208</v>
      </c>
      <c r="FQ219" s="1">
        <v>14</v>
      </c>
      <c r="FR219" s="1">
        <v>92</v>
      </c>
      <c r="FS219" s="1">
        <v>66</v>
      </c>
      <c r="FT219" s="1">
        <v>272</v>
      </c>
      <c r="FU219" s="1">
        <v>35</v>
      </c>
      <c r="FV219" s="1">
        <v>146</v>
      </c>
      <c r="FW219" s="1">
        <v>17</v>
      </c>
      <c r="FX219" s="1">
        <v>69</v>
      </c>
      <c r="FY219" s="1">
        <v>11</v>
      </c>
      <c r="FZ219" s="1">
        <v>50</v>
      </c>
      <c r="GA219" s="1">
        <v>19</v>
      </c>
      <c r="GB219" s="1">
        <v>128</v>
      </c>
      <c r="GC219" s="1">
        <v>19</v>
      </c>
      <c r="GD219" s="1">
        <v>112</v>
      </c>
      <c r="GE219" s="1">
        <v>0</v>
      </c>
      <c r="GF219" s="1">
        <v>0</v>
      </c>
      <c r="GG219" s="1">
        <v>9</v>
      </c>
      <c r="GH219" s="1">
        <v>62</v>
      </c>
      <c r="GI219" s="1">
        <v>9</v>
      </c>
      <c r="GJ219" s="1">
        <v>62</v>
      </c>
      <c r="GK219" s="1">
        <v>0</v>
      </c>
      <c r="GL219" s="1">
        <v>0</v>
      </c>
      <c r="GM219" s="1">
        <v>0</v>
      </c>
      <c r="GN219" s="1">
        <v>0</v>
      </c>
      <c r="GO219" s="1">
        <v>0</v>
      </c>
      <c r="GP219" s="1">
        <v>0</v>
      </c>
      <c r="GQ219" s="1">
        <v>0</v>
      </c>
      <c r="GR219" s="1">
        <v>0</v>
      </c>
      <c r="GS219" s="1">
        <v>50</v>
      </c>
      <c r="GT219" s="1">
        <v>150</v>
      </c>
      <c r="GU219" s="1">
        <v>50</v>
      </c>
      <c r="GV219" s="1">
        <v>150</v>
      </c>
      <c r="GW219" s="1">
        <v>0</v>
      </c>
      <c r="GX219" s="1">
        <v>0</v>
      </c>
      <c r="GY219" s="1">
        <v>0</v>
      </c>
      <c r="GZ219" s="2">
        <v>0</v>
      </c>
    </row>
    <row r="220" spans="99:208">
      <c r="CU220" s="18" t="s">
        <v>49</v>
      </c>
      <c r="CV220" s="1" t="s">
        <v>75</v>
      </c>
      <c r="CW220" s="1" t="s">
        <v>647</v>
      </c>
      <c r="CX220" s="1">
        <v>979</v>
      </c>
      <c r="CY220" s="1">
        <v>79.400000000000006</v>
      </c>
      <c r="CZ220" s="1">
        <v>81.103166496424905</v>
      </c>
      <c r="DA220" s="1">
        <v>61</v>
      </c>
      <c r="DB220" s="1">
        <v>9</v>
      </c>
      <c r="DC220" s="1">
        <v>147.54098360655701</v>
      </c>
      <c r="DD220" s="1">
        <v>325</v>
      </c>
      <c r="DE220" s="1">
        <v>4.7</v>
      </c>
      <c r="DF220" s="1">
        <v>14.461538461538501</v>
      </c>
      <c r="DG220" s="1">
        <v>1.4</v>
      </c>
      <c r="DH220" s="1">
        <v>22.7</v>
      </c>
      <c r="DI220" s="1">
        <v>1.6214285714285701</v>
      </c>
      <c r="DJ220" s="1">
        <v>1.4</v>
      </c>
      <c r="DK220" s="1">
        <v>23.7</v>
      </c>
      <c r="DL220" s="1">
        <v>1.69285714285714</v>
      </c>
      <c r="DM220" s="1">
        <v>27</v>
      </c>
      <c r="DN220" s="1">
        <v>0</v>
      </c>
      <c r="DO220" s="1">
        <v>330</v>
      </c>
      <c r="DP220" s="1">
        <v>330</v>
      </c>
      <c r="DQ220" s="1">
        <v>671</v>
      </c>
      <c r="DR220" s="1">
        <v>58</v>
      </c>
      <c r="DS220" s="1">
        <v>8.6438152011922504</v>
      </c>
      <c r="DT220" s="1">
        <v>620</v>
      </c>
      <c r="DU220" s="1">
        <v>0.6</v>
      </c>
      <c r="DV220" s="1">
        <v>0.6</v>
      </c>
      <c r="DW220" s="1">
        <v>65</v>
      </c>
      <c r="DX220" s="1">
        <v>213</v>
      </c>
      <c r="DY220" s="1">
        <v>50</v>
      </c>
      <c r="DZ220" s="18" t="s">
        <v>49</v>
      </c>
      <c r="EA220" s="1" t="s">
        <v>75</v>
      </c>
      <c r="EB220" s="1" t="s">
        <v>647</v>
      </c>
      <c r="EC220" s="72">
        <f t="shared" si="8"/>
        <v>321</v>
      </c>
      <c r="ED220" s="73">
        <f t="shared" si="9"/>
        <v>1845</v>
      </c>
      <c r="EE220" s="1">
        <v>49</v>
      </c>
      <c r="EF220" s="1">
        <v>197</v>
      </c>
      <c r="EG220" s="1">
        <v>18</v>
      </c>
      <c r="EH220" s="1">
        <v>72</v>
      </c>
      <c r="EI220" s="1">
        <v>3</v>
      </c>
      <c r="EJ220" s="1">
        <v>11</v>
      </c>
      <c r="EK220" s="1">
        <v>16</v>
      </c>
      <c r="EL220" s="1">
        <v>71</v>
      </c>
      <c r="EM220" s="1">
        <v>33</v>
      </c>
      <c r="EN220" s="1">
        <v>282</v>
      </c>
      <c r="EO220" s="1">
        <v>21</v>
      </c>
      <c r="EP220" s="1">
        <v>191</v>
      </c>
      <c r="EQ220" s="1">
        <v>0</v>
      </c>
      <c r="ER220" s="1">
        <v>0</v>
      </c>
      <c r="ES220" s="1">
        <v>0</v>
      </c>
      <c r="ET220" s="1">
        <v>0</v>
      </c>
      <c r="EU220" s="1">
        <v>65</v>
      </c>
      <c r="EV220" s="1">
        <v>359</v>
      </c>
      <c r="EW220" s="1">
        <v>28</v>
      </c>
      <c r="EX220" s="1">
        <v>209</v>
      </c>
      <c r="EY220" s="1">
        <v>13</v>
      </c>
      <c r="EZ220" s="1">
        <v>73</v>
      </c>
      <c r="FA220" s="1">
        <v>13</v>
      </c>
      <c r="FB220" s="1">
        <v>73</v>
      </c>
      <c r="FC220" s="1">
        <v>0</v>
      </c>
      <c r="FD220" s="1">
        <v>0</v>
      </c>
      <c r="FE220" s="1">
        <v>43</v>
      </c>
      <c r="FF220" s="1">
        <v>230</v>
      </c>
      <c r="FG220" s="1">
        <v>31</v>
      </c>
      <c r="FH220" s="1">
        <v>146</v>
      </c>
      <c r="FI220" s="1">
        <v>6</v>
      </c>
      <c r="FJ220" s="1">
        <v>42</v>
      </c>
      <c r="FK220" s="1">
        <v>6</v>
      </c>
      <c r="FL220" s="1">
        <v>42</v>
      </c>
      <c r="FM220" s="1">
        <v>44</v>
      </c>
      <c r="FN220" s="1">
        <v>351</v>
      </c>
      <c r="FO220" s="1">
        <v>25</v>
      </c>
      <c r="FP220" s="1">
        <v>192</v>
      </c>
      <c r="FQ220" s="1">
        <v>16</v>
      </c>
      <c r="FR220" s="1">
        <v>110</v>
      </c>
      <c r="FS220" s="1">
        <v>60</v>
      </c>
      <c r="FT220" s="1">
        <v>242</v>
      </c>
      <c r="FU220" s="1">
        <v>32</v>
      </c>
      <c r="FV220" s="1">
        <v>128</v>
      </c>
      <c r="FW220" s="1">
        <v>14</v>
      </c>
      <c r="FX220" s="1">
        <v>58</v>
      </c>
      <c r="FY220" s="1">
        <v>11</v>
      </c>
      <c r="FZ220" s="1">
        <v>49</v>
      </c>
      <c r="GA220" s="1">
        <v>19</v>
      </c>
      <c r="GB220" s="1">
        <v>123</v>
      </c>
      <c r="GC220" s="1">
        <v>19</v>
      </c>
      <c r="GD220" s="1">
        <v>109</v>
      </c>
      <c r="GE220" s="1">
        <v>0</v>
      </c>
      <c r="GF220" s="1">
        <v>0</v>
      </c>
      <c r="GG220" s="1">
        <v>8</v>
      </c>
      <c r="GH220" s="1">
        <v>61</v>
      </c>
      <c r="GI220" s="1">
        <v>8</v>
      </c>
      <c r="GJ220" s="1">
        <v>61</v>
      </c>
      <c r="GK220" s="1">
        <v>0</v>
      </c>
      <c r="GL220" s="1">
        <v>0</v>
      </c>
      <c r="GM220" s="1">
        <v>0</v>
      </c>
      <c r="GN220" s="1">
        <v>0</v>
      </c>
      <c r="GO220" s="1">
        <v>0</v>
      </c>
      <c r="GP220" s="1">
        <v>0</v>
      </c>
      <c r="GQ220" s="1">
        <v>0</v>
      </c>
      <c r="GR220" s="1">
        <v>0</v>
      </c>
      <c r="GS220" s="1">
        <v>25</v>
      </c>
      <c r="GT220" s="1">
        <v>100</v>
      </c>
      <c r="GU220" s="1">
        <v>25</v>
      </c>
      <c r="GV220" s="1">
        <v>100</v>
      </c>
      <c r="GW220" s="1">
        <v>0</v>
      </c>
      <c r="GX220" s="1">
        <v>0</v>
      </c>
      <c r="GY220" s="1">
        <v>0</v>
      </c>
      <c r="GZ220" s="2">
        <v>0</v>
      </c>
    </row>
    <row r="221" spans="99:208">
      <c r="CU221" s="18" t="s">
        <v>49</v>
      </c>
      <c r="CV221" s="1" t="s">
        <v>76</v>
      </c>
      <c r="CW221" s="1" t="s">
        <v>647</v>
      </c>
      <c r="CX221" s="1">
        <v>932</v>
      </c>
      <c r="CY221" s="1">
        <v>75.7</v>
      </c>
      <c r="CZ221" s="1">
        <v>81.223175965665206</v>
      </c>
      <c r="DA221" s="1">
        <v>76</v>
      </c>
      <c r="DB221" s="1">
        <v>11.7</v>
      </c>
      <c r="DC221" s="1">
        <v>153.947368421053</v>
      </c>
      <c r="DD221" s="1">
        <v>755</v>
      </c>
      <c r="DE221" s="1">
        <v>10.7</v>
      </c>
      <c r="DF221" s="1">
        <v>14.1721854304636</v>
      </c>
      <c r="DG221" s="1">
        <v>1.3</v>
      </c>
      <c r="DH221" s="1">
        <v>19.2</v>
      </c>
      <c r="DI221" s="1">
        <v>1.4769230769230799</v>
      </c>
      <c r="DJ221" s="1">
        <v>1.2</v>
      </c>
      <c r="DK221" s="1">
        <v>20.2</v>
      </c>
      <c r="DL221" s="1">
        <v>1.68333333333333</v>
      </c>
      <c r="DM221" s="1">
        <v>19</v>
      </c>
      <c r="DN221" s="1">
        <v>0</v>
      </c>
      <c r="DO221" s="1">
        <v>185</v>
      </c>
      <c r="DP221" s="1">
        <v>185</v>
      </c>
      <c r="DQ221" s="1">
        <v>550</v>
      </c>
      <c r="DR221" s="1">
        <v>48</v>
      </c>
      <c r="DS221" s="1">
        <v>8.7272727272727302</v>
      </c>
      <c r="DT221" s="1">
        <v>676</v>
      </c>
      <c r="DU221" s="1">
        <v>1</v>
      </c>
      <c r="DV221" s="1">
        <v>1</v>
      </c>
      <c r="DW221" s="1">
        <v>68</v>
      </c>
      <c r="DX221" s="1">
        <v>163</v>
      </c>
      <c r="DY221" s="1">
        <v>20</v>
      </c>
      <c r="DZ221" s="18" t="s">
        <v>49</v>
      </c>
      <c r="EA221" s="1" t="s">
        <v>76</v>
      </c>
      <c r="EB221" s="1" t="s">
        <v>647</v>
      </c>
      <c r="EC221" s="72">
        <f t="shared" si="8"/>
        <v>263</v>
      </c>
      <c r="ED221" s="73">
        <f t="shared" si="9"/>
        <v>1434</v>
      </c>
      <c r="EE221" s="1">
        <v>38</v>
      </c>
      <c r="EF221" s="1">
        <v>146</v>
      </c>
      <c r="EG221" s="1">
        <v>16</v>
      </c>
      <c r="EH221" s="1">
        <v>57</v>
      </c>
      <c r="EI221" s="1">
        <v>3</v>
      </c>
      <c r="EJ221" s="1">
        <v>10</v>
      </c>
      <c r="EK221" s="1">
        <v>12</v>
      </c>
      <c r="EL221" s="1">
        <v>46</v>
      </c>
      <c r="EM221" s="1">
        <v>26</v>
      </c>
      <c r="EN221" s="1">
        <v>215</v>
      </c>
      <c r="EO221" s="1">
        <v>16</v>
      </c>
      <c r="EP221" s="1">
        <v>142</v>
      </c>
      <c r="EQ221" s="1">
        <v>0</v>
      </c>
      <c r="ER221" s="1">
        <v>0</v>
      </c>
      <c r="ES221" s="1">
        <v>0</v>
      </c>
      <c r="ET221" s="1">
        <v>0</v>
      </c>
      <c r="EU221" s="1">
        <v>58</v>
      </c>
      <c r="EV221" s="1">
        <v>301</v>
      </c>
      <c r="EW221" s="1">
        <v>24</v>
      </c>
      <c r="EX221" s="1">
        <v>178</v>
      </c>
      <c r="EY221" s="1">
        <v>11</v>
      </c>
      <c r="EZ221" s="1">
        <v>56</v>
      </c>
      <c r="FA221" s="1">
        <v>12</v>
      </c>
      <c r="FB221" s="1">
        <v>63</v>
      </c>
      <c r="FC221" s="1">
        <v>0</v>
      </c>
      <c r="FD221" s="1">
        <v>0</v>
      </c>
      <c r="FE221" s="1">
        <v>33</v>
      </c>
      <c r="FF221" s="1">
        <v>176</v>
      </c>
      <c r="FG221" s="1">
        <v>23</v>
      </c>
      <c r="FH221" s="1">
        <v>106</v>
      </c>
      <c r="FI221" s="1">
        <v>5</v>
      </c>
      <c r="FJ221" s="1">
        <v>35</v>
      </c>
      <c r="FK221" s="1">
        <v>5</v>
      </c>
      <c r="FL221" s="1">
        <v>35</v>
      </c>
      <c r="FM221" s="1">
        <v>35</v>
      </c>
      <c r="FN221" s="1">
        <v>265</v>
      </c>
      <c r="FO221" s="1">
        <v>20</v>
      </c>
      <c r="FP221" s="1">
        <v>145</v>
      </c>
      <c r="FQ221" s="1">
        <v>12</v>
      </c>
      <c r="FR221" s="1">
        <v>72</v>
      </c>
      <c r="FS221" s="1">
        <v>53</v>
      </c>
      <c r="FT221" s="1">
        <v>219</v>
      </c>
      <c r="FU221" s="1">
        <v>27</v>
      </c>
      <c r="FV221" s="1">
        <v>111</v>
      </c>
      <c r="FW221" s="1">
        <v>13</v>
      </c>
      <c r="FX221" s="1">
        <v>55</v>
      </c>
      <c r="FY221" s="1">
        <v>10</v>
      </c>
      <c r="FZ221" s="1">
        <v>46</v>
      </c>
      <c r="GA221" s="1">
        <v>13</v>
      </c>
      <c r="GB221" s="1">
        <v>59</v>
      </c>
      <c r="GC221" s="1">
        <v>13</v>
      </c>
      <c r="GD221" s="1">
        <v>49</v>
      </c>
      <c r="GE221" s="1">
        <v>0</v>
      </c>
      <c r="GF221" s="1">
        <v>0</v>
      </c>
      <c r="GG221" s="1">
        <v>7</v>
      </c>
      <c r="GH221" s="1">
        <v>53</v>
      </c>
      <c r="GI221" s="1">
        <v>7</v>
      </c>
      <c r="GJ221" s="1">
        <v>53</v>
      </c>
      <c r="GK221" s="1">
        <v>0</v>
      </c>
      <c r="GL221" s="1">
        <v>0</v>
      </c>
      <c r="GM221" s="1">
        <v>0</v>
      </c>
      <c r="GN221" s="1">
        <v>0</v>
      </c>
      <c r="GO221" s="1">
        <v>0</v>
      </c>
      <c r="GP221" s="1">
        <v>0</v>
      </c>
      <c r="GQ221" s="1">
        <v>0</v>
      </c>
      <c r="GR221" s="1">
        <v>0</v>
      </c>
      <c r="GS221" s="1">
        <v>100</v>
      </c>
      <c r="GT221" s="1">
        <v>500</v>
      </c>
      <c r="GU221" s="1">
        <v>100</v>
      </c>
      <c r="GV221" s="1">
        <v>500</v>
      </c>
      <c r="GW221" s="1">
        <v>0</v>
      </c>
      <c r="GX221" s="1">
        <v>0</v>
      </c>
      <c r="GY221" s="1">
        <v>0</v>
      </c>
      <c r="GZ221" s="2">
        <v>0</v>
      </c>
    </row>
    <row r="222" spans="99:208">
      <c r="CU222" s="18" t="s">
        <v>49</v>
      </c>
      <c r="CV222" s="1" t="s">
        <v>77</v>
      </c>
      <c r="CW222" s="1" t="s">
        <v>647</v>
      </c>
      <c r="CX222" s="1">
        <v>1631</v>
      </c>
      <c r="CY222" s="1">
        <v>131.19999999999999</v>
      </c>
      <c r="CZ222" s="1">
        <v>80.441446965052094</v>
      </c>
      <c r="DA222" s="1">
        <v>107</v>
      </c>
      <c r="DB222" s="1">
        <v>16.2</v>
      </c>
      <c r="DC222" s="1">
        <v>151.40186915887901</v>
      </c>
      <c r="DD222" s="1">
        <v>431</v>
      </c>
      <c r="DE222" s="1">
        <v>6.7</v>
      </c>
      <c r="DF222" s="1">
        <v>15.5452436194896</v>
      </c>
      <c r="DG222" s="1">
        <v>0.9</v>
      </c>
      <c r="DH222" s="1">
        <v>14.6</v>
      </c>
      <c r="DI222" s="1">
        <v>1.62222222222222</v>
      </c>
      <c r="DJ222" s="1">
        <v>0.8</v>
      </c>
      <c r="DK222" s="1">
        <v>13.1</v>
      </c>
      <c r="DL222" s="1">
        <v>1.6375</v>
      </c>
      <c r="DM222" s="1">
        <v>14</v>
      </c>
      <c r="DN222" s="1">
        <v>0</v>
      </c>
      <c r="DO222" s="1">
        <v>320</v>
      </c>
      <c r="DP222" s="1">
        <v>320</v>
      </c>
      <c r="DQ222" s="1">
        <v>820</v>
      </c>
      <c r="DR222" s="1">
        <v>60</v>
      </c>
      <c r="DS222" s="1">
        <v>7.3170731707317103</v>
      </c>
      <c r="DT222" s="1">
        <v>600</v>
      </c>
      <c r="DU222" s="1">
        <v>2.1</v>
      </c>
      <c r="DV222" s="1">
        <v>2.1</v>
      </c>
      <c r="DW222" s="1">
        <v>63</v>
      </c>
      <c r="DX222" s="1">
        <v>224</v>
      </c>
      <c r="DY222" s="1">
        <v>40</v>
      </c>
      <c r="DZ222" s="18" t="s">
        <v>49</v>
      </c>
      <c r="EA222" s="1" t="s">
        <v>77</v>
      </c>
      <c r="EB222" s="1" t="s">
        <v>647</v>
      </c>
      <c r="EC222" s="72">
        <f t="shared" si="8"/>
        <v>353</v>
      </c>
      <c r="ED222" s="73">
        <f t="shared" si="9"/>
        <v>2217</v>
      </c>
      <c r="EE222" s="1">
        <v>52</v>
      </c>
      <c r="EF222" s="1">
        <v>257</v>
      </c>
      <c r="EG222" s="1">
        <v>24</v>
      </c>
      <c r="EH222" s="1">
        <v>119</v>
      </c>
      <c r="EI222" s="1">
        <v>4</v>
      </c>
      <c r="EJ222" s="1">
        <v>15</v>
      </c>
      <c r="EK222" s="1">
        <v>16</v>
      </c>
      <c r="EL222" s="1">
        <v>80</v>
      </c>
      <c r="EM222" s="1">
        <v>37</v>
      </c>
      <c r="EN222" s="1">
        <v>383</v>
      </c>
      <c r="EO222" s="1">
        <v>24</v>
      </c>
      <c r="EP222" s="1">
        <v>242</v>
      </c>
      <c r="EQ222" s="1">
        <v>0</v>
      </c>
      <c r="ER222" s="1">
        <v>0</v>
      </c>
      <c r="ES222" s="1">
        <v>0</v>
      </c>
      <c r="ET222" s="1">
        <v>0</v>
      </c>
      <c r="EU222" s="1">
        <v>75</v>
      </c>
      <c r="EV222" s="1">
        <v>486</v>
      </c>
      <c r="EW222" s="1">
        <v>33</v>
      </c>
      <c r="EX222" s="1">
        <v>270</v>
      </c>
      <c r="EY222" s="1">
        <v>16</v>
      </c>
      <c r="EZ222" s="1">
        <v>118</v>
      </c>
      <c r="FA222" s="1">
        <v>15</v>
      </c>
      <c r="FB222" s="1">
        <v>94</v>
      </c>
      <c r="FC222" s="1">
        <v>0</v>
      </c>
      <c r="FD222" s="1">
        <v>0</v>
      </c>
      <c r="FE222" s="1">
        <v>51</v>
      </c>
      <c r="FF222" s="1">
        <v>277</v>
      </c>
      <c r="FG222" s="1">
        <v>37</v>
      </c>
      <c r="FH222" s="1">
        <v>179</v>
      </c>
      <c r="FI222" s="1">
        <v>7</v>
      </c>
      <c r="FJ222" s="1">
        <v>49</v>
      </c>
      <c r="FK222" s="1">
        <v>7</v>
      </c>
      <c r="FL222" s="1">
        <v>49</v>
      </c>
      <c r="FM222" s="1">
        <v>44</v>
      </c>
      <c r="FN222" s="1">
        <v>350</v>
      </c>
      <c r="FO222" s="1">
        <v>27</v>
      </c>
      <c r="FP222" s="1">
        <v>208</v>
      </c>
      <c r="FQ222" s="1">
        <v>14</v>
      </c>
      <c r="FR222" s="1">
        <v>92</v>
      </c>
      <c r="FS222" s="1">
        <v>67</v>
      </c>
      <c r="FT222" s="1">
        <v>267</v>
      </c>
      <c r="FU222" s="1">
        <v>37</v>
      </c>
      <c r="FV222" s="1">
        <v>145</v>
      </c>
      <c r="FW222" s="1">
        <v>16</v>
      </c>
      <c r="FX222" s="1">
        <v>65</v>
      </c>
      <c r="FY222" s="1">
        <v>11</v>
      </c>
      <c r="FZ222" s="1">
        <v>50</v>
      </c>
      <c r="GA222" s="1">
        <v>18</v>
      </c>
      <c r="GB222" s="1">
        <v>131</v>
      </c>
      <c r="GC222" s="1">
        <v>18</v>
      </c>
      <c r="GD222" s="1">
        <v>108</v>
      </c>
      <c r="GE222" s="1">
        <v>0</v>
      </c>
      <c r="GF222" s="1">
        <v>0</v>
      </c>
      <c r="GG222" s="1">
        <v>9</v>
      </c>
      <c r="GH222" s="1">
        <v>66</v>
      </c>
      <c r="GI222" s="1">
        <v>9</v>
      </c>
      <c r="GJ222" s="1">
        <v>66</v>
      </c>
      <c r="GK222" s="1">
        <v>0</v>
      </c>
      <c r="GL222" s="1">
        <v>0</v>
      </c>
      <c r="GM222" s="1">
        <v>0</v>
      </c>
      <c r="GN222" s="1">
        <v>0</v>
      </c>
      <c r="GO222" s="1">
        <v>0</v>
      </c>
      <c r="GP222" s="1">
        <v>0</v>
      </c>
      <c r="GQ222" s="1">
        <v>0</v>
      </c>
      <c r="GR222" s="1">
        <v>0</v>
      </c>
      <c r="GS222" s="1">
        <v>10</v>
      </c>
      <c r="GT222" s="1">
        <v>40</v>
      </c>
      <c r="GU222" s="1">
        <v>10</v>
      </c>
      <c r="GV222" s="1">
        <v>40</v>
      </c>
      <c r="GW222" s="1">
        <v>0</v>
      </c>
      <c r="GX222" s="1">
        <v>0</v>
      </c>
      <c r="GY222" s="1">
        <v>0</v>
      </c>
      <c r="GZ222" s="2">
        <v>0</v>
      </c>
    </row>
    <row r="223" spans="99:208">
      <c r="CU223" s="18" t="s">
        <v>49</v>
      </c>
      <c r="CV223" s="1" t="s">
        <v>78</v>
      </c>
      <c r="CW223" s="1" t="s">
        <v>647</v>
      </c>
      <c r="CX223" s="1">
        <v>1307</v>
      </c>
      <c r="CY223" s="1">
        <v>106.2</v>
      </c>
      <c r="CZ223" s="1">
        <v>81.254781943381801</v>
      </c>
      <c r="DA223" s="1">
        <v>61</v>
      </c>
      <c r="DB223" s="1">
        <v>9.1999999999999993</v>
      </c>
      <c r="DC223" s="1">
        <v>150.819672131148</v>
      </c>
      <c r="DD223" s="1">
        <v>991</v>
      </c>
      <c r="DE223" s="1">
        <v>14.8</v>
      </c>
      <c r="DF223" s="1">
        <v>14.934409687184701</v>
      </c>
      <c r="DG223" s="1">
        <v>1.1000000000000001</v>
      </c>
      <c r="DH223" s="1">
        <v>18.2</v>
      </c>
      <c r="DI223" s="1">
        <v>1.6545454545454501</v>
      </c>
      <c r="DJ223" s="1">
        <v>1.1000000000000001</v>
      </c>
      <c r="DK223" s="1">
        <v>18.7</v>
      </c>
      <c r="DL223" s="1">
        <v>1.7</v>
      </c>
      <c r="DM223" s="1">
        <v>33</v>
      </c>
      <c r="DN223" s="1">
        <v>0</v>
      </c>
      <c r="DO223" s="1">
        <v>390</v>
      </c>
      <c r="DP223" s="1">
        <v>390</v>
      </c>
      <c r="DQ223" s="1">
        <v>800</v>
      </c>
      <c r="DR223" s="1">
        <v>58</v>
      </c>
      <c r="DS223" s="1">
        <v>7.25</v>
      </c>
      <c r="DT223" s="1">
        <v>1230</v>
      </c>
      <c r="DU223" s="1">
        <v>1.5</v>
      </c>
      <c r="DV223" s="1">
        <v>1.5</v>
      </c>
      <c r="DW223" s="1">
        <v>273</v>
      </c>
      <c r="DX223" s="1">
        <v>358</v>
      </c>
      <c r="DY223" s="1">
        <v>120</v>
      </c>
      <c r="DZ223" s="18" t="s">
        <v>49</v>
      </c>
      <c r="EA223" s="1" t="s">
        <v>78</v>
      </c>
      <c r="EB223" s="1" t="s">
        <v>647</v>
      </c>
      <c r="EC223" s="72">
        <f t="shared" si="8"/>
        <v>459</v>
      </c>
      <c r="ED223" s="73">
        <f t="shared" si="9"/>
        <v>2896</v>
      </c>
      <c r="EE223" s="1">
        <v>64</v>
      </c>
      <c r="EF223" s="1">
        <v>310</v>
      </c>
      <c r="EG223" s="1">
        <v>26</v>
      </c>
      <c r="EH223" s="1">
        <v>124</v>
      </c>
      <c r="EI223" s="1">
        <v>5</v>
      </c>
      <c r="EJ223" s="1">
        <v>19</v>
      </c>
      <c r="EK223" s="1">
        <v>22</v>
      </c>
      <c r="EL223" s="1">
        <v>110</v>
      </c>
      <c r="EM223" s="1">
        <v>51</v>
      </c>
      <c r="EN223" s="1">
        <v>492</v>
      </c>
      <c r="EO223" s="1">
        <v>33</v>
      </c>
      <c r="EP223" s="1">
        <v>336</v>
      </c>
      <c r="EQ223" s="1">
        <v>0</v>
      </c>
      <c r="ER223" s="1">
        <v>0</v>
      </c>
      <c r="ES223" s="1">
        <v>0</v>
      </c>
      <c r="ET223" s="1">
        <v>0</v>
      </c>
      <c r="EU223" s="1">
        <v>96</v>
      </c>
      <c r="EV223" s="1">
        <v>615</v>
      </c>
      <c r="EW223" s="1">
        <v>42</v>
      </c>
      <c r="EX223" s="1">
        <v>334</v>
      </c>
      <c r="EY223" s="1">
        <v>21</v>
      </c>
      <c r="EZ223" s="1">
        <v>146</v>
      </c>
      <c r="FA223" s="1">
        <v>22</v>
      </c>
      <c r="FB223" s="1">
        <v>131</v>
      </c>
      <c r="FC223" s="1">
        <v>0</v>
      </c>
      <c r="FD223" s="1">
        <v>0</v>
      </c>
      <c r="FE223" s="1">
        <v>66</v>
      </c>
      <c r="FF223" s="1">
        <v>362</v>
      </c>
      <c r="FG223" s="1">
        <v>47</v>
      </c>
      <c r="FH223" s="1">
        <v>228</v>
      </c>
      <c r="FI223" s="1">
        <v>10</v>
      </c>
      <c r="FJ223" s="1">
        <v>71</v>
      </c>
      <c r="FK223" s="1">
        <v>9</v>
      </c>
      <c r="FL223" s="1">
        <v>63</v>
      </c>
      <c r="FM223" s="1">
        <v>62</v>
      </c>
      <c r="FN223" s="1">
        <v>503</v>
      </c>
      <c r="FO223" s="1">
        <v>37</v>
      </c>
      <c r="FP223" s="1">
        <v>301</v>
      </c>
      <c r="FQ223" s="1">
        <v>22</v>
      </c>
      <c r="FR223" s="1">
        <v>149</v>
      </c>
      <c r="FS223" s="1">
        <v>85</v>
      </c>
      <c r="FT223" s="1">
        <v>358</v>
      </c>
      <c r="FU223" s="1">
        <v>46</v>
      </c>
      <c r="FV223" s="1">
        <v>199</v>
      </c>
      <c r="FW223" s="1">
        <v>21</v>
      </c>
      <c r="FX223" s="1">
        <v>86</v>
      </c>
      <c r="FY223" s="1">
        <v>15</v>
      </c>
      <c r="FZ223" s="1">
        <v>66</v>
      </c>
      <c r="GA223" s="1">
        <v>23</v>
      </c>
      <c r="GB223" s="1">
        <v>165</v>
      </c>
      <c r="GC223" s="1">
        <v>23</v>
      </c>
      <c r="GD223" s="1">
        <v>138</v>
      </c>
      <c r="GE223" s="1">
        <v>0</v>
      </c>
      <c r="GF223" s="1">
        <v>0</v>
      </c>
      <c r="GG223" s="1">
        <v>12</v>
      </c>
      <c r="GH223" s="1">
        <v>91</v>
      </c>
      <c r="GI223" s="1">
        <v>12</v>
      </c>
      <c r="GJ223" s="1">
        <v>91</v>
      </c>
      <c r="GK223" s="1">
        <v>0</v>
      </c>
      <c r="GL223" s="1">
        <v>0</v>
      </c>
      <c r="GM223" s="1">
        <v>0</v>
      </c>
      <c r="GN223" s="1">
        <v>0</v>
      </c>
      <c r="GO223" s="1">
        <v>0</v>
      </c>
      <c r="GP223" s="1">
        <v>0</v>
      </c>
      <c r="GQ223" s="1">
        <v>0</v>
      </c>
      <c r="GR223" s="1">
        <v>0</v>
      </c>
      <c r="GS223" s="1">
        <v>20</v>
      </c>
      <c r="GT223" s="1">
        <v>80</v>
      </c>
      <c r="GU223" s="1">
        <v>20</v>
      </c>
      <c r="GV223" s="1">
        <v>80</v>
      </c>
      <c r="GW223" s="1">
        <v>0</v>
      </c>
      <c r="GX223" s="1">
        <v>0</v>
      </c>
      <c r="GY223" s="1">
        <v>0</v>
      </c>
      <c r="GZ223" s="2">
        <v>0</v>
      </c>
    </row>
    <row r="224" spans="99:208">
      <c r="CU224" s="18" t="s">
        <v>49</v>
      </c>
      <c r="CV224" s="1" t="s">
        <v>79</v>
      </c>
      <c r="CW224" s="1" t="s">
        <v>647</v>
      </c>
      <c r="CX224" s="1">
        <v>3214</v>
      </c>
      <c r="CY224" s="1">
        <v>268.8</v>
      </c>
      <c r="CZ224" s="1">
        <v>83.634100808960795</v>
      </c>
      <c r="DA224" s="1">
        <v>41</v>
      </c>
      <c r="DB224" s="1">
        <v>6.3</v>
      </c>
      <c r="DC224" s="1">
        <v>153.65853658536599</v>
      </c>
      <c r="DD224" s="1">
        <v>573</v>
      </c>
      <c r="DE224" s="1">
        <v>7.5</v>
      </c>
      <c r="DF224" s="1">
        <v>13.0890052356021</v>
      </c>
      <c r="DG224" s="1">
        <v>1</v>
      </c>
      <c r="DH224" s="1">
        <v>16.3</v>
      </c>
      <c r="DI224" s="1">
        <v>1.63</v>
      </c>
      <c r="DJ224" s="1">
        <v>1</v>
      </c>
      <c r="DK224" s="1">
        <v>17.8</v>
      </c>
      <c r="DL224" s="1">
        <v>1.78</v>
      </c>
      <c r="DM224" s="1">
        <v>25</v>
      </c>
      <c r="DN224" s="1">
        <v>0</v>
      </c>
      <c r="DO224" s="1">
        <v>260</v>
      </c>
      <c r="DP224" s="1">
        <v>260</v>
      </c>
      <c r="DQ224" s="1">
        <v>1398</v>
      </c>
      <c r="DR224" s="1">
        <v>95</v>
      </c>
      <c r="DS224" s="1">
        <v>6.7954220314735299</v>
      </c>
      <c r="DT224" s="1">
        <v>810</v>
      </c>
      <c r="DU224" s="1">
        <v>2</v>
      </c>
      <c r="DV224" s="1">
        <v>2</v>
      </c>
      <c r="DW224" s="1">
        <v>28</v>
      </c>
      <c r="DX224" s="1">
        <v>283</v>
      </c>
      <c r="DY224" s="1">
        <v>110</v>
      </c>
      <c r="DZ224" s="18" t="s">
        <v>49</v>
      </c>
      <c r="EA224" s="1" t="s">
        <v>79</v>
      </c>
      <c r="EB224" s="1" t="s">
        <v>647</v>
      </c>
      <c r="EC224" s="72">
        <f t="shared" si="8"/>
        <v>293</v>
      </c>
      <c r="ED224" s="73">
        <f t="shared" si="9"/>
        <v>1653</v>
      </c>
      <c r="EE224" s="1">
        <v>43</v>
      </c>
      <c r="EF224" s="1">
        <v>177</v>
      </c>
      <c r="EG224" s="1">
        <v>19</v>
      </c>
      <c r="EH224" s="1">
        <v>77</v>
      </c>
      <c r="EI224" s="1">
        <v>3</v>
      </c>
      <c r="EJ224" s="1">
        <v>11</v>
      </c>
      <c r="EK224" s="1">
        <v>13</v>
      </c>
      <c r="EL224" s="1">
        <v>53</v>
      </c>
      <c r="EM224" s="1">
        <v>32</v>
      </c>
      <c r="EN224" s="1">
        <v>275</v>
      </c>
      <c r="EO224" s="1">
        <v>20</v>
      </c>
      <c r="EP224" s="1">
        <v>185</v>
      </c>
      <c r="EQ224" s="1">
        <v>0</v>
      </c>
      <c r="ER224" s="1">
        <v>0</v>
      </c>
      <c r="ES224" s="1">
        <v>0</v>
      </c>
      <c r="ET224" s="1">
        <v>0</v>
      </c>
      <c r="EU224" s="1">
        <v>62</v>
      </c>
      <c r="EV224" s="1">
        <v>326</v>
      </c>
      <c r="EW224" s="1">
        <v>26</v>
      </c>
      <c r="EX224" s="1">
        <v>186</v>
      </c>
      <c r="EY224" s="1">
        <v>12</v>
      </c>
      <c r="EZ224" s="1">
        <v>65</v>
      </c>
      <c r="FA224" s="1">
        <v>13</v>
      </c>
      <c r="FB224" s="1">
        <v>71</v>
      </c>
      <c r="FC224" s="1">
        <v>0</v>
      </c>
      <c r="FD224" s="1">
        <v>0</v>
      </c>
      <c r="FE224" s="1">
        <v>38</v>
      </c>
      <c r="FF224" s="1">
        <v>203</v>
      </c>
      <c r="FG224" s="1">
        <v>27</v>
      </c>
      <c r="FH224" s="1">
        <v>126</v>
      </c>
      <c r="FI224" s="1">
        <v>6</v>
      </c>
      <c r="FJ224" s="1">
        <v>42</v>
      </c>
      <c r="FK224" s="1">
        <v>5</v>
      </c>
      <c r="FL224" s="1">
        <v>35</v>
      </c>
      <c r="FM224" s="1">
        <v>40</v>
      </c>
      <c r="FN224" s="1">
        <v>316</v>
      </c>
      <c r="FO224" s="1">
        <v>24</v>
      </c>
      <c r="FP224" s="1">
        <v>183</v>
      </c>
      <c r="FQ224" s="1">
        <v>13</v>
      </c>
      <c r="FR224" s="1">
        <v>83</v>
      </c>
      <c r="FS224" s="1">
        <v>57</v>
      </c>
      <c r="FT224" s="1">
        <v>232</v>
      </c>
      <c r="FU224" s="1">
        <v>29</v>
      </c>
      <c r="FV224" s="1">
        <v>117</v>
      </c>
      <c r="FW224" s="1">
        <v>14</v>
      </c>
      <c r="FX224" s="1">
        <v>58</v>
      </c>
      <c r="FY224" s="1">
        <v>11</v>
      </c>
      <c r="FZ224" s="1">
        <v>50</v>
      </c>
      <c r="GA224" s="1">
        <v>14</v>
      </c>
      <c r="GB224" s="1">
        <v>73</v>
      </c>
      <c r="GC224" s="1">
        <v>14</v>
      </c>
      <c r="GD224" s="1">
        <v>61</v>
      </c>
      <c r="GE224" s="1">
        <v>0</v>
      </c>
      <c r="GF224" s="1">
        <v>0</v>
      </c>
      <c r="GG224" s="1">
        <v>7</v>
      </c>
      <c r="GH224" s="1">
        <v>51</v>
      </c>
      <c r="GI224" s="1">
        <v>7</v>
      </c>
      <c r="GJ224" s="1">
        <v>51</v>
      </c>
      <c r="GK224" s="1">
        <v>0</v>
      </c>
      <c r="GL224" s="1">
        <v>0</v>
      </c>
      <c r="GM224" s="1">
        <v>0</v>
      </c>
      <c r="GN224" s="1">
        <v>0</v>
      </c>
      <c r="GO224" s="1">
        <v>0</v>
      </c>
      <c r="GP224" s="1">
        <v>0</v>
      </c>
      <c r="GQ224" s="1">
        <v>0</v>
      </c>
      <c r="GR224" s="1">
        <v>0</v>
      </c>
      <c r="GS224" s="1">
        <v>20</v>
      </c>
      <c r="GT224" s="1">
        <v>60</v>
      </c>
      <c r="GU224" s="1">
        <v>20</v>
      </c>
      <c r="GV224" s="1">
        <v>60</v>
      </c>
      <c r="GW224" s="1">
        <v>0</v>
      </c>
      <c r="GX224" s="1">
        <v>0</v>
      </c>
      <c r="GY224" s="1">
        <v>0</v>
      </c>
      <c r="GZ224" s="2">
        <v>0</v>
      </c>
    </row>
    <row r="225" spans="99:208">
      <c r="CU225" s="71" t="s">
        <v>82</v>
      </c>
      <c r="CV225" s="1" t="s">
        <v>83</v>
      </c>
      <c r="CW225" s="1" t="s">
        <v>647</v>
      </c>
      <c r="CX225" s="1">
        <v>1432</v>
      </c>
      <c r="CY225" s="1">
        <v>116.283333333333</v>
      </c>
      <c r="CZ225" s="1">
        <v>81.203445065176894</v>
      </c>
      <c r="DA225" s="1">
        <v>243</v>
      </c>
      <c r="DB225" s="1">
        <v>37.346153846153797</v>
      </c>
      <c r="DC225" s="1">
        <v>153.687875910098</v>
      </c>
      <c r="DD225" s="1">
        <v>1171</v>
      </c>
      <c r="DE225" s="1">
        <v>19.2</v>
      </c>
      <c r="DF225" s="1">
        <v>16.396242527754101</v>
      </c>
      <c r="DG225" s="1">
        <v>4.1900000000000004</v>
      </c>
      <c r="DH225" s="1">
        <v>58.97</v>
      </c>
      <c r="DI225" s="1">
        <v>1.4073985680190899</v>
      </c>
      <c r="DJ225" s="1">
        <v>2.7850000000000001</v>
      </c>
      <c r="DK225" s="1">
        <v>39.74</v>
      </c>
      <c r="DL225" s="1">
        <v>1.4269299820466801</v>
      </c>
      <c r="DM225" s="1">
        <v>83.88</v>
      </c>
      <c r="DN225" s="1">
        <v>0</v>
      </c>
      <c r="DO225" s="1">
        <v>155</v>
      </c>
      <c r="DP225" s="1">
        <v>155</v>
      </c>
      <c r="DQ225" s="1">
        <v>795</v>
      </c>
      <c r="DR225" s="1">
        <v>75</v>
      </c>
      <c r="DS225" s="1">
        <v>9.4339622641509404</v>
      </c>
      <c r="DT225" s="1">
        <v>592.857142857143</v>
      </c>
      <c r="DU225" s="1">
        <v>2.5</v>
      </c>
      <c r="DV225" s="1">
        <v>1.72413793103448</v>
      </c>
      <c r="DW225" s="1">
        <v>106</v>
      </c>
      <c r="DX225" s="1">
        <v>163</v>
      </c>
      <c r="DY225" s="1">
        <v>19</v>
      </c>
      <c r="DZ225" s="71" t="s">
        <v>82</v>
      </c>
      <c r="EA225" s="1" t="s">
        <v>83</v>
      </c>
      <c r="EB225" s="1" t="s">
        <v>647</v>
      </c>
      <c r="EC225" s="72">
        <f t="shared" ref="EC225:EC245" si="10">EE225+EM225+EQ225+EU225+FE225+FM225+FS225+GA225+GG225+GK225</f>
        <v>397.44150000000002</v>
      </c>
      <c r="ED225" s="73">
        <f t="shared" ref="ED225:ED245" si="11">EF225+EN225+ER225+EV225+FF225+FN225+FT225+GB225+GH225+GL225+GM225</f>
        <v>4985.92</v>
      </c>
      <c r="EE225" s="1">
        <v>78.761499999999998</v>
      </c>
      <c r="EF225" s="1">
        <v>1148.05</v>
      </c>
      <c r="EG225" s="1">
        <v>39</v>
      </c>
      <c r="EH225" s="1">
        <v>311.14</v>
      </c>
      <c r="EI225" s="1">
        <v>31.7</v>
      </c>
      <c r="EJ225" s="1">
        <v>332.15</v>
      </c>
      <c r="EK225" s="1">
        <v>7.5209999999999999</v>
      </c>
      <c r="EL225" s="1">
        <v>38.1</v>
      </c>
      <c r="EM225" s="1">
        <v>112.08</v>
      </c>
      <c r="EN225" s="1">
        <v>1897.3</v>
      </c>
      <c r="EO225" s="1">
        <v>92.454999999999998</v>
      </c>
      <c r="EP225" s="1">
        <v>1871</v>
      </c>
      <c r="EQ225" s="1">
        <v>0</v>
      </c>
      <c r="ER225" s="1">
        <v>0</v>
      </c>
      <c r="ES225" s="1">
        <v>0</v>
      </c>
      <c r="ET225" s="1">
        <v>0</v>
      </c>
      <c r="EU225" s="1">
        <v>74.45</v>
      </c>
      <c r="EV225" s="1">
        <v>920.41</v>
      </c>
      <c r="EW225" s="1">
        <v>53.36</v>
      </c>
      <c r="EX225" s="1">
        <v>878.46</v>
      </c>
      <c r="EY225" s="1">
        <v>5.08</v>
      </c>
      <c r="EZ225" s="1">
        <v>31.8</v>
      </c>
      <c r="FA225" s="1">
        <v>0</v>
      </c>
      <c r="FB225" s="1">
        <v>0</v>
      </c>
      <c r="FC225" s="1">
        <v>0</v>
      </c>
      <c r="FD225" s="1">
        <v>0</v>
      </c>
      <c r="FE225" s="1">
        <v>23.6</v>
      </c>
      <c r="FF225" s="1">
        <v>322.3</v>
      </c>
      <c r="FG225" s="1">
        <v>20.6</v>
      </c>
      <c r="FH225" s="1">
        <v>297.2</v>
      </c>
      <c r="FI225" s="1">
        <v>0</v>
      </c>
      <c r="FJ225" s="1">
        <v>0</v>
      </c>
      <c r="FK225" s="1">
        <v>0</v>
      </c>
      <c r="FL225" s="1">
        <v>0</v>
      </c>
      <c r="FM225" s="1">
        <v>12.05</v>
      </c>
      <c r="FN225" s="1">
        <v>42.1</v>
      </c>
      <c r="FO225" s="1">
        <v>10</v>
      </c>
      <c r="FP225" s="1">
        <v>38.1</v>
      </c>
      <c r="FQ225" s="1">
        <v>2.0499999999999998</v>
      </c>
      <c r="FR225" s="1">
        <v>3.95</v>
      </c>
      <c r="FS225" s="1">
        <v>70.5</v>
      </c>
      <c r="FT225" s="1">
        <v>483.06</v>
      </c>
      <c r="FU225" s="1">
        <v>37</v>
      </c>
      <c r="FV225" s="1">
        <v>247.3</v>
      </c>
      <c r="FW225" s="1">
        <v>6.8</v>
      </c>
      <c r="FX225" s="1">
        <v>83.23</v>
      </c>
      <c r="FY225" s="1">
        <v>11.7</v>
      </c>
      <c r="FZ225" s="1">
        <v>147.08000000000001</v>
      </c>
      <c r="GA225" s="1">
        <v>11.8</v>
      </c>
      <c r="GB225" s="1">
        <v>32.5</v>
      </c>
      <c r="GC225" s="1">
        <v>0</v>
      </c>
      <c r="GD225" s="1">
        <v>0</v>
      </c>
      <c r="GE225" s="1">
        <v>11.8</v>
      </c>
      <c r="GF225" s="1">
        <v>32.5</v>
      </c>
      <c r="GG225" s="1">
        <v>14.2</v>
      </c>
      <c r="GH225" s="1">
        <v>140.19999999999999</v>
      </c>
      <c r="GI225" s="1">
        <v>14.2</v>
      </c>
      <c r="GJ225" s="1">
        <v>140.19999999999999</v>
      </c>
      <c r="GK225" s="1">
        <v>0</v>
      </c>
      <c r="GL225" s="1">
        <v>0</v>
      </c>
      <c r="GM225" s="1">
        <v>0</v>
      </c>
      <c r="GN225" s="1">
        <v>0</v>
      </c>
      <c r="GO225" s="1">
        <v>0</v>
      </c>
      <c r="GP225" s="1">
        <v>0</v>
      </c>
      <c r="GQ225" s="1">
        <v>0</v>
      </c>
      <c r="GR225" s="1">
        <v>0</v>
      </c>
      <c r="GS225" s="1">
        <v>0</v>
      </c>
      <c r="GT225" s="1">
        <v>0</v>
      </c>
      <c r="GU225" s="1">
        <v>0</v>
      </c>
      <c r="GV225" s="1">
        <v>0</v>
      </c>
      <c r="GW225" s="1">
        <v>0</v>
      </c>
      <c r="GX225" s="1">
        <v>0</v>
      </c>
      <c r="GY225" s="1">
        <v>0</v>
      </c>
      <c r="GZ225" s="2">
        <v>0</v>
      </c>
    </row>
    <row r="226" spans="99:208">
      <c r="CU226" s="1" t="s">
        <v>82</v>
      </c>
      <c r="CV226" s="1" t="s">
        <v>84</v>
      </c>
      <c r="CW226" s="1" t="s">
        <v>647</v>
      </c>
      <c r="CX226" s="1">
        <v>1479</v>
      </c>
      <c r="CY226" s="1">
        <v>120.51666666666701</v>
      </c>
      <c r="CZ226" s="1">
        <v>81.4852377732702</v>
      </c>
      <c r="DA226" s="1">
        <v>143</v>
      </c>
      <c r="DB226" s="1">
        <v>21.7123076923077</v>
      </c>
      <c r="DC226" s="1">
        <v>151.83431952662701</v>
      </c>
      <c r="DD226" s="1">
        <v>1236</v>
      </c>
      <c r="DE226" s="1">
        <v>19.600000000000001</v>
      </c>
      <c r="DF226" s="1">
        <v>15.8576051779935</v>
      </c>
      <c r="DG226" s="1">
        <v>3.28</v>
      </c>
      <c r="DH226" s="1">
        <v>48.53</v>
      </c>
      <c r="DI226" s="1">
        <v>1.4795731707317099</v>
      </c>
      <c r="DJ226" s="1">
        <v>2.29</v>
      </c>
      <c r="DK226" s="1">
        <v>32.69</v>
      </c>
      <c r="DL226" s="1">
        <v>1.42751091703057</v>
      </c>
      <c r="DM226" s="1">
        <v>69.400540540540504</v>
      </c>
      <c r="DN226" s="1">
        <v>0</v>
      </c>
      <c r="DO226" s="1">
        <v>160</v>
      </c>
      <c r="DP226" s="1">
        <v>160</v>
      </c>
      <c r="DQ226" s="1">
        <v>625</v>
      </c>
      <c r="DR226" s="1">
        <v>58</v>
      </c>
      <c r="DS226" s="1">
        <v>9.2799999999999994</v>
      </c>
      <c r="DT226" s="1">
        <v>482.142857142857</v>
      </c>
      <c r="DU226" s="1">
        <v>1.75</v>
      </c>
      <c r="DV226" s="1">
        <v>1.4942528735632199</v>
      </c>
      <c r="DW226" s="1">
        <v>100.8</v>
      </c>
      <c r="DX226" s="1">
        <v>145</v>
      </c>
      <c r="DY226" s="1">
        <v>17</v>
      </c>
      <c r="DZ226" s="1" t="s">
        <v>82</v>
      </c>
      <c r="EA226" s="1" t="s">
        <v>84</v>
      </c>
      <c r="EB226" s="1" t="s">
        <v>647</v>
      </c>
      <c r="EC226" s="72">
        <f t="shared" si="10"/>
        <v>563.22685000000001</v>
      </c>
      <c r="ED226" s="73">
        <f t="shared" si="11"/>
        <v>5718.7375000000002</v>
      </c>
      <c r="EE226" s="1">
        <v>198.18684999999999</v>
      </c>
      <c r="EF226" s="1">
        <v>666.0675</v>
      </c>
      <c r="EG226" s="1">
        <v>118.01</v>
      </c>
      <c r="EH226" s="1">
        <v>433.71</v>
      </c>
      <c r="EI226" s="1">
        <v>21.4</v>
      </c>
      <c r="EJ226" s="1">
        <v>103</v>
      </c>
      <c r="EK226" s="1">
        <v>20.12</v>
      </c>
      <c r="EL226" s="1">
        <v>94</v>
      </c>
      <c r="EM226" s="1">
        <v>102.92</v>
      </c>
      <c r="EN226" s="1">
        <v>2135</v>
      </c>
      <c r="EO226" s="1">
        <v>102.92</v>
      </c>
      <c r="EP226" s="1">
        <v>2036</v>
      </c>
      <c r="EQ226" s="1">
        <v>0</v>
      </c>
      <c r="ER226" s="1">
        <v>0</v>
      </c>
      <c r="ES226" s="1">
        <v>0</v>
      </c>
      <c r="ET226" s="1">
        <v>0</v>
      </c>
      <c r="EU226" s="1">
        <v>99.29</v>
      </c>
      <c r="EV226" s="1">
        <v>1048.5</v>
      </c>
      <c r="EW226" s="1">
        <v>73.25</v>
      </c>
      <c r="EX226" s="1">
        <v>967</v>
      </c>
      <c r="EY226" s="1">
        <v>6.05</v>
      </c>
      <c r="EZ226" s="1">
        <v>42.5</v>
      </c>
      <c r="FA226" s="1">
        <v>0</v>
      </c>
      <c r="FB226" s="1">
        <v>0</v>
      </c>
      <c r="FC226" s="1">
        <v>0</v>
      </c>
      <c r="FD226" s="1">
        <v>0</v>
      </c>
      <c r="FE226" s="1">
        <v>87.03</v>
      </c>
      <c r="FF226" s="1">
        <v>1247.25</v>
      </c>
      <c r="FG226" s="1">
        <v>87.03</v>
      </c>
      <c r="FH226" s="1">
        <v>1229.6500000000001</v>
      </c>
      <c r="FI226" s="1">
        <v>0</v>
      </c>
      <c r="FJ226" s="1">
        <v>0</v>
      </c>
      <c r="FK226" s="1">
        <v>0</v>
      </c>
      <c r="FL226" s="1">
        <v>0</v>
      </c>
      <c r="FM226" s="1">
        <v>25.1</v>
      </c>
      <c r="FN226" s="1">
        <v>84.5</v>
      </c>
      <c r="FO226" s="1">
        <v>12.1</v>
      </c>
      <c r="FP226" s="1">
        <v>52.5</v>
      </c>
      <c r="FQ226" s="1">
        <v>11</v>
      </c>
      <c r="FR226" s="1">
        <v>32</v>
      </c>
      <c r="FS226" s="1">
        <v>6.7</v>
      </c>
      <c r="FT226" s="1">
        <v>20.92</v>
      </c>
      <c r="FU226" s="1">
        <v>3.6</v>
      </c>
      <c r="FV226" s="1">
        <v>17.8</v>
      </c>
      <c r="FW226" s="1">
        <v>0.1</v>
      </c>
      <c r="FX226" s="1">
        <v>0.62</v>
      </c>
      <c r="FY226" s="1">
        <v>0</v>
      </c>
      <c r="FZ226" s="1">
        <v>0</v>
      </c>
      <c r="GA226" s="1">
        <v>21</v>
      </c>
      <c r="GB226" s="1">
        <v>89.5</v>
      </c>
      <c r="GC226" s="1">
        <v>0</v>
      </c>
      <c r="GD226" s="1">
        <v>0</v>
      </c>
      <c r="GE226" s="1">
        <v>21</v>
      </c>
      <c r="GF226" s="1">
        <v>89.5</v>
      </c>
      <c r="GG226" s="1">
        <v>23</v>
      </c>
      <c r="GH226" s="1">
        <v>427</v>
      </c>
      <c r="GI226" s="1">
        <v>23</v>
      </c>
      <c r="GJ226" s="1">
        <v>427</v>
      </c>
      <c r="GK226" s="1">
        <v>0</v>
      </c>
      <c r="GL226" s="1">
        <v>0</v>
      </c>
      <c r="GM226" s="1">
        <v>0</v>
      </c>
      <c r="GN226" s="1">
        <v>0</v>
      </c>
      <c r="GO226" s="1">
        <v>0</v>
      </c>
      <c r="GP226" s="1">
        <v>0</v>
      </c>
      <c r="GQ226" s="1">
        <v>0</v>
      </c>
      <c r="GR226" s="1">
        <v>0</v>
      </c>
      <c r="GS226" s="1">
        <v>0</v>
      </c>
      <c r="GT226" s="1">
        <v>0</v>
      </c>
      <c r="GU226" s="1">
        <v>0</v>
      </c>
      <c r="GV226" s="1">
        <v>0</v>
      </c>
      <c r="GW226" s="1">
        <v>0</v>
      </c>
      <c r="GX226" s="1">
        <v>0</v>
      </c>
      <c r="GY226" s="1">
        <v>0</v>
      </c>
      <c r="GZ226" s="2">
        <v>0</v>
      </c>
    </row>
    <row r="227" spans="99:208">
      <c r="CU227" s="1" t="s">
        <v>82</v>
      </c>
      <c r="CV227" s="1" t="s">
        <v>85</v>
      </c>
      <c r="CW227" s="1" t="s">
        <v>647</v>
      </c>
      <c r="CX227" s="1">
        <v>1597</v>
      </c>
      <c r="CY227" s="1">
        <v>132.35</v>
      </c>
      <c r="CZ227" s="1">
        <v>81.783500238435906</v>
      </c>
      <c r="DA227" s="1">
        <v>56</v>
      </c>
      <c r="DB227" s="1">
        <v>8</v>
      </c>
      <c r="DC227" s="1">
        <v>152.830188679245</v>
      </c>
      <c r="DD227" s="1">
        <v>1306</v>
      </c>
      <c r="DE227" s="1">
        <v>20.3</v>
      </c>
      <c r="DF227" s="1">
        <v>16.403345724907101</v>
      </c>
      <c r="DG227" s="1">
        <v>3.8</v>
      </c>
      <c r="DH227" s="1">
        <v>56.25</v>
      </c>
      <c r="DI227" s="1">
        <v>1.4721627408993601</v>
      </c>
      <c r="DJ227" s="1">
        <v>2.8639999999999999</v>
      </c>
      <c r="DK227" s="1">
        <v>38.97</v>
      </c>
      <c r="DL227" s="1">
        <v>1.44888888888889</v>
      </c>
      <c r="DM227" s="1">
        <v>78.211621621621603</v>
      </c>
      <c r="DN227" s="1">
        <v>0</v>
      </c>
      <c r="DO227" s="1">
        <v>161</v>
      </c>
      <c r="DP227" s="1">
        <v>161</v>
      </c>
      <c r="DQ227" s="1">
        <v>708</v>
      </c>
      <c r="DR227" s="1">
        <v>66</v>
      </c>
      <c r="DS227" s="1">
        <v>9.8224852071005895</v>
      </c>
      <c r="DT227" s="1">
        <v>571.42857142857099</v>
      </c>
      <c r="DU227" s="1">
        <v>1.25</v>
      </c>
      <c r="DV227" s="1">
        <v>1.6091954022988499</v>
      </c>
      <c r="DW227" s="1">
        <v>107.6</v>
      </c>
      <c r="DX227" s="1">
        <v>160</v>
      </c>
      <c r="DY227" s="1">
        <v>29</v>
      </c>
      <c r="DZ227" s="1" t="s">
        <v>82</v>
      </c>
      <c r="EA227" s="1" t="s">
        <v>85</v>
      </c>
      <c r="EB227" s="1" t="s">
        <v>647</v>
      </c>
      <c r="EC227" s="72">
        <f t="shared" si="10"/>
        <v>877.73125000000005</v>
      </c>
      <c r="ED227" s="73">
        <f t="shared" si="11"/>
        <v>8838.6075000000001</v>
      </c>
      <c r="EE227" s="1">
        <v>219.40125</v>
      </c>
      <c r="EF227" s="1">
        <v>1361.8575000000001</v>
      </c>
      <c r="EG227" s="1">
        <v>145.06</v>
      </c>
      <c r="EH227" s="1">
        <v>972.7</v>
      </c>
      <c r="EI227" s="1">
        <v>1.65</v>
      </c>
      <c r="EJ227" s="1">
        <v>11.5</v>
      </c>
      <c r="EK227" s="1">
        <v>15.525</v>
      </c>
      <c r="EL227" s="1">
        <v>72.099999999999994</v>
      </c>
      <c r="EM227" s="1">
        <v>35.25</v>
      </c>
      <c r="EN227" s="1">
        <v>564.20000000000005</v>
      </c>
      <c r="EO227" s="1">
        <v>35.25</v>
      </c>
      <c r="EP227" s="1">
        <v>532.79999999999995</v>
      </c>
      <c r="EQ227" s="1">
        <v>0</v>
      </c>
      <c r="ER227" s="1">
        <v>0</v>
      </c>
      <c r="ES227" s="1">
        <v>0</v>
      </c>
      <c r="ET227" s="1">
        <v>0</v>
      </c>
      <c r="EU227" s="1">
        <v>95.15</v>
      </c>
      <c r="EV227" s="1">
        <v>994</v>
      </c>
      <c r="EW227" s="1">
        <v>72</v>
      </c>
      <c r="EX227" s="1">
        <v>972</v>
      </c>
      <c r="EY227" s="1">
        <v>5.2</v>
      </c>
      <c r="EZ227" s="1">
        <v>21</v>
      </c>
      <c r="FA227" s="1">
        <v>0</v>
      </c>
      <c r="FB227" s="1">
        <v>0</v>
      </c>
      <c r="FC227" s="1">
        <v>0</v>
      </c>
      <c r="FD227" s="1">
        <v>0</v>
      </c>
      <c r="FE227" s="1">
        <v>149.43</v>
      </c>
      <c r="FF227" s="1">
        <v>1311.17</v>
      </c>
      <c r="FG227" s="1">
        <v>149.43</v>
      </c>
      <c r="FH227" s="1">
        <v>1311.17</v>
      </c>
      <c r="FI227" s="1">
        <v>0</v>
      </c>
      <c r="FJ227" s="1">
        <v>0</v>
      </c>
      <c r="FK227" s="1">
        <v>0</v>
      </c>
      <c r="FL227" s="1">
        <v>0</v>
      </c>
      <c r="FM227" s="1">
        <v>22.25</v>
      </c>
      <c r="FN227" s="1">
        <v>83</v>
      </c>
      <c r="FO227" s="1">
        <v>12.1</v>
      </c>
      <c r="FP227" s="1">
        <v>52.5</v>
      </c>
      <c r="FQ227" s="1">
        <v>10.15</v>
      </c>
      <c r="FR227" s="1">
        <v>30.5</v>
      </c>
      <c r="FS227" s="1">
        <v>238.25</v>
      </c>
      <c r="FT227" s="1">
        <v>960.98</v>
      </c>
      <c r="FU227" s="1">
        <v>37</v>
      </c>
      <c r="FV227" s="1">
        <v>225.5</v>
      </c>
      <c r="FW227" s="1">
        <v>66</v>
      </c>
      <c r="FX227" s="1">
        <v>167.7</v>
      </c>
      <c r="FY227" s="1">
        <v>89</v>
      </c>
      <c r="FZ227" s="1">
        <v>562.78</v>
      </c>
      <c r="GA227" s="1">
        <v>21.5</v>
      </c>
      <c r="GB227" s="1">
        <v>89.65</v>
      </c>
      <c r="GC227" s="1">
        <v>0</v>
      </c>
      <c r="GD227" s="1">
        <v>0</v>
      </c>
      <c r="GE227" s="1">
        <v>21</v>
      </c>
      <c r="GF227" s="1">
        <v>89.65</v>
      </c>
      <c r="GG227" s="1">
        <v>24.5</v>
      </c>
      <c r="GH227" s="1">
        <v>362</v>
      </c>
      <c r="GI227" s="1">
        <v>24.5</v>
      </c>
      <c r="GJ227" s="1">
        <v>362</v>
      </c>
      <c r="GK227" s="1">
        <v>72</v>
      </c>
      <c r="GL227" s="1">
        <v>3111.75</v>
      </c>
      <c r="GM227" s="1">
        <v>0</v>
      </c>
      <c r="GN227" s="1">
        <v>0</v>
      </c>
      <c r="GO227" s="1">
        <v>0</v>
      </c>
      <c r="GP227" s="1">
        <v>0</v>
      </c>
      <c r="GQ227" s="1">
        <v>0</v>
      </c>
      <c r="GR227" s="1">
        <v>0</v>
      </c>
      <c r="GS227" s="1">
        <v>0</v>
      </c>
      <c r="GT227" s="1">
        <v>0</v>
      </c>
      <c r="GU227" s="1">
        <v>0</v>
      </c>
      <c r="GV227" s="1">
        <v>0</v>
      </c>
      <c r="GW227" s="1">
        <v>0</v>
      </c>
      <c r="GX227" s="1">
        <v>0</v>
      </c>
      <c r="GY227" s="1">
        <v>0</v>
      </c>
      <c r="GZ227" s="2">
        <v>0</v>
      </c>
    </row>
    <row r="228" spans="99:208">
      <c r="CU228" s="1" t="s">
        <v>82</v>
      </c>
      <c r="CV228" s="1" t="s">
        <v>86</v>
      </c>
      <c r="CW228" s="1" t="s">
        <v>647</v>
      </c>
      <c r="CX228" s="1">
        <v>1398</v>
      </c>
      <c r="CY228" s="1">
        <v>114.333333333333</v>
      </c>
      <c r="CZ228" s="1">
        <v>81.783500238435906</v>
      </c>
      <c r="DA228" s="1">
        <v>53</v>
      </c>
      <c r="DB228" s="1">
        <v>8.1</v>
      </c>
      <c r="DC228" s="1">
        <v>152.830188679245</v>
      </c>
      <c r="DD228" s="1">
        <v>1076</v>
      </c>
      <c r="DE228" s="1">
        <v>17.649999999999999</v>
      </c>
      <c r="DF228" s="1">
        <v>16.403345724907101</v>
      </c>
      <c r="DG228" s="1">
        <v>4.67</v>
      </c>
      <c r="DH228" s="1">
        <v>68.75</v>
      </c>
      <c r="DI228" s="1">
        <v>1.4721627408993601</v>
      </c>
      <c r="DJ228" s="1">
        <v>2.61</v>
      </c>
      <c r="DK228" s="1">
        <v>37.816000000000003</v>
      </c>
      <c r="DL228" s="1">
        <v>1.44888888888889</v>
      </c>
      <c r="DM228" s="1">
        <v>94.1448648648649</v>
      </c>
      <c r="DN228" s="1">
        <v>0</v>
      </c>
      <c r="DO228" s="1">
        <v>181</v>
      </c>
      <c r="DP228" s="1">
        <v>181</v>
      </c>
      <c r="DQ228" s="1">
        <v>845</v>
      </c>
      <c r="DR228" s="1">
        <v>83</v>
      </c>
      <c r="DS228" s="1">
        <v>9.8224852071005895</v>
      </c>
      <c r="DT228" s="1">
        <v>632.142857142857</v>
      </c>
      <c r="DU228" s="1">
        <v>3.51</v>
      </c>
      <c r="DV228" s="1">
        <v>1.4942528735632199</v>
      </c>
      <c r="DW228" s="1">
        <v>114.9</v>
      </c>
      <c r="DX228" s="1">
        <v>162</v>
      </c>
      <c r="DY228" s="1">
        <v>35</v>
      </c>
      <c r="DZ228" s="1" t="s">
        <v>82</v>
      </c>
      <c r="EA228" s="1" t="s">
        <v>86</v>
      </c>
      <c r="EB228" s="1" t="s">
        <v>647</v>
      </c>
      <c r="EC228" s="72">
        <f t="shared" si="10"/>
        <v>439.72039000000001</v>
      </c>
      <c r="ED228" s="73">
        <f t="shared" si="11"/>
        <v>4425.1009999999997</v>
      </c>
      <c r="EE228" s="1">
        <v>131.82039</v>
      </c>
      <c r="EF228" s="1">
        <v>703.41099999999994</v>
      </c>
      <c r="EG228" s="1">
        <v>42</v>
      </c>
      <c r="EH228" s="1">
        <v>290</v>
      </c>
      <c r="EI228" s="1">
        <v>36.85</v>
      </c>
      <c r="EJ228" s="1">
        <v>313.37</v>
      </c>
      <c r="EK228" s="1">
        <v>11.7</v>
      </c>
      <c r="EL228" s="1">
        <v>77</v>
      </c>
      <c r="EM228" s="1">
        <v>85</v>
      </c>
      <c r="EN228" s="1">
        <v>1401.8</v>
      </c>
      <c r="EO228" s="1">
        <v>73</v>
      </c>
      <c r="EP228" s="1">
        <v>1260.8</v>
      </c>
      <c r="EQ228" s="1">
        <v>0</v>
      </c>
      <c r="ER228" s="1">
        <v>0</v>
      </c>
      <c r="ES228" s="1">
        <v>0</v>
      </c>
      <c r="ET228" s="1">
        <v>0</v>
      </c>
      <c r="EU228" s="1">
        <v>77</v>
      </c>
      <c r="EV228" s="1">
        <v>835</v>
      </c>
      <c r="EW228" s="1">
        <v>50.25</v>
      </c>
      <c r="EX228" s="1">
        <v>772.5</v>
      </c>
      <c r="EY228" s="1">
        <v>6.75</v>
      </c>
      <c r="EZ228" s="1">
        <v>53.5</v>
      </c>
      <c r="FA228" s="1">
        <v>0</v>
      </c>
      <c r="FB228" s="1">
        <v>0</v>
      </c>
      <c r="FC228" s="1">
        <v>0</v>
      </c>
      <c r="FD228" s="1">
        <v>0</v>
      </c>
      <c r="FE228" s="1">
        <v>39.130000000000003</v>
      </c>
      <c r="FF228" s="1">
        <v>755.95</v>
      </c>
      <c r="FG228" s="1">
        <v>39.130000000000003</v>
      </c>
      <c r="FH228" s="1">
        <v>671.58</v>
      </c>
      <c r="FI228" s="1">
        <v>0</v>
      </c>
      <c r="FJ228" s="1">
        <v>0</v>
      </c>
      <c r="FK228" s="1">
        <v>0</v>
      </c>
      <c r="FL228" s="1">
        <v>0</v>
      </c>
      <c r="FM228" s="1">
        <v>15.02</v>
      </c>
      <c r="FN228" s="1">
        <v>57.75</v>
      </c>
      <c r="FO228" s="1">
        <v>12.02</v>
      </c>
      <c r="FP228" s="1">
        <v>52.5</v>
      </c>
      <c r="FQ228" s="1">
        <v>3</v>
      </c>
      <c r="FR228" s="1">
        <v>5.25</v>
      </c>
      <c r="FS228" s="1">
        <v>61</v>
      </c>
      <c r="FT228" s="1">
        <v>433.19</v>
      </c>
      <c r="FU228" s="1">
        <v>41.5</v>
      </c>
      <c r="FV228" s="1">
        <v>350</v>
      </c>
      <c r="FW228" s="1">
        <v>2</v>
      </c>
      <c r="FX228" s="1">
        <v>20</v>
      </c>
      <c r="FY228" s="1">
        <v>6.5</v>
      </c>
      <c r="FZ228" s="1">
        <v>63.14</v>
      </c>
      <c r="GA228" s="1">
        <v>14.5</v>
      </c>
      <c r="GB228" s="1">
        <v>52.5</v>
      </c>
      <c r="GC228" s="1">
        <v>0</v>
      </c>
      <c r="GD228" s="1">
        <v>0</v>
      </c>
      <c r="GE228" s="1">
        <v>13.5</v>
      </c>
      <c r="GF228" s="1">
        <v>43.25</v>
      </c>
      <c r="GG228" s="1">
        <v>16.25</v>
      </c>
      <c r="GH228" s="1">
        <v>185.5</v>
      </c>
      <c r="GI228" s="1">
        <v>16.25</v>
      </c>
      <c r="GJ228" s="1">
        <v>185.5</v>
      </c>
      <c r="GK228" s="1">
        <v>0</v>
      </c>
      <c r="GL228" s="1">
        <v>0</v>
      </c>
      <c r="GM228" s="1">
        <v>0</v>
      </c>
      <c r="GN228" s="1">
        <v>0</v>
      </c>
      <c r="GO228" s="1">
        <v>0</v>
      </c>
      <c r="GP228" s="1">
        <v>0</v>
      </c>
      <c r="GQ228" s="1">
        <v>0</v>
      </c>
      <c r="GR228" s="1">
        <v>0</v>
      </c>
      <c r="GS228" s="1">
        <v>0</v>
      </c>
      <c r="GT228" s="1">
        <v>0</v>
      </c>
      <c r="GU228" s="1">
        <v>0</v>
      </c>
      <c r="GV228" s="1">
        <v>0</v>
      </c>
      <c r="GW228" s="1">
        <v>0</v>
      </c>
      <c r="GX228" s="1">
        <v>0</v>
      </c>
      <c r="GY228" s="1">
        <v>0</v>
      </c>
      <c r="GZ228" s="2">
        <v>0</v>
      </c>
    </row>
    <row r="229" spans="99:208">
      <c r="CU229" s="1" t="s">
        <v>82</v>
      </c>
      <c r="CV229" s="1" t="s">
        <v>87</v>
      </c>
      <c r="CW229" s="1" t="s">
        <v>647</v>
      </c>
      <c r="CX229" s="1">
        <v>1210</v>
      </c>
      <c r="CY229" s="1">
        <v>97.25</v>
      </c>
      <c r="CZ229" s="1">
        <v>80.371900826446307</v>
      </c>
      <c r="DA229" s="1">
        <v>176</v>
      </c>
      <c r="DB229" s="1">
        <v>26.984615384615399</v>
      </c>
      <c r="DC229" s="1">
        <v>153.32167832167801</v>
      </c>
      <c r="DD229" s="1">
        <v>1185</v>
      </c>
      <c r="DE229" s="1">
        <v>20.100000000000001</v>
      </c>
      <c r="DF229" s="1">
        <v>16.962025316455701</v>
      </c>
      <c r="DG229" s="1">
        <v>3.89</v>
      </c>
      <c r="DH229" s="1">
        <v>55.43</v>
      </c>
      <c r="DI229" s="1">
        <v>1.42493573264781</v>
      </c>
      <c r="DJ229" s="1">
        <v>2.3199999999999998</v>
      </c>
      <c r="DK229" s="1">
        <v>34.287999999999997</v>
      </c>
      <c r="DL229" s="1">
        <v>1.4779310344827601</v>
      </c>
      <c r="DM229" s="1">
        <v>68.694324324324299</v>
      </c>
      <c r="DN229" s="1">
        <v>0</v>
      </c>
      <c r="DO229" s="1">
        <v>145</v>
      </c>
      <c r="DP229" s="1">
        <v>145</v>
      </c>
      <c r="DQ229" s="1">
        <v>637</v>
      </c>
      <c r="DR229" s="1">
        <v>54</v>
      </c>
      <c r="DS229" s="1">
        <v>8.4772370486656197</v>
      </c>
      <c r="DT229" s="1">
        <v>482.142857142857</v>
      </c>
      <c r="DU229" s="1">
        <v>2.31</v>
      </c>
      <c r="DV229" s="1">
        <v>1.4942528735632199</v>
      </c>
      <c r="DW229" s="1">
        <v>93.9</v>
      </c>
      <c r="DX229" s="1">
        <v>159</v>
      </c>
      <c r="DY229" s="1">
        <v>38</v>
      </c>
      <c r="DZ229" s="1" t="s">
        <v>82</v>
      </c>
      <c r="EA229" s="1" t="s">
        <v>87</v>
      </c>
      <c r="EB229" s="1" t="s">
        <v>647</v>
      </c>
      <c r="EC229" s="72">
        <f t="shared" si="10"/>
        <v>456.71174999999999</v>
      </c>
      <c r="ED229" s="73">
        <f t="shared" si="11"/>
        <v>4054.2449999999999</v>
      </c>
      <c r="EE229" s="1">
        <v>142.47675000000001</v>
      </c>
      <c r="EF229" s="1">
        <v>516.95500000000004</v>
      </c>
      <c r="EG229" s="1">
        <v>55</v>
      </c>
      <c r="EH229" s="1">
        <v>321</v>
      </c>
      <c r="EI229" s="1">
        <v>34.5</v>
      </c>
      <c r="EJ229" s="1">
        <v>151.25</v>
      </c>
      <c r="EK229" s="1">
        <v>10.513999999999999</v>
      </c>
      <c r="EL229" s="1">
        <v>41.95</v>
      </c>
      <c r="EM229" s="1">
        <v>18.75</v>
      </c>
      <c r="EN229" s="1">
        <v>618</v>
      </c>
      <c r="EO229" s="1">
        <v>12</v>
      </c>
      <c r="EP229" s="1">
        <v>579</v>
      </c>
      <c r="EQ229" s="1">
        <v>10</v>
      </c>
      <c r="ER229" s="1">
        <v>82.05</v>
      </c>
      <c r="ES229" s="1">
        <v>2.75</v>
      </c>
      <c r="ET229" s="1">
        <v>25.524999999999999</v>
      </c>
      <c r="EU229" s="1">
        <v>38.524999999999999</v>
      </c>
      <c r="EV229" s="1">
        <v>773.85</v>
      </c>
      <c r="EW229" s="1">
        <v>10.5</v>
      </c>
      <c r="EX229" s="1">
        <v>607.5</v>
      </c>
      <c r="EY229" s="1">
        <v>4.7249999999999996</v>
      </c>
      <c r="EZ229" s="1">
        <v>143.75</v>
      </c>
      <c r="FA229" s="1">
        <v>4.2750000000000004</v>
      </c>
      <c r="FB229" s="1">
        <v>15.475</v>
      </c>
      <c r="FC229" s="1">
        <v>0</v>
      </c>
      <c r="FD229" s="1">
        <v>0</v>
      </c>
      <c r="FE229" s="1">
        <v>16.3</v>
      </c>
      <c r="FF229" s="1">
        <v>249.75</v>
      </c>
      <c r="FG229" s="1">
        <v>9.5</v>
      </c>
      <c r="FH229" s="1">
        <v>120.75</v>
      </c>
      <c r="FI229" s="1">
        <v>5.5</v>
      </c>
      <c r="FJ229" s="1">
        <v>86</v>
      </c>
      <c r="FK229" s="1">
        <v>0</v>
      </c>
      <c r="FL229" s="1">
        <v>0</v>
      </c>
      <c r="FM229" s="1">
        <v>48.01</v>
      </c>
      <c r="FN229" s="1">
        <v>172</v>
      </c>
      <c r="FO229" s="1">
        <v>33.049999999999997</v>
      </c>
      <c r="FP229" s="1">
        <v>111</v>
      </c>
      <c r="FQ229" s="1">
        <v>14.96</v>
      </c>
      <c r="FR229" s="1">
        <v>61</v>
      </c>
      <c r="FS229" s="1">
        <v>83</v>
      </c>
      <c r="FT229" s="1">
        <v>589.89</v>
      </c>
      <c r="FU229" s="1">
        <v>14</v>
      </c>
      <c r="FV229" s="1">
        <v>187</v>
      </c>
      <c r="FW229" s="1">
        <v>32</v>
      </c>
      <c r="FX229" s="1">
        <v>210.33</v>
      </c>
      <c r="FY229" s="1">
        <v>21</v>
      </c>
      <c r="FZ229" s="1">
        <v>186.16</v>
      </c>
      <c r="GA229" s="1">
        <v>39.65</v>
      </c>
      <c r="GB229" s="1">
        <v>395.25</v>
      </c>
      <c r="GC229" s="1">
        <v>16.11</v>
      </c>
      <c r="GD229" s="1">
        <v>222</v>
      </c>
      <c r="GE229" s="1">
        <v>19</v>
      </c>
      <c r="GF229" s="1">
        <v>172.5</v>
      </c>
      <c r="GG229" s="1">
        <v>60</v>
      </c>
      <c r="GH229" s="1">
        <v>656.5</v>
      </c>
      <c r="GI229" s="1">
        <v>60</v>
      </c>
      <c r="GJ229" s="1">
        <v>656.5</v>
      </c>
      <c r="GK229" s="1">
        <v>0</v>
      </c>
      <c r="GL229" s="1">
        <v>0</v>
      </c>
      <c r="GM229" s="1">
        <v>0</v>
      </c>
      <c r="GN229" s="1">
        <v>0</v>
      </c>
      <c r="GO229" s="1">
        <v>0</v>
      </c>
      <c r="GP229" s="1">
        <v>0</v>
      </c>
      <c r="GQ229" s="1">
        <v>0</v>
      </c>
      <c r="GR229" s="1">
        <v>0</v>
      </c>
      <c r="GS229" s="1">
        <v>0</v>
      </c>
      <c r="GT229" s="1">
        <v>0</v>
      </c>
      <c r="GU229" s="1">
        <v>0</v>
      </c>
      <c r="GV229" s="1">
        <v>0</v>
      </c>
      <c r="GW229" s="1">
        <v>0</v>
      </c>
      <c r="GX229" s="1">
        <v>0</v>
      </c>
      <c r="GY229" s="1">
        <v>0</v>
      </c>
      <c r="GZ229" s="2">
        <v>0</v>
      </c>
    </row>
    <row r="230" spans="99:208">
      <c r="CU230" s="1" t="s">
        <v>82</v>
      </c>
      <c r="CV230" s="1" t="s">
        <v>88</v>
      </c>
      <c r="CW230" s="1" t="s">
        <v>647</v>
      </c>
      <c r="CX230" s="1">
        <v>1046</v>
      </c>
      <c r="CY230" s="1">
        <v>84.108333333333306</v>
      </c>
      <c r="CZ230" s="1">
        <v>80.409496494582498</v>
      </c>
      <c r="DA230" s="1">
        <v>49</v>
      </c>
      <c r="DB230" s="1">
        <v>7.8</v>
      </c>
      <c r="DC230" s="1">
        <v>159.183673469388</v>
      </c>
      <c r="DD230" s="1">
        <v>1034</v>
      </c>
      <c r="DE230" s="1">
        <v>17.28</v>
      </c>
      <c r="DF230" s="1">
        <v>16.7117988394584</v>
      </c>
      <c r="DG230" s="1">
        <v>3.84</v>
      </c>
      <c r="DH230" s="1">
        <v>56.43</v>
      </c>
      <c r="DI230" s="1">
        <v>1.46953125</v>
      </c>
      <c r="DJ230" s="1">
        <v>2.27</v>
      </c>
      <c r="DK230" s="1">
        <v>34.404000000000003</v>
      </c>
      <c r="DL230" s="1">
        <v>1.5155947136563901</v>
      </c>
      <c r="DM230" s="1">
        <v>67.238918918918898</v>
      </c>
      <c r="DN230" s="1">
        <v>0</v>
      </c>
      <c r="DO230" s="1">
        <v>130</v>
      </c>
      <c r="DP230" s="1">
        <v>130</v>
      </c>
      <c r="DQ230" s="1">
        <v>604</v>
      </c>
      <c r="DR230" s="1">
        <v>58</v>
      </c>
      <c r="DS230" s="1">
        <v>9.6026490066225207</v>
      </c>
      <c r="DT230" s="1">
        <v>453.57142857142901</v>
      </c>
      <c r="DU230" s="1">
        <v>2.71</v>
      </c>
      <c r="DV230" s="1">
        <v>1.4942528735632199</v>
      </c>
      <c r="DW230" s="1">
        <v>87</v>
      </c>
      <c r="DX230" s="1">
        <v>158</v>
      </c>
      <c r="DY230" s="1">
        <v>32</v>
      </c>
      <c r="DZ230" s="1" t="s">
        <v>82</v>
      </c>
      <c r="EA230" s="1" t="s">
        <v>88</v>
      </c>
      <c r="EB230" s="1" t="s">
        <v>647</v>
      </c>
      <c r="EC230" s="72">
        <f t="shared" si="10"/>
        <v>870.83394999999996</v>
      </c>
      <c r="ED230" s="73">
        <f t="shared" si="11"/>
        <v>7987.3149999999996</v>
      </c>
      <c r="EE230" s="1">
        <v>183.47395</v>
      </c>
      <c r="EF230" s="1">
        <v>1193.615</v>
      </c>
      <c r="EG230" s="1">
        <v>35.74</v>
      </c>
      <c r="EH230" s="1">
        <v>363.5</v>
      </c>
      <c r="EI230" s="1">
        <v>63.25</v>
      </c>
      <c r="EJ230" s="1">
        <v>702</v>
      </c>
      <c r="EK230" s="1">
        <v>30.5</v>
      </c>
      <c r="EL230" s="1">
        <v>122</v>
      </c>
      <c r="EM230" s="1">
        <v>110</v>
      </c>
      <c r="EN230" s="1">
        <v>2830</v>
      </c>
      <c r="EO230" s="1">
        <v>94</v>
      </c>
      <c r="EP230" s="1">
        <v>2420</v>
      </c>
      <c r="EQ230" s="1">
        <v>13</v>
      </c>
      <c r="ER230" s="1">
        <v>240.95</v>
      </c>
      <c r="ES230" s="1">
        <v>8</v>
      </c>
      <c r="ET230" s="1">
        <v>172.5</v>
      </c>
      <c r="EU230" s="1">
        <v>126.5</v>
      </c>
      <c r="EV230" s="1">
        <v>1200</v>
      </c>
      <c r="EW230" s="1">
        <v>89.5</v>
      </c>
      <c r="EX230" s="1">
        <v>1085</v>
      </c>
      <c r="EY230" s="1">
        <v>21</v>
      </c>
      <c r="EZ230" s="1">
        <v>115</v>
      </c>
      <c r="FA230" s="1">
        <v>0</v>
      </c>
      <c r="FB230" s="1">
        <v>0</v>
      </c>
      <c r="FC230" s="1">
        <v>0</v>
      </c>
      <c r="FD230" s="1">
        <v>0</v>
      </c>
      <c r="FE230" s="1">
        <v>60.3</v>
      </c>
      <c r="FF230" s="1">
        <v>729.24</v>
      </c>
      <c r="FG230" s="1">
        <v>60.3</v>
      </c>
      <c r="FH230" s="1">
        <v>729.24</v>
      </c>
      <c r="FI230" s="1">
        <v>0</v>
      </c>
      <c r="FJ230" s="1">
        <v>0</v>
      </c>
      <c r="FK230" s="1">
        <v>0</v>
      </c>
      <c r="FL230" s="1">
        <v>0</v>
      </c>
      <c r="FM230" s="1">
        <v>124.86</v>
      </c>
      <c r="FN230" s="1">
        <v>462</v>
      </c>
      <c r="FO230" s="1">
        <v>123.86</v>
      </c>
      <c r="FP230" s="1">
        <v>457</v>
      </c>
      <c r="FQ230" s="1">
        <v>1</v>
      </c>
      <c r="FR230" s="1">
        <v>5</v>
      </c>
      <c r="FS230" s="1">
        <v>228.5</v>
      </c>
      <c r="FT230" s="1">
        <v>1219.51</v>
      </c>
      <c r="FU230" s="1">
        <v>64</v>
      </c>
      <c r="FV230" s="1">
        <v>346</v>
      </c>
      <c r="FW230" s="1">
        <v>62</v>
      </c>
      <c r="FX230" s="1">
        <v>356.56</v>
      </c>
      <c r="FY230" s="1">
        <v>62</v>
      </c>
      <c r="FZ230" s="1">
        <v>507.95</v>
      </c>
      <c r="GA230" s="1">
        <v>24.2</v>
      </c>
      <c r="GB230" s="1">
        <v>112</v>
      </c>
      <c r="GC230" s="1">
        <v>11.1</v>
      </c>
      <c r="GD230" s="1">
        <v>60.25</v>
      </c>
      <c r="GE230" s="1">
        <v>11.1</v>
      </c>
      <c r="GF230" s="1">
        <v>51.75</v>
      </c>
      <c r="GG230" s="1">
        <v>0</v>
      </c>
      <c r="GH230" s="1">
        <v>0</v>
      </c>
      <c r="GI230" s="1">
        <v>0</v>
      </c>
      <c r="GJ230" s="1">
        <v>0</v>
      </c>
      <c r="GK230" s="1">
        <v>0</v>
      </c>
      <c r="GL230" s="1">
        <v>0</v>
      </c>
      <c r="GM230" s="1">
        <v>0</v>
      </c>
      <c r="GN230" s="1">
        <v>0</v>
      </c>
      <c r="GO230" s="1">
        <v>0</v>
      </c>
      <c r="GP230" s="1">
        <v>0</v>
      </c>
      <c r="GQ230" s="1">
        <v>0</v>
      </c>
      <c r="GR230" s="1">
        <v>0</v>
      </c>
      <c r="GS230" s="1">
        <v>435</v>
      </c>
      <c r="GT230" s="1">
        <v>3062.1</v>
      </c>
      <c r="GU230" s="1">
        <v>341</v>
      </c>
      <c r="GV230" s="1">
        <v>2194.5</v>
      </c>
      <c r="GW230" s="1">
        <v>94</v>
      </c>
      <c r="GX230" s="1">
        <v>867.6</v>
      </c>
      <c r="GY230" s="1">
        <v>0</v>
      </c>
      <c r="GZ230" s="2">
        <v>0</v>
      </c>
    </row>
    <row r="231" spans="99:208">
      <c r="CU231" s="1" t="s">
        <v>82</v>
      </c>
      <c r="CV231" s="1" t="s">
        <v>89</v>
      </c>
      <c r="CW231" s="1" t="s">
        <v>647</v>
      </c>
      <c r="CX231" s="1">
        <v>1116</v>
      </c>
      <c r="CY231" s="1">
        <v>91.313333333333304</v>
      </c>
      <c r="CZ231" s="1">
        <v>81.821983273596203</v>
      </c>
      <c r="DA231" s="1">
        <v>47</v>
      </c>
      <c r="DB231" s="1">
        <v>6.7</v>
      </c>
      <c r="DC231" s="1">
        <v>142.55319148936201</v>
      </c>
      <c r="DD231" s="1">
        <v>1118</v>
      </c>
      <c r="DE231" s="1">
        <v>18.3</v>
      </c>
      <c r="DF231" s="1">
        <v>16.368515205724499</v>
      </c>
      <c r="DG231" s="1">
        <v>3.11</v>
      </c>
      <c r="DH231" s="1">
        <v>45.85</v>
      </c>
      <c r="DI231" s="1">
        <v>1.47427652733119</v>
      </c>
      <c r="DJ231" s="1">
        <v>2.04</v>
      </c>
      <c r="DK231" s="1">
        <v>30.853999999999999</v>
      </c>
      <c r="DL231" s="1">
        <v>1.51245098039216</v>
      </c>
      <c r="DM231" s="1">
        <v>68.897027027026994</v>
      </c>
      <c r="DN231" s="1">
        <v>0</v>
      </c>
      <c r="DO231" s="1">
        <v>150</v>
      </c>
      <c r="DP231" s="1">
        <v>150</v>
      </c>
      <c r="DQ231" s="1">
        <v>666</v>
      </c>
      <c r="DR231" s="1">
        <v>62</v>
      </c>
      <c r="DS231" s="1">
        <v>9.3093093093093096</v>
      </c>
      <c r="DT231" s="1">
        <v>485.71428571428601</v>
      </c>
      <c r="DU231" s="1">
        <v>1.81</v>
      </c>
      <c r="DV231" s="1">
        <v>1.3793103448275901</v>
      </c>
      <c r="DW231" s="1">
        <v>80.5</v>
      </c>
      <c r="DX231" s="1">
        <v>189</v>
      </c>
      <c r="DY231" s="1">
        <v>35</v>
      </c>
      <c r="DZ231" s="1" t="s">
        <v>82</v>
      </c>
      <c r="EA231" s="1" t="s">
        <v>89</v>
      </c>
      <c r="EB231" s="1" t="s">
        <v>647</v>
      </c>
      <c r="EC231" s="72">
        <f t="shared" si="10"/>
        <v>464.45299999999997</v>
      </c>
      <c r="ED231" s="73">
        <f t="shared" si="11"/>
        <v>3905.415</v>
      </c>
      <c r="EE231" s="1">
        <v>60.078000000000003</v>
      </c>
      <c r="EF231" s="1">
        <v>187.94499999999999</v>
      </c>
      <c r="EG231" s="1">
        <v>15.75</v>
      </c>
      <c r="EH231" s="1">
        <v>85</v>
      </c>
      <c r="EI231" s="1">
        <v>13.85</v>
      </c>
      <c r="EJ231" s="1">
        <v>60</v>
      </c>
      <c r="EK231" s="1">
        <v>10.5</v>
      </c>
      <c r="EL231" s="1">
        <v>42</v>
      </c>
      <c r="EM231" s="1">
        <v>16</v>
      </c>
      <c r="EN231" s="1">
        <v>370</v>
      </c>
      <c r="EO231" s="1">
        <v>14</v>
      </c>
      <c r="EP231" s="1">
        <v>350</v>
      </c>
      <c r="EQ231" s="1">
        <v>9.9250000000000007</v>
      </c>
      <c r="ER231" s="1">
        <v>125</v>
      </c>
      <c r="ES231" s="1">
        <v>8.1750000000000007</v>
      </c>
      <c r="ET231" s="1">
        <v>110</v>
      </c>
      <c r="EU231" s="1">
        <v>44</v>
      </c>
      <c r="EV231" s="1">
        <v>780</v>
      </c>
      <c r="EW231" s="1">
        <v>20</v>
      </c>
      <c r="EX231" s="1">
        <v>634.5</v>
      </c>
      <c r="EY231" s="1">
        <v>7</v>
      </c>
      <c r="EZ231" s="1">
        <v>142.25</v>
      </c>
      <c r="FA231" s="1">
        <v>1</v>
      </c>
      <c r="FB231" s="1">
        <v>3.25</v>
      </c>
      <c r="FC231" s="1">
        <v>0</v>
      </c>
      <c r="FD231" s="1">
        <v>0</v>
      </c>
      <c r="FE231" s="1">
        <v>149.69999999999999</v>
      </c>
      <c r="FF231" s="1">
        <v>1185.9000000000001</v>
      </c>
      <c r="FG231" s="1">
        <v>12.6</v>
      </c>
      <c r="FH231" s="1">
        <v>312.75</v>
      </c>
      <c r="FI231" s="1">
        <v>9</v>
      </c>
      <c r="FJ231" s="1">
        <v>241</v>
      </c>
      <c r="FK231" s="1">
        <v>126</v>
      </c>
      <c r="FL231" s="1">
        <v>516</v>
      </c>
      <c r="FM231" s="1">
        <v>71.239999999999995</v>
      </c>
      <c r="FN231" s="1">
        <v>270.02</v>
      </c>
      <c r="FO231" s="1">
        <v>61.24</v>
      </c>
      <c r="FP231" s="1">
        <v>220</v>
      </c>
      <c r="FQ231" s="1">
        <v>10</v>
      </c>
      <c r="FR231" s="1">
        <v>50.02</v>
      </c>
      <c r="FS231" s="1">
        <v>81.5</v>
      </c>
      <c r="FT231" s="1">
        <v>686.55</v>
      </c>
      <c r="FU231" s="1">
        <v>46</v>
      </c>
      <c r="FV231" s="1">
        <v>484</v>
      </c>
      <c r="FW231" s="1">
        <v>15</v>
      </c>
      <c r="FX231" s="1">
        <v>151.52000000000001</v>
      </c>
      <c r="FY231" s="1">
        <v>4</v>
      </c>
      <c r="FZ231" s="1">
        <v>44.53</v>
      </c>
      <c r="GA231" s="1">
        <v>20.010000000000002</v>
      </c>
      <c r="GB231" s="1">
        <v>78</v>
      </c>
      <c r="GC231" s="1">
        <v>4</v>
      </c>
      <c r="GD231" s="1">
        <v>16</v>
      </c>
      <c r="GE231" s="1">
        <v>15</v>
      </c>
      <c r="GF231" s="1">
        <v>62</v>
      </c>
      <c r="GG231" s="1">
        <v>12</v>
      </c>
      <c r="GH231" s="1">
        <v>117</v>
      </c>
      <c r="GI231" s="1">
        <v>12</v>
      </c>
      <c r="GJ231" s="1">
        <v>117</v>
      </c>
      <c r="GK231" s="1">
        <v>0</v>
      </c>
      <c r="GL231" s="1">
        <v>0</v>
      </c>
      <c r="GM231" s="1">
        <v>105</v>
      </c>
      <c r="GN231" s="1">
        <v>52</v>
      </c>
      <c r="GO231" s="1">
        <v>38</v>
      </c>
      <c r="GP231" s="1">
        <v>11</v>
      </c>
      <c r="GQ231" s="1">
        <v>53</v>
      </c>
      <c r="GR231" s="1">
        <v>53</v>
      </c>
      <c r="GS231" s="1">
        <v>0</v>
      </c>
      <c r="GT231" s="1">
        <v>0</v>
      </c>
      <c r="GU231" s="1">
        <v>0</v>
      </c>
      <c r="GV231" s="1">
        <v>0</v>
      </c>
      <c r="GW231" s="1">
        <v>0</v>
      </c>
      <c r="GX231" s="1">
        <v>0</v>
      </c>
      <c r="GY231" s="1">
        <v>0</v>
      </c>
      <c r="GZ231" s="2">
        <v>0</v>
      </c>
    </row>
    <row r="232" spans="99:208">
      <c r="CU232" s="1" t="s">
        <v>82</v>
      </c>
      <c r="CV232" s="1" t="s">
        <v>90</v>
      </c>
      <c r="CW232" s="1" t="s">
        <v>647</v>
      </c>
      <c r="CX232" s="1">
        <v>1185</v>
      </c>
      <c r="CY232" s="1">
        <v>94.578333333333305</v>
      </c>
      <c r="CZ232" s="1">
        <v>79.812939521800303</v>
      </c>
      <c r="DA232" s="1">
        <v>157</v>
      </c>
      <c r="DB232" s="1">
        <v>24.480769230769202</v>
      </c>
      <c r="DC232" s="1">
        <v>155.92846643802099</v>
      </c>
      <c r="DD232" s="1">
        <v>989</v>
      </c>
      <c r="DE232" s="1">
        <v>16.22</v>
      </c>
      <c r="DF232" s="1">
        <v>16.4004044489383</v>
      </c>
      <c r="DG232" s="1">
        <v>3.37</v>
      </c>
      <c r="DH232" s="1">
        <v>51.43</v>
      </c>
      <c r="DI232" s="1">
        <v>1.5261127596439199</v>
      </c>
      <c r="DJ232" s="1">
        <v>2.06</v>
      </c>
      <c r="DK232" s="1">
        <v>31.274000000000001</v>
      </c>
      <c r="DL232" s="1">
        <v>1.5181553398058301</v>
      </c>
      <c r="DM232" s="1">
        <v>63.5305405405405</v>
      </c>
      <c r="DN232" s="1">
        <v>0</v>
      </c>
      <c r="DO232" s="1">
        <v>130</v>
      </c>
      <c r="DP232" s="1">
        <v>130</v>
      </c>
      <c r="DQ232" s="1">
        <v>579</v>
      </c>
      <c r="DR232" s="1">
        <v>54</v>
      </c>
      <c r="DS232" s="1">
        <v>9.3264248704663206</v>
      </c>
      <c r="DT232" s="1">
        <v>392.857142857143</v>
      </c>
      <c r="DU232" s="1">
        <v>2.81</v>
      </c>
      <c r="DV232" s="1">
        <v>1.26436781609195</v>
      </c>
      <c r="DW232" s="1">
        <v>70</v>
      </c>
      <c r="DX232" s="1">
        <v>159</v>
      </c>
      <c r="DY232" s="1">
        <v>29</v>
      </c>
      <c r="DZ232" s="1" t="s">
        <v>82</v>
      </c>
      <c r="EA232" s="1" t="s">
        <v>90</v>
      </c>
      <c r="EB232" s="1" t="s">
        <v>647</v>
      </c>
      <c r="EC232" s="72">
        <f t="shared" si="10"/>
        <v>356.54624999999999</v>
      </c>
      <c r="ED232" s="73">
        <f t="shared" si="11"/>
        <v>6742.1175000000003</v>
      </c>
      <c r="EE232" s="1">
        <v>63.796250000000001</v>
      </c>
      <c r="EF232" s="1">
        <v>189.5325</v>
      </c>
      <c r="EG232" s="1">
        <v>12.125</v>
      </c>
      <c r="EH232" s="1">
        <v>71</v>
      </c>
      <c r="EI232" s="1">
        <v>14</v>
      </c>
      <c r="EJ232" s="1">
        <v>49.4</v>
      </c>
      <c r="EK232" s="1">
        <v>15.5</v>
      </c>
      <c r="EL232" s="1">
        <v>57</v>
      </c>
      <c r="EM232" s="1">
        <v>39</v>
      </c>
      <c r="EN232" s="1">
        <v>1587.5</v>
      </c>
      <c r="EO232" s="1">
        <v>14</v>
      </c>
      <c r="EP232" s="1">
        <v>1487.5</v>
      </c>
      <c r="EQ232" s="1">
        <v>13</v>
      </c>
      <c r="ER232" s="1">
        <v>230</v>
      </c>
      <c r="ES232" s="1">
        <v>8</v>
      </c>
      <c r="ET232" s="1">
        <v>169.97499999999999</v>
      </c>
      <c r="EU232" s="1">
        <v>42.11</v>
      </c>
      <c r="EV232" s="1">
        <v>2120.5250000000001</v>
      </c>
      <c r="EW232" s="1">
        <v>21</v>
      </c>
      <c r="EX232" s="1">
        <v>2031</v>
      </c>
      <c r="EY232" s="1">
        <v>4</v>
      </c>
      <c r="EZ232" s="1">
        <v>89</v>
      </c>
      <c r="FA232" s="1">
        <v>1.0249999999999999</v>
      </c>
      <c r="FB232" s="1">
        <v>0.52500000000000002</v>
      </c>
      <c r="FC232" s="1">
        <v>0</v>
      </c>
      <c r="FD232" s="1">
        <v>0</v>
      </c>
      <c r="FE232" s="1">
        <v>93.99</v>
      </c>
      <c r="FF232" s="1">
        <v>1374</v>
      </c>
      <c r="FG232" s="1">
        <v>12.49</v>
      </c>
      <c r="FH232" s="1">
        <v>376</v>
      </c>
      <c r="FI232" s="1">
        <v>11</v>
      </c>
      <c r="FJ232" s="1">
        <v>472</v>
      </c>
      <c r="FK232" s="1">
        <v>68</v>
      </c>
      <c r="FL232" s="1">
        <v>436</v>
      </c>
      <c r="FM232" s="1">
        <v>14</v>
      </c>
      <c r="FN232" s="1">
        <v>89</v>
      </c>
      <c r="FO232" s="1">
        <v>10.75</v>
      </c>
      <c r="FP232" s="1">
        <v>66</v>
      </c>
      <c r="FQ232" s="1">
        <v>3.25</v>
      </c>
      <c r="FR232" s="1">
        <v>23</v>
      </c>
      <c r="FS232" s="1">
        <v>55</v>
      </c>
      <c r="FT232" s="1">
        <v>701.06</v>
      </c>
      <c r="FU232" s="1">
        <v>15</v>
      </c>
      <c r="FV232" s="1">
        <v>249.2</v>
      </c>
      <c r="FW232" s="1">
        <v>15</v>
      </c>
      <c r="FX232" s="1">
        <v>154.41</v>
      </c>
      <c r="FY232" s="1">
        <v>13</v>
      </c>
      <c r="FZ232" s="1">
        <v>297.39999999999998</v>
      </c>
      <c r="GA232" s="1">
        <v>31.15</v>
      </c>
      <c r="GB232" s="1">
        <v>280.5</v>
      </c>
      <c r="GC232" s="1">
        <v>7.1</v>
      </c>
      <c r="GD232" s="1">
        <v>56.25</v>
      </c>
      <c r="GE232" s="1">
        <v>22.05</v>
      </c>
      <c r="GF232" s="1">
        <v>224.25</v>
      </c>
      <c r="GG232" s="1">
        <v>4.5</v>
      </c>
      <c r="GH232" s="1">
        <v>35</v>
      </c>
      <c r="GI232" s="1">
        <v>4.5</v>
      </c>
      <c r="GJ232" s="1">
        <v>35</v>
      </c>
      <c r="GK232" s="1">
        <v>0</v>
      </c>
      <c r="GL232" s="1">
        <v>0</v>
      </c>
      <c r="GM232" s="1">
        <v>135</v>
      </c>
      <c r="GN232" s="1">
        <v>67</v>
      </c>
      <c r="GO232" s="1">
        <v>48</v>
      </c>
      <c r="GP232" s="1">
        <v>16</v>
      </c>
      <c r="GQ232" s="1">
        <v>68</v>
      </c>
      <c r="GR232" s="1">
        <v>68</v>
      </c>
      <c r="GS232" s="1">
        <v>0</v>
      </c>
      <c r="GT232" s="1">
        <v>0</v>
      </c>
      <c r="GU232" s="1">
        <v>0</v>
      </c>
      <c r="GV232" s="1">
        <v>0</v>
      </c>
      <c r="GW232" s="1">
        <v>0</v>
      </c>
      <c r="GX232" s="1">
        <v>0</v>
      </c>
      <c r="GY232" s="1">
        <v>0</v>
      </c>
      <c r="GZ232" s="2">
        <v>0</v>
      </c>
    </row>
    <row r="233" spans="99:208">
      <c r="CU233" s="1" t="s">
        <v>82</v>
      </c>
      <c r="CV233" s="1" t="s">
        <v>91</v>
      </c>
      <c r="CW233" s="1" t="s">
        <v>647</v>
      </c>
      <c r="CX233" s="1">
        <v>1453</v>
      </c>
      <c r="CY233" s="1">
        <v>116.51333333333299</v>
      </c>
      <c r="CZ233" s="1">
        <v>80.188116540490896</v>
      </c>
      <c r="DA233" s="1">
        <v>158</v>
      </c>
      <c r="DB233" s="1">
        <v>24.3807692307692</v>
      </c>
      <c r="DC233" s="1">
        <v>154.308666017527</v>
      </c>
      <c r="DD233" s="1">
        <v>1035</v>
      </c>
      <c r="DE233" s="1">
        <v>17.09</v>
      </c>
      <c r="DF233" s="1">
        <v>16.512077294686001</v>
      </c>
      <c r="DG233" s="1">
        <v>3.21</v>
      </c>
      <c r="DH233" s="1">
        <v>48.62</v>
      </c>
      <c r="DI233" s="1">
        <v>1.51464174454829</v>
      </c>
      <c r="DJ233" s="1">
        <v>2.2599999999999998</v>
      </c>
      <c r="DK233" s="1">
        <v>32.832000000000001</v>
      </c>
      <c r="DL233" s="1">
        <v>1.45274336283186</v>
      </c>
      <c r="DM233" s="1">
        <v>61.784324324324302</v>
      </c>
      <c r="DN233" s="1">
        <v>0</v>
      </c>
      <c r="DO233" s="1">
        <v>112</v>
      </c>
      <c r="DP233" s="1">
        <v>112</v>
      </c>
      <c r="DQ233" s="1">
        <v>500</v>
      </c>
      <c r="DR233" s="1">
        <v>50</v>
      </c>
      <c r="DS233" s="1">
        <v>10</v>
      </c>
      <c r="DT233" s="1">
        <v>428.57142857142901</v>
      </c>
      <c r="DU233" s="1">
        <v>1.62</v>
      </c>
      <c r="DV233" s="1">
        <v>1.3793103448275901</v>
      </c>
      <c r="DW233" s="1">
        <v>71</v>
      </c>
      <c r="DX233" s="1">
        <v>156</v>
      </c>
      <c r="DY233" s="1">
        <v>22</v>
      </c>
      <c r="DZ233" s="1" t="s">
        <v>82</v>
      </c>
      <c r="EA233" s="1" t="s">
        <v>91</v>
      </c>
      <c r="EB233" s="1" t="s">
        <v>647</v>
      </c>
      <c r="EC233" s="72">
        <f t="shared" si="10"/>
        <v>289.04000000000002</v>
      </c>
      <c r="ED233" s="73">
        <f t="shared" si="11"/>
        <v>3690.9724999999999</v>
      </c>
      <c r="EE233" s="1">
        <v>16.39</v>
      </c>
      <c r="EF233" s="1">
        <v>64.042500000000004</v>
      </c>
      <c r="EG233" s="1">
        <v>2.9249999999999998</v>
      </c>
      <c r="EH233" s="1">
        <v>21</v>
      </c>
      <c r="EI233" s="1">
        <v>3.6749999999999998</v>
      </c>
      <c r="EJ233" s="1">
        <v>30.6</v>
      </c>
      <c r="EK233" s="1">
        <v>4</v>
      </c>
      <c r="EL233" s="1">
        <v>12</v>
      </c>
      <c r="EM233" s="1">
        <v>13.25</v>
      </c>
      <c r="EN233" s="1">
        <v>650</v>
      </c>
      <c r="EO233" s="1">
        <v>10.5</v>
      </c>
      <c r="EP233" s="1">
        <v>620</v>
      </c>
      <c r="EQ233" s="1">
        <v>11</v>
      </c>
      <c r="ER233" s="1">
        <v>220</v>
      </c>
      <c r="ES233" s="1">
        <v>8.5</v>
      </c>
      <c r="ET233" s="1">
        <v>40</v>
      </c>
      <c r="EU233" s="1">
        <v>43</v>
      </c>
      <c r="EV233" s="1">
        <v>758.25</v>
      </c>
      <c r="EW233" s="1">
        <v>12</v>
      </c>
      <c r="EX233" s="1">
        <v>720.5</v>
      </c>
      <c r="EY233" s="1">
        <v>9</v>
      </c>
      <c r="EZ233" s="1">
        <v>31.75</v>
      </c>
      <c r="FA233" s="1">
        <v>3</v>
      </c>
      <c r="FB233" s="1">
        <v>3</v>
      </c>
      <c r="FC233" s="1">
        <v>2.5</v>
      </c>
      <c r="FD233" s="1">
        <v>2.5</v>
      </c>
      <c r="FE233" s="1">
        <v>133</v>
      </c>
      <c r="FF233" s="1">
        <v>1302.7</v>
      </c>
      <c r="FG233" s="1">
        <v>24.55</v>
      </c>
      <c r="FH233" s="1">
        <v>512.58000000000004</v>
      </c>
      <c r="FI233" s="1">
        <v>9.1999999999999993</v>
      </c>
      <c r="FJ233" s="1">
        <v>200</v>
      </c>
      <c r="FK233" s="1">
        <v>97</v>
      </c>
      <c r="FL233" s="1">
        <v>509</v>
      </c>
      <c r="FM233" s="1">
        <v>16.149999999999999</v>
      </c>
      <c r="FN233" s="1">
        <v>43.5</v>
      </c>
      <c r="FO233" s="1">
        <v>12.15</v>
      </c>
      <c r="FP233" s="1">
        <v>40.25</v>
      </c>
      <c r="FQ233" s="1">
        <v>4</v>
      </c>
      <c r="FR233" s="1">
        <v>3.25</v>
      </c>
      <c r="FS233" s="1">
        <v>20</v>
      </c>
      <c r="FT233" s="1">
        <v>241.38</v>
      </c>
      <c r="FU233" s="1">
        <v>8</v>
      </c>
      <c r="FV233" s="1">
        <v>124.2</v>
      </c>
      <c r="FW233" s="1">
        <v>6</v>
      </c>
      <c r="FX233" s="1">
        <v>80.11</v>
      </c>
      <c r="FY233" s="1">
        <v>3</v>
      </c>
      <c r="FZ233" s="1">
        <v>33.020000000000003</v>
      </c>
      <c r="GA233" s="1">
        <v>16.25</v>
      </c>
      <c r="GB233" s="1">
        <v>75.5</v>
      </c>
      <c r="GC233" s="1">
        <v>8.0500000000000007</v>
      </c>
      <c r="GD233" s="1">
        <v>52.5</v>
      </c>
      <c r="GE233" s="1">
        <v>7.2</v>
      </c>
      <c r="GF233" s="1">
        <v>23</v>
      </c>
      <c r="GG233" s="1">
        <v>11</v>
      </c>
      <c r="GH233" s="1">
        <v>110</v>
      </c>
      <c r="GI233" s="1">
        <v>8.75</v>
      </c>
      <c r="GJ233" s="1">
        <v>100</v>
      </c>
      <c r="GK233" s="1">
        <v>9</v>
      </c>
      <c r="GL233" s="1">
        <v>60</v>
      </c>
      <c r="GM233" s="1">
        <v>165.6</v>
      </c>
      <c r="GN233" s="1">
        <v>80.3</v>
      </c>
      <c r="GO233" s="1">
        <v>55.52</v>
      </c>
      <c r="GP233" s="1">
        <v>21.76</v>
      </c>
      <c r="GQ233" s="1">
        <v>85.3</v>
      </c>
      <c r="GR233" s="1">
        <v>85.3</v>
      </c>
      <c r="GS233" s="1">
        <v>0</v>
      </c>
      <c r="GT233" s="1">
        <v>0</v>
      </c>
      <c r="GU233" s="1">
        <v>0</v>
      </c>
      <c r="GV233" s="1">
        <v>0</v>
      </c>
      <c r="GW233" s="1">
        <v>0</v>
      </c>
      <c r="GX233" s="1">
        <v>0</v>
      </c>
      <c r="GY233" s="1">
        <v>0</v>
      </c>
      <c r="GZ233" s="2">
        <v>0</v>
      </c>
    </row>
    <row r="234" spans="99:208">
      <c r="CU234" s="1" t="s">
        <v>82</v>
      </c>
      <c r="CV234" s="1" t="s">
        <v>92</v>
      </c>
      <c r="CW234" s="1" t="s">
        <v>647</v>
      </c>
      <c r="CX234" s="1">
        <v>1207</v>
      </c>
      <c r="CY234" s="1">
        <v>100.51666666666701</v>
      </c>
      <c r="CZ234" s="1">
        <v>83.278099972383302</v>
      </c>
      <c r="DA234" s="1">
        <v>51</v>
      </c>
      <c r="DB234" s="1">
        <v>7.5</v>
      </c>
      <c r="DC234" s="1">
        <v>147.058823529412</v>
      </c>
      <c r="DD234" s="1">
        <v>867</v>
      </c>
      <c r="DE234" s="1">
        <v>14</v>
      </c>
      <c r="DF234" s="1">
        <v>16.147635524798201</v>
      </c>
      <c r="DG234" s="1">
        <v>3.68</v>
      </c>
      <c r="DH234" s="1">
        <v>55.65</v>
      </c>
      <c r="DI234" s="1">
        <v>1.5122282608695701</v>
      </c>
      <c r="DJ234" s="1">
        <v>2.27</v>
      </c>
      <c r="DK234" s="1">
        <v>34.962000000000003</v>
      </c>
      <c r="DL234" s="1">
        <v>1.5401762114537401</v>
      </c>
      <c r="DM234" s="1">
        <v>68.994054054054004</v>
      </c>
      <c r="DN234" s="1">
        <v>0</v>
      </c>
      <c r="DO234" s="1">
        <v>158</v>
      </c>
      <c r="DP234" s="1">
        <v>158</v>
      </c>
      <c r="DQ234" s="1">
        <v>695</v>
      </c>
      <c r="DR234" s="1">
        <v>66</v>
      </c>
      <c r="DS234" s="1">
        <v>9.4964028776978395</v>
      </c>
      <c r="DT234" s="1">
        <v>500</v>
      </c>
      <c r="DU234" s="1">
        <v>1.78</v>
      </c>
      <c r="DV234" s="1">
        <v>1.6091954022988499</v>
      </c>
      <c r="DW234" s="1">
        <v>89</v>
      </c>
      <c r="DX234" s="1">
        <v>163</v>
      </c>
      <c r="DY234" s="1">
        <v>35</v>
      </c>
      <c r="DZ234" s="1" t="s">
        <v>82</v>
      </c>
      <c r="EA234" s="1" t="s">
        <v>92</v>
      </c>
      <c r="EB234" s="1" t="s">
        <v>647</v>
      </c>
      <c r="EC234" s="72">
        <f t="shared" si="10"/>
        <v>483.47275000000002</v>
      </c>
      <c r="ED234" s="73">
        <f t="shared" si="11"/>
        <v>3810.6925000000001</v>
      </c>
      <c r="EE234" s="1">
        <v>202.01275000000001</v>
      </c>
      <c r="EF234" s="1">
        <v>1262.4725000000001</v>
      </c>
      <c r="EG234" s="1">
        <v>15.25</v>
      </c>
      <c r="EH234" s="1">
        <v>170.95</v>
      </c>
      <c r="EI234" s="1">
        <v>94.724999999999994</v>
      </c>
      <c r="EJ234" s="1">
        <v>938.2</v>
      </c>
      <c r="EK234" s="1">
        <v>10.5</v>
      </c>
      <c r="EL234" s="1">
        <v>52</v>
      </c>
      <c r="EM234" s="1">
        <v>68</v>
      </c>
      <c r="EN234" s="1">
        <v>1050</v>
      </c>
      <c r="EO234" s="1">
        <v>12</v>
      </c>
      <c r="EP234" s="1">
        <v>1020</v>
      </c>
      <c r="EQ234" s="1">
        <v>0</v>
      </c>
      <c r="ER234" s="1">
        <v>0</v>
      </c>
      <c r="ES234" s="1">
        <v>0</v>
      </c>
      <c r="ET234" s="1">
        <v>0</v>
      </c>
      <c r="EU234" s="1">
        <v>81</v>
      </c>
      <c r="EV234" s="1">
        <v>813</v>
      </c>
      <c r="EW234" s="1">
        <v>54</v>
      </c>
      <c r="EX234" s="1">
        <v>751</v>
      </c>
      <c r="EY234" s="1">
        <v>11</v>
      </c>
      <c r="EZ234" s="1">
        <v>62</v>
      </c>
      <c r="FA234" s="1">
        <v>0</v>
      </c>
      <c r="FB234" s="1">
        <v>0</v>
      </c>
      <c r="FC234" s="1">
        <v>0</v>
      </c>
      <c r="FD234" s="1">
        <v>0</v>
      </c>
      <c r="FE234" s="1">
        <v>12.2</v>
      </c>
      <c r="FF234" s="1">
        <v>174.86</v>
      </c>
      <c r="FG234" s="1">
        <v>12.2</v>
      </c>
      <c r="FH234" s="1">
        <v>174.86</v>
      </c>
      <c r="FI234" s="1">
        <v>0</v>
      </c>
      <c r="FJ234" s="1">
        <v>0</v>
      </c>
      <c r="FK234" s="1">
        <v>0</v>
      </c>
      <c r="FL234" s="1">
        <v>0</v>
      </c>
      <c r="FM234" s="1">
        <v>31.51</v>
      </c>
      <c r="FN234" s="1">
        <v>119.5</v>
      </c>
      <c r="FO234" s="1">
        <v>30.51</v>
      </c>
      <c r="FP234" s="1">
        <v>114.5</v>
      </c>
      <c r="FQ234" s="1">
        <v>1</v>
      </c>
      <c r="FR234" s="1">
        <v>5</v>
      </c>
      <c r="FS234" s="1">
        <v>67.5</v>
      </c>
      <c r="FT234" s="1">
        <v>334.36</v>
      </c>
      <c r="FU234" s="1">
        <v>24</v>
      </c>
      <c r="FV234" s="1">
        <v>132.5</v>
      </c>
      <c r="FW234" s="1">
        <v>22</v>
      </c>
      <c r="FX234" s="1">
        <v>81.760000000000005</v>
      </c>
      <c r="FY234" s="1">
        <v>11</v>
      </c>
      <c r="FZ234" s="1">
        <v>120.1</v>
      </c>
      <c r="GA234" s="1">
        <v>21.25</v>
      </c>
      <c r="GB234" s="1">
        <v>56.5</v>
      </c>
      <c r="GC234" s="1">
        <v>0</v>
      </c>
      <c r="GD234" s="1">
        <v>0</v>
      </c>
      <c r="GE234" s="1">
        <v>11.2</v>
      </c>
      <c r="GF234" s="1">
        <v>56.5</v>
      </c>
      <c r="GG234" s="1">
        <v>0</v>
      </c>
      <c r="GH234" s="1">
        <v>0</v>
      </c>
      <c r="GI234" s="1">
        <v>0</v>
      </c>
      <c r="GJ234" s="1">
        <v>0</v>
      </c>
      <c r="GK234" s="1">
        <v>0</v>
      </c>
      <c r="GL234" s="1">
        <v>0</v>
      </c>
      <c r="GM234" s="1">
        <v>0</v>
      </c>
      <c r="GN234" s="1">
        <v>0</v>
      </c>
      <c r="GO234" s="1">
        <v>0</v>
      </c>
      <c r="GP234" s="1">
        <v>0</v>
      </c>
      <c r="GQ234" s="1">
        <v>0</v>
      </c>
      <c r="GR234" s="1">
        <v>0</v>
      </c>
      <c r="GS234" s="1">
        <v>0</v>
      </c>
      <c r="GT234" s="1">
        <v>0</v>
      </c>
      <c r="GU234" s="1">
        <v>0</v>
      </c>
      <c r="GV234" s="1">
        <v>0</v>
      </c>
      <c r="GW234" s="1">
        <v>0</v>
      </c>
      <c r="GX234" s="1">
        <v>0</v>
      </c>
      <c r="GY234" s="1">
        <v>0</v>
      </c>
      <c r="GZ234" s="2">
        <v>0</v>
      </c>
    </row>
    <row r="235" spans="99:208">
      <c r="CU235" s="1" t="s">
        <v>82</v>
      </c>
      <c r="CV235" s="1" t="s">
        <v>93</v>
      </c>
      <c r="CW235" s="1" t="s">
        <v>647</v>
      </c>
      <c r="CX235" s="1">
        <v>1618</v>
      </c>
      <c r="CY235" s="1">
        <v>131.85</v>
      </c>
      <c r="CZ235" s="1">
        <v>81.489493201483299</v>
      </c>
      <c r="DA235" s="1">
        <v>232</v>
      </c>
      <c r="DB235" s="1">
        <v>35.576923076923102</v>
      </c>
      <c r="DC235" s="1">
        <v>153.348806366048</v>
      </c>
      <c r="DD235" s="1">
        <v>780</v>
      </c>
      <c r="DE235" s="1">
        <v>12.48</v>
      </c>
      <c r="DF235" s="1">
        <v>16</v>
      </c>
      <c r="DG235" s="1">
        <v>3.3</v>
      </c>
      <c r="DH235" s="1">
        <v>51.21</v>
      </c>
      <c r="DI235" s="1">
        <v>1.55181818181818</v>
      </c>
      <c r="DJ235" s="1">
        <v>2.04</v>
      </c>
      <c r="DK235" s="1">
        <v>30.52</v>
      </c>
      <c r="DL235" s="1">
        <v>1.4960784313725499</v>
      </c>
      <c r="DM235" s="1">
        <v>67.810540540540501</v>
      </c>
      <c r="DN235" s="1">
        <v>0</v>
      </c>
      <c r="DO235" s="1">
        <v>145</v>
      </c>
      <c r="DP235" s="1">
        <v>145</v>
      </c>
      <c r="DQ235" s="1">
        <v>625</v>
      </c>
      <c r="DR235" s="1">
        <v>62</v>
      </c>
      <c r="DS235" s="1">
        <v>9.92</v>
      </c>
      <c r="DT235" s="1">
        <v>467.857142857143</v>
      </c>
      <c r="DU235" s="1">
        <v>2.23</v>
      </c>
      <c r="DV235" s="1">
        <v>1.3793103448275901</v>
      </c>
      <c r="DW235" s="1">
        <v>81</v>
      </c>
      <c r="DX235" s="1">
        <v>136</v>
      </c>
      <c r="DY235" s="1">
        <v>27</v>
      </c>
      <c r="DZ235" s="1" t="s">
        <v>82</v>
      </c>
      <c r="EA235" s="1" t="s">
        <v>93</v>
      </c>
      <c r="EB235" s="1" t="s">
        <v>647</v>
      </c>
      <c r="EC235" s="72">
        <f t="shared" si="10"/>
        <v>504.50274999999999</v>
      </c>
      <c r="ED235" s="73">
        <f t="shared" si="11"/>
        <v>5789.9975000000004</v>
      </c>
      <c r="EE235" s="1">
        <v>64.442750000000004</v>
      </c>
      <c r="EF235" s="1">
        <v>201.2825</v>
      </c>
      <c r="EG235" s="1">
        <v>18.074999999999999</v>
      </c>
      <c r="EH235" s="1">
        <v>105</v>
      </c>
      <c r="EI235" s="1">
        <v>33.5</v>
      </c>
      <c r="EJ235" s="1">
        <v>82</v>
      </c>
      <c r="EK235" s="1">
        <v>2.9860000000000002</v>
      </c>
      <c r="EL235" s="1">
        <v>7.05</v>
      </c>
      <c r="EM235" s="1">
        <v>275.99</v>
      </c>
      <c r="EN235" s="1">
        <v>4580</v>
      </c>
      <c r="EO235" s="1">
        <v>186.99</v>
      </c>
      <c r="EP235" s="1">
        <v>3920</v>
      </c>
      <c r="EQ235" s="1">
        <v>0</v>
      </c>
      <c r="ER235" s="1">
        <v>0</v>
      </c>
      <c r="ES235" s="1">
        <v>0</v>
      </c>
      <c r="ET235" s="1">
        <v>0</v>
      </c>
      <c r="EU235" s="1">
        <v>115</v>
      </c>
      <c r="EV235" s="1">
        <v>552.97500000000002</v>
      </c>
      <c r="EW235" s="1">
        <v>83</v>
      </c>
      <c r="EX235" s="1">
        <v>400</v>
      </c>
      <c r="EY235" s="1">
        <v>16</v>
      </c>
      <c r="EZ235" s="1">
        <v>45</v>
      </c>
      <c r="FA235" s="1">
        <v>0</v>
      </c>
      <c r="FB235" s="1">
        <v>0</v>
      </c>
      <c r="FC235" s="1">
        <v>0</v>
      </c>
      <c r="FD235" s="1">
        <v>0</v>
      </c>
      <c r="FE235" s="1">
        <v>1.03</v>
      </c>
      <c r="FF235" s="1">
        <v>13.5</v>
      </c>
      <c r="FG235" s="1">
        <v>1.03</v>
      </c>
      <c r="FH235" s="1">
        <v>13.5</v>
      </c>
      <c r="FI235" s="1">
        <v>0</v>
      </c>
      <c r="FJ235" s="1">
        <v>0</v>
      </c>
      <c r="FK235" s="1">
        <v>0</v>
      </c>
      <c r="FL235" s="1">
        <v>0</v>
      </c>
      <c r="FM235" s="1">
        <v>3.29</v>
      </c>
      <c r="FN235" s="1">
        <v>20.5</v>
      </c>
      <c r="FO235" s="1">
        <v>2.29</v>
      </c>
      <c r="FP235" s="1">
        <v>15.5</v>
      </c>
      <c r="FQ235" s="1">
        <v>1</v>
      </c>
      <c r="FR235" s="1">
        <v>5</v>
      </c>
      <c r="FS235" s="1">
        <v>44.75</v>
      </c>
      <c r="FT235" s="1">
        <v>421.74</v>
      </c>
      <c r="FU235" s="1">
        <v>22</v>
      </c>
      <c r="FV235" s="1">
        <v>251.25</v>
      </c>
      <c r="FW235" s="1">
        <v>0</v>
      </c>
      <c r="FX235" s="1">
        <v>0</v>
      </c>
      <c r="FY235" s="1">
        <v>14</v>
      </c>
      <c r="FZ235" s="1">
        <v>170.49</v>
      </c>
      <c r="GA235" s="1">
        <v>0</v>
      </c>
      <c r="GB235" s="1">
        <v>0</v>
      </c>
      <c r="GC235" s="1">
        <v>0</v>
      </c>
      <c r="GD235" s="1">
        <v>0</v>
      </c>
      <c r="GE235" s="1">
        <v>0</v>
      </c>
      <c r="GF235" s="1">
        <v>0</v>
      </c>
      <c r="GG235" s="1">
        <v>0</v>
      </c>
      <c r="GH235" s="1">
        <v>0</v>
      </c>
      <c r="GI235" s="1">
        <v>0</v>
      </c>
      <c r="GJ235" s="1">
        <v>0</v>
      </c>
      <c r="GK235" s="1">
        <v>0</v>
      </c>
      <c r="GL235" s="1">
        <v>0</v>
      </c>
      <c r="GM235" s="1">
        <v>0</v>
      </c>
      <c r="GN235" s="1">
        <v>0</v>
      </c>
      <c r="GO235" s="1">
        <v>0</v>
      </c>
      <c r="GP235" s="1">
        <v>0</v>
      </c>
      <c r="GQ235" s="1">
        <v>0</v>
      </c>
      <c r="GR235" s="1">
        <v>0</v>
      </c>
      <c r="GS235" s="1">
        <v>0</v>
      </c>
      <c r="GT235" s="1">
        <v>0</v>
      </c>
      <c r="GU235" s="1">
        <v>0</v>
      </c>
      <c r="GV235" s="1">
        <v>0</v>
      </c>
      <c r="GW235" s="1">
        <v>0</v>
      </c>
      <c r="GX235" s="1">
        <v>0</v>
      </c>
      <c r="GY235" s="1">
        <v>0</v>
      </c>
      <c r="GZ235" s="2">
        <v>0</v>
      </c>
    </row>
    <row r="236" spans="99:208">
      <c r="CU236" s="1" t="s">
        <v>82</v>
      </c>
      <c r="CV236" s="1" t="s">
        <v>94</v>
      </c>
      <c r="CW236" s="1" t="s">
        <v>647</v>
      </c>
      <c r="CX236" s="1">
        <v>1151</v>
      </c>
      <c r="CY236" s="1">
        <v>93.446666666666701</v>
      </c>
      <c r="CZ236" s="1">
        <v>81.187373298580894</v>
      </c>
      <c r="DA236" s="1">
        <v>43</v>
      </c>
      <c r="DB236" s="1">
        <v>6.3</v>
      </c>
      <c r="DC236" s="1">
        <v>146.511627906977</v>
      </c>
      <c r="DD236" s="1">
        <v>804</v>
      </c>
      <c r="DE236" s="1">
        <v>12.57</v>
      </c>
      <c r="DF236" s="1">
        <v>15.634328358209</v>
      </c>
      <c r="DG236" s="1">
        <v>3.11</v>
      </c>
      <c r="DH236" s="1">
        <v>48.27</v>
      </c>
      <c r="DI236" s="1">
        <v>1.55209003215434</v>
      </c>
      <c r="DJ236" s="1">
        <v>2.0950000000000002</v>
      </c>
      <c r="DK236" s="1">
        <v>30.891999999999999</v>
      </c>
      <c r="DL236" s="1">
        <v>1.4745584725537</v>
      </c>
      <c r="DM236" s="1">
        <v>65.630270270270302</v>
      </c>
      <c r="DN236" s="1">
        <v>0</v>
      </c>
      <c r="DO236" s="1">
        <v>134</v>
      </c>
      <c r="DP236" s="1">
        <v>134</v>
      </c>
      <c r="DQ236" s="1">
        <v>579</v>
      </c>
      <c r="DR236" s="1">
        <v>54</v>
      </c>
      <c r="DS236" s="1">
        <v>9.3264248704663206</v>
      </c>
      <c r="DT236" s="1">
        <v>464.28571428571399</v>
      </c>
      <c r="DU236" s="1">
        <v>1.42</v>
      </c>
      <c r="DV236" s="1">
        <v>1.4942528735632199</v>
      </c>
      <c r="DW236" s="1">
        <v>78</v>
      </c>
      <c r="DX236" s="1">
        <v>168</v>
      </c>
      <c r="DY236" s="1">
        <v>30</v>
      </c>
      <c r="DZ236" s="1" t="s">
        <v>82</v>
      </c>
      <c r="EA236" s="1" t="s">
        <v>94</v>
      </c>
      <c r="EB236" s="1" t="s">
        <v>647</v>
      </c>
      <c r="EC236" s="72">
        <f t="shared" si="10"/>
        <v>471.11554999999998</v>
      </c>
      <c r="ED236" s="73">
        <f t="shared" si="11"/>
        <v>3282.8625000000002</v>
      </c>
      <c r="EE236" s="1">
        <v>170.71555000000001</v>
      </c>
      <c r="EF236" s="1">
        <v>506.20249999999999</v>
      </c>
      <c r="EG236" s="1">
        <v>59.85</v>
      </c>
      <c r="EH236" s="1">
        <v>190</v>
      </c>
      <c r="EI236" s="1">
        <v>52.75</v>
      </c>
      <c r="EJ236" s="1">
        <v>211.3</v>
      </c>
      <c r="EK236" s="1">
        <v>20.5</v>
      </c>
      <c r="EL236" s="1">
        <v>102</v>
      </c>
      <c r="EM236" s="1">
        <v>25</v>
      </c>
      <c r="EN236" s="1">
        <v>440</v>
      </c>
      <c r="EO236" s="1">
        <v>18</v>
      </c>
      <c r="EP236" s="1">
        <v>400</v>
      </c>
      <c r="EQ236" s="1">
        <v>16.5</v>
      </c>
      <c r="ER236" s="1">
        <v>200</v>
      </c>
      <c r="ES236" s="1">
        <v>14</v>
      </c>
      <c r="ET236" s="1">
        <v>150</v>
      </c>
      <c r="EU236" s="1">
        <v>84.95</v>
      </c>
      <c r="EV236" s="1">
        <v>655</v>
      </c>
      <c r="EW236" s="1">
        <v>58</v>
      </c>
      <c r="EX236" s="1">
        <v>602.5</v>
      </c>
      <c r="EY236" s="1">
        <v>9</v>
      </c>
      <c r="EZ236" s="1">
        <v>48.5</v>
      </c>
      <c r="FA236" s="1">
        <v>2</v>
      </c>
      <c r="FB236" s="1">
        <v>4</v>
      </c>
      <c r="FC236" s="1">
        <v>0</v>
      </c>
      <c r="FD236" s="1">
        <v>0</v>
      </c>
      <c r="FE236" s="1">
        <v>22.9</v>
      </c>
      <c r="FF236" s="1">
        <v>811.75</v>
      </c>
      <c r="FG236" s="1">
        <v>12.4</v>
      </c>
      <c r="FH236" s="1">
        <v>352</v>
      </c>
      <c r="FI236" s="1">
        <v>8</v>
      </c>
      <c r="FJ236" s="1">
        <v>390.72</v>
      </c>
      <c r="FK236" s="1">
        <v>0</v>
      </c>
      <c r="FL236" s="1">
        <v>0</v>
      </c>
      <c r="FM236" s="1">
        <v>56.9</v>
      </c>
      <c r="FN236" s="1">
        <v>242.5</v>
      </c>
      <c r="FO236" s="1">
        <v>46.9</v>
      </c>
      <c r="FP236" s="1">
        <v>202.5</v>
      </c>
      <c r="FQ236" s="1">
        <v>10</v>
      </c>
      <c r="FR236" s="1">
        <v>40</v>
      </c>
      <c r="FS236" s="1">
        <v>62.15</v>
      </c>
      <c r="FT236" s="1">
        <v>263.51</v>
      </c>
      <c r="FU236" s="1">
        <v>19.75</v>
      </c>
      <c r="FV236" s="1">
        <v>92.5</v>
      </c>
      <c r="FW236" s="1">
        <v>20.5</v>
      </c>
      <c r="FX236" s="1">
        <v>95.31</v>
      </c>
      <c r="FY236" s="1">
        <v>10</v>
      </c>
      <c r="FZ236" s="1">
        <v>75.7</v>
      </c>
      <c r="GA236" s="1">
        <v>23</v>
      </c>
      <c r="GB236" s="1">
        <v>61.4</v>
      </c>
      <c r="GC236" s="1">
        <v>13.6</v>
      </c>
      <c r="GD236" s="1">
        <v>45.4</v>
      </c>
      <c r="GE236" s="1">
        <v>8.5</v>
      </c>
      <c r="GF236" s="1">
        <v>16</v>
      </c>
      <c r="GG236" s="1">
        <v>9</v>
      </c>
      <c r="GH236" s="1">
        <v>102.5</v>
      </c>
      <c r="GI236" s="1">
        <v>9</v>
      </c>
      <c r="GJ236" s="1">
        <v>102.5</v>
      </c>
      <c r="GK236" s="1">
        <v>0</v>
      </c>
      <c r="GL236" s="1">
        <v>0</v>
      </c>
      <c r="GM236" s="1">
        <v>0</v>
      </c>
      <c r="GN236" s="1">
        <v>0</v>
      </c>
      <c r="GO236" s="1">
        <v>0</v>
      </c>
      <c r="GP236" s="1">
        <v>0</v>
      </c>
      <c r="GQ236" s="1">
        <v>0</v>
      </c>
      <c r="GR236" s="1">
        <v>0</v>
      </c>
      <c r="GS236" s="1">
        <v>0</v>
      </c>
      <c r="GT236" s="1">
        <v>0</v>
      </c>
      <c r="GU236" s="1">
        <v>0</v>
      </c>
      <c r="GV236" s="1">
        <v>0</v>
      </c>
      <c r="GW236" s="1">
        <v>0</v>
      </c>
      <c r="GX236" s="1">
        <v>0</v>
      </c>
      <c r="GY236" s="1">
        <v>0</v>
      </c>
      <c r="GZ236" s="2">
        <v>0</v>
      </c>
    </row>
    <row r="237" spans="99:208">
      <c r="CU237" s="1" t="s">
        <v>82</v>
      </c>
      <c r="CV237" s="1" t="s">
        <v>95</v>
      </c>
      <c r="CW237" s="1" t="s">
        <v>647</v>
      </c>
      <c r="CX237" s="1">
        <v>1512</v>
      </c>
      <c r="CY237" s="1">
        <v>121.866666666667</v>
      </c>
      <c r="CZ237" s="1">
        <v>80.599647266313895</v>
      </c>
      <c r="DA237" s="1">
        <v>89</v>
      </c>
      <c r="DB237" s="1">
        <v>12</v>
      </c>
      <c r="DC237" s="1">
        <v>134.831460674157</v>
      </c>
      <c r="DD237" s="1">
        <v>1080</v>
      </c>
      <c r="DE237" s="1">
        <v>16.399999999999999</v>
      </c>
      <c r="DF237" s="1">
        <v>15.185185185185199</v>
      </c>
      <c r="DG237" s="1">
        <v>6.07</v>
      </c>
      <c r="DH237" s="1">
        <v>92.76</v>
      </c>
      <c r="DI237" s="1">
        <v>1.5281713344316299</v>
      </c>
      <c r="DJ237" s="1">
        <v>4.3</v>
      </c>
      <c r="DK237" s="1">
        <v>63.686</v>
      </c>
      <c r="DL237" s="1">
        <v>1.48106976744186</v>
      </c>
      <c r="DM237" s="1">
        <v>144.885675675676</v>
      </c>
      <c r="DN237" s="1">
        <v>0</v>
      </c>
      <c r="DO237" s="1">
        <v>286</v>
      </c>
      <c r="DP237" s="1">
        <v>286</v>
      </c>
      <c r="DQ237" s="1">
        <v>1583</v>
      </c>
      <c r="DR237" s="1">
        <v>137</v>
      </c>
      <c r="DS237" s="1">
        <v>8.6544535691724604</v>
      </c>
      <c r="DT237" s="1">
        <v>1146.42857142857</v>
      </c>
      <c r="DU237" s="1">
        <v>1.75</v>
      </c>
      <c r="DV237" s="1">
        <v>1.83908045977012</v>
      </c>
      <c r="DW237" s="1">
        <v>183.6</v>
      </c>
      <c r="DX237" s="1">
        <v>186</v>
      </c>
      <c r="DY237" s="1">
        <v>6</v>
      </c>
      <c r="DZ237" s="1" t="s">
        <v>82</v>
      </c>
      <c r="EA237" s="1" t="s">
        <v>95</v>
      </c>
      <c r="EB237" s="1" t="s">
        <v>647</v>
      </c>
      <c r="EC237" s="72">
        <f t="shared" si="10"/>
        <v>251.23990000000001</v>
      </c>
      <c r="ED237" s="73">
        <f t="shared" si="11"/>
        <v>2957.97775</v>
      </c>
      <c r="EE237" s="1">
        <v>29.889900000000001</v>
      </c>
      <c r="EF237" s="1">
        <v>191.52775</v>
      </c>
      <c r="EG237" s="1">
        <v>16.850000000000001</v>
      </c>
      <c r="EH237" s="1">
        <v>130</v>
      </c>
      <c r="EI237" s="1">
        <v>6</v>
      </c>
      <c r="EJ237" s="1">
        <v>53</v>
      </c>
      <c r="EK237" s="1">
        <v>2.5</v>
      </c>
      <c r="EL237" s="1">
        <v>6</v>
      </c>
      <c r="EM237" s="1">
        <v>139</v>
      </c>
      <c r="EN237" s="1">
        <v>2030</v>
      </c>
      <c r="EO237" s="1">
        <v>133</v>
      </c>
      <c r="EP237" s="1">
        <v>1960</v>
      </c>
      <c r="EQ237" s="1">
        <v>0</v>
      </c>
      <c r="ER237" s="1">
        <v>0</v>
      </c>
      <c r="ES237" s="1">
        <v>0</v>
      </c>
      <c r="ET237" s="1">
        <v>0</v>
      </c>
      <c r="EU237" s="1">
        <v>52</v>
      </c>
      <c r="EV237" s="1">
        <v>510</v>
      </c>
      <c r="EW237" s="1">
        <v>26</v>
      </c>
      <c r="EX237" s="1">
        <v>427</v>
      </c>
      <c r="EY237" s="1">
        <v>8</v>
      </c>
      <c r="EZ237" s="1">
        <v>73</v>
      </c>
      <c r="FA237" s="1">
        <v>0</v>
      </c>
      <c r="FB237" s="1">
        <v>0</v>
      </c>
      <c r="FC237" s="1">
        <v>0</v>
      </c>
      <c r="FD237" s="1">
        <v>0</v>
      </c>
      <c r="FE237" s="1">
        <v>0</v>
      </c>
      <c r="FF237" s="1">
        <v>0</v>
      </c>
      <c r="FG237" s="1">
        <v>0</v>
      </c>
      <c r="FH237" s="1">
        <v>0</v>
      </c>
      <c r="FI237" s="1">
        <v>0</v>
      </c>
      <c r="FJ237" s="1">
        <v>0</v>
      </c>
      <c r="FK237" s="1">
        <v>0</v>
      </c>
      <c r="FL237" s="1">
        <v>0</v>
      </c>
      <c r="FM237" s="1">
        <v>0</v>
      </c>
      <c r="FN237" s="1">
        <v>0</v>
      </c>
      <c r="FO237" s="1">
        <v>0</v>
      </c>
      <c r="FP237" s="1">
        <v>0</v>
      </c>
      <c r="FQ237" s="1">
        <v>0</v>
      </c>
      <c r="FR237" s="1">
        <v>0</v>
      </c>
      <c r="FS237" s="1">
        <v>30.35</v>
      </c>
      <c r="FT237" s="1">
        <v>226.45</v>
      </c>
      <c r="FU237" s="1">
        <v>16.75</v>
      </c>
      <c r="FV237" s="1">
        <v>120</v>
      </c>
      <c r="FW237" s="1">
        <v>0</v>
      </c>
      <c r="FX237" s="1">
        <v>0</v>
      </c>
      <c r="FY237" s="1">
        <v>7.5</v>
      </c>
      <c r="FZ237" s="1">
        <v>106.45</v>
      </c>
      <c r="GA237" s="1">
        <v>0</v>
      </c>
      <c r="GB237" s="1">
        <v>0</v>
      </c>
      <c r="GC237" s="1">
        <v>0</v>
      </c>
      <c r="GD237" s="1">
        <v>0</v>
      </c>
      <c r="GE237" s="1">
        <v>0</v>
      </c>
      <c r="GF237" s="1">
        <v>0</v>
      </c>
      <c r="GG237" s="1">
        <v>0</v>
      </c>
      <c r="GH237" s="1">
        <v>0</v>
      </c>
      <c r="GI237" s="1">
        <v>0</v>
      </c>
      <c r="GJ237" s="1">
        <v>0</v>
      </c>
      <c r="GK237" s="1">
        <v>0</v>
      </c>
      <c r="GL237" s="1">
        <v>0</v>
      </c>
      <c r="GM237" s="1">
        <v>0</v>
      </c>
      <c r="GN237" s="1">
        <v>0</v>
      </c>
      <c r="GO237" s="1">
        <v>0</v>
      </c>
      <c r="GP237" s="1">
        <v>0</v>
      </c>
      <c r="GQ237" s="1">
        <v>0</v>
      </c>
      <c r="GR237" s="1">
        <v>0</v>
      </c>
      <c r="GS237" s="1">
        <v>0</v>
      </c>
      <c r="GT237" s="1">
        <v>0</v>
      </c>
      <c r="GU237" s="1">
        <v>0</v>
      </c>
      <c r="GV237" s="1">
        <v>0</v>
      </c>
      <c r="GW237" s="1">
        <v>0</v>
      </c>
      <c r="GX237" s="1">
        <v>0</v>
      </c>
      <c r="GY237" s="1">
        <v>0</v>
      </c>
      <c r="GZ237" s="2">
        <v>0</v>
      </c>
    </row>
    <row r="238" spans="99:208">
      <c r="CU238" s="1" t="s">
        <v>82</v>
      </c>
      <c r="CV238" s="1" t="s">
        <v>96</v>
      </c>
      <c r="CW238" s="1" t="s">
        <v>647</v>
      </c>
      <c r="DZ238" s="1" t="s">
        <v>82</v>
      </c>
      <c r="EA238" s="1" t="s">
        <v>96</v>
      </c>
      <c r="EB238" s="1" t="s">
        <v>647</v>
      </c>
      <c r="EC238" s="72">
        <f t="shared" si="10"/>
        <v>0</v>
      </c>
      <c r="ED238" s="73">
        <f t="shared" si="11"/>
        <v>0</v>
      </c>
      <c r="EE238" s="1">
        <v>0</v>
      </c>
      <c r="EF238" s="1">
        <v>0</v>
      </c>
      <c r="EG238" s="1">
        <v>0</v>
      </c>
      <c r="EH238" s="1">
        <v>0</v>
      </c>
      <c r="EI238" s="1">
        <v>0</v>
      </c>
      <c r="EJ238" s="1">
        <v>0</v>
      </c>
      <c r="EK238" s="1">
        <v>0</v>
      </c>
      <c r="EL238" s="1">
        <v>0</v>
      </c>
      <c r="EM238" s="1">
        <v>0</v>
      </c>
      <c r="EN238" s="1">
        <v>0</v>
      </c>
      <c r="EO238" s="1">
        <v>0</v>
      </c>
      <c r="EP238" s="1">
        <v>0</v>
      </c>
      <c r="EQ238" s="1">
        <v>0</v>
      </c>
      <c r="ER238" s="1">
        <v>0</v>
      </c>
      <c r="ES238" s="1">
        <v>0</v>
      </c>
      <c r="ET238" s="1">
        <v>0</v>
      </c>
      <c r="EU238" s="1">
        <v>0</v>
      </c>
      <c r="EV238" s="1">
        <v>0</v>
      </c>
      <c r="EW238" s="1">
        <v>0</v>
      </c>
      <c r="EX238" s="1">
        <v>0</v>
      </c>
      <c r="EY238" s="1">
        <v>0</v>
      </c>
      <c r="EZ238" s="1">
        <v>0</v>
      </c>
      <c r="FA238" s="1">
        <v>0</v>
      </c>
      <c r="FB238" s="1">
        <v>0</v>
      </c>
      <c r="FC238" s="1">
        <v>0</v>
      </c>
      <c r="FD238" s="1">
        <v>0</v>
      </c>
      <c r="FE238" s="1">
        <v>0</v>
      </c>
      <c r="FF238" s="1">
        <v>0</v>
      </c>
      <c r="FG238" s="1">
        <v>0</v>
      </c>
      <c r="FH238" s="1">
        <v>0</v>
      </c>
      <c r="FI238" s="1">
        <v>0</v>
      </c>
      <c r="FJ238" s="1">
        <v>0</v>
      </c>
      <c r="FK238" s="1">
        <v>0</v>
      </c>
      <c r="FL238" s="1">
        <v>0</v>
      </c>
      <c r="FM238" s="1">
        <v>0</v>
      </c>
      <c r="FN238" s="1">
        <v>0</v>
      </c>
      <c r="FO238" s="1">
        <v>0</v>
      </c>
      <c r="FP238" s="1">
        <v>0</v>
      </c>
      <c r="FQ238" s="1">
        <v>0</v>
      </c>
      <c r="FR238" s="1">
        <v>0</v>
      </c>
      <c r="FS238" s="1">
        <v>0</v>
      </c>
      <c r="FT238" s="1">
        <v>0</v>
      </c>
      <c r="FU238" s="1">
        <v>0</v>
      </c>
      <c r="FV238" s="1">
        <v>0</v>
      </c>
      <c r="FW238" s="1">
        <v>0</v>
      </c>
      <c r="FX238" s="1">
        <v>0</v>
      </c>
      <c r="FY238" s="1">
        <v>0</v>
      </c>
      <c r="FZ238" s="1">
        <v>0</v>
      </c>
      <c r="GA238" s="1">
        <v>0</v>
      </c>
      <c r="GB238" s="1">
        <v>0</v>
      </c>
      <c r="GC238" s="1">
        <v>0</v>
      </c>
      <c r="GD238" s="1">
        <v>0</v>
      </c>
      <c r="GE238" s="1">
        <v>0</v>
      </c>
      <c r="GF238" s="1">
        <v>0</v>
      </c>
      <c r="GG238" s="1">
        <v>0</v>
      </c>
      <c r="GH238" s="1">
        <v>0</v>
      </c>
      <c r="GI238" s="1">
        <v>0</v>
      </c>
      <c r="GJ238" s="1">
        <v>0</v>
      </c>
      <c r="GK238" s="1">
        <v>0</v>
      </c>
      <c r="GL238" s="1">
        <v>0</v>
      </c>
      <c r="GM238" s="1">
        <v>0</v>
      </c>
      <c r="GN238" s="1">
        <v>0</v>
      </c>
      <c r="GO238" s="1">
        <v>0</v>
      </c>
      <c r="GP238" s="1">
        <v>0</v>
      </c>
      <c r="GQ238" s="1">
        <v>0</v>
      </c>
      <c r="GR238" s="1">
        <v>0</v>
      </c>
      <c r="GS238" s="1">
        <v>0</v>
      </c>
      <c r="GT238" s="1">
        <v>0</v>
      </c>
      <c r="GU238" s="1">
        <v>0</v>
      </c>
      <c r="GV238" s="1">
        <v>0</v>
      </c>
      <c r="GW238" s="1">
        <v>0</v>
      </c>
      <c r="GX238" s="1">
        <v>0</v>
      </c>
      <c r="GY238" s="1">
        <v>0</v>
      </c>
      <c r="GZ238" s="2">
        <v>0</v>
      </c>
    </row>
    <row r="239" spans="99:208">
      <c r="CU239" s="1" t="s">
        <v>82</v>
      </c>
      <c r="CV239" s="1" t="s">
        <v>97</v>
      </c>
      <c r="CW239" s="1" t="s">
        <v>647</v>
      </c>
      <c r="DZ239" s="1" t="s">
        <v>82</v>
      </c>
      <c r="EA239" s="1" t="s">
        <v>97</v>
      </c>
      <c r="EB239" s="1" t="s">
        <v>647</v>
      </c>
      <c r="EC239" s="72">
        <f t="shared" si="10"/>
        <v>0</v>
      </c>
      <c r="ED239" s="73">
        <f t="shared" si="11"/>
        <v>0</v>
      </c>
      <c r="EE239" s="1">
        <v>0</v>
      </c>
      <c r="EF239" s="1">
        <v>0</v>
      </c>
      <c r="EG239" s="1">
        <v>0</v>
      </c>
      <c r="EH239" s="1">
        <v>0</v>
      </c>
      <c r="EI239" s="1">
        <v>0</v>
      </c>
      <c r="EJ239" s="1">
        <v>0</v>
      </c>
      <c r="EK239" s="1">
        <v>0</v>
      </c>
      <c r="EL239" s="1">
        <v>0</v>
      </c>
      <c r="EM239" s="1">
        <v>0</v>
      </c>
      <c r="EN239" s="1">
        <v>0</v>
      </c>
      <c r="EO239" s="1">
        <v>0</v>
      </c>
      <c r="EP239" s="1">
        <v>0</v>
      </c>
      <c r="EQ239" s="1">
        <v>0</v>
      </c>
      <c r="ER239" s="1">
        <v>0</v>
      </c>
      <c r="ES239" s="1">
        <v>0</v>
      </c>
      <c r="ET239" s="1">
        <v>0</v>
      </c>
      <c r="EU239" s="1">
        <v>0</v>
      </c>
      <c r="EV239" s="1">
        <v>0</v>
      </c>
      <c r="EW239" s="1">
        <v>0</v>
      </c>
      <c r="EX239" s="1">
        <v>0</v>
      </c>
      <c r="EY239" s="1">
        <v>0</v>
      </c>
      <c r="EZ239" s="1">
        <v>0</v>
      </c>
      <c r="FA239" s="1">
        <v>0</v>
      </c>
      <c r="FB239" s="1">
        <v>0</v>
      </c>
      <c r="FC239" s="1">
        <v>0</v>
      </c>
      <c r="FD239" s="1">
        <v>0</v>
      </c>
      <c r="FE239" s="1">
        <v>0</v>
      </c>
      <c r="FF239" s="1">
        <v>0</v>
      </c>
      <c r="FG239" s="1">
        <v>0</v>
      </c>
      <c r="FH239" s="1">
        <v>0</v>
      </c>
      <c r="FI239" s="1">
        <v>0</v>
      </c>
      <c r="FJ239" s="1">
        <v>0</v>
      </c>
      <c r="FK239" s="1">
        <v>0</v>
      </c>
      <c r="FL239" s="1">
        <v>0</v>
      </c>
      <c r="FM239" s="1">
        <v>0</v>
      </c>
      <c r="FN239" s="1">
        <v>0</v>
      </c>
      <c r="FO239" s="1">
        <v>0</v>
      </c>
      <c r="FP239" s="1">
        <v>0</v>
      </c>
      <c r="FQ239" s="1">
        <v>0</v>
      </c>
      <c r="FR239" s="1">
        <v>0</v>
      </c>
      <c r="FS239" s="1">
        <v>0</v>
      </c>
      <c r="FT239" s="1">
        <v>0</v>
      </c>
      <c r="FU239" s="1">
        <v>0</v>
      </c>
      <c r="FV239" s="1">
        <v>0</v>
      </c>
      <c r="FW239" s="1">
        <v>0</v>
      </c>
      <c r="FX239" s="1">
        <v>0</v>
      </c>
      <c r="FY239" s="1">
        <v>0</v>
      </c>
      <c r="FZ239" s="1">
        <v>0</v>
      </c>
      <c r="GA239" s="1">
        <v>0</v>
      </c>
      <c r="GB239" s="1">
        <v>0</v>
      </c>
      <c r="GC239" s="1">
        <v>0</v>
      </c>
      <c r="GD239" s="1">
        <v>0</v>
      </c>
      <c r="GE239" s="1">
        <v>0</v>
      </c>
      <c r="GF239" s="1">
        <v>0</v>
      </c>
      <c r="GG239" s="1">
        <v>0</v>
      </c>
      <c r="GH239" s="1">
        <v>0</v>
      </c>
      <c r="GI239" s="1">
        <v>0</v>
      </c>
      <c r="GJ239" s="1">
        <v>0</v>
      </c>
      <c r="GK239" s="1">
        <v>0</v>
      </c>
      <c r="GL239" s="1">
        <v>0</v>
      </c>
      <c r="GM239" s="1">
        <v>0</v>
      </c>
      <c r="GN239" s="1">
        <v>0</v>
      </c>
      <c r="GO239" s="1">
        <v>0</v>
      </c>
      <c r="GP239" s="1">
        <v>0</v>
      </c>
      <c r="GQ239" s="1">
        <v>0</v>
      </c>
      <c r="GR239" s="1">
        <v>0</v>
      </c>
      <c r="GS239" s="1">
        <v>0</v>
      </c>
      <c r="GT239" s="1">
        <v>0</v>
      </c>
      <c r="GU239" s="1">
        <v>0</v>
      </c>
      <c r="GV239" s="1">
        <v>0</v>
      </c>
      <c r="GW239" s="1">
        <v>0</v>
      </c>
      <c r="GX239" s="1">
        <v>0</v>
      </c>
      <c r="GY239" s="1">
        <v>0</v>
      </c>
      <c r="GZ239" s="2">
        <v>0</v>
      </c>
    </row>
    <row r="240" spans="99:208">
      <c r="CU240" s="1" t="s">
        <v>82</v>
      </c>
      <c r="CV240" s="1" t="s">
        <v>98</v>
      </c>
      <c r="CW240" s="1" t="s">
        <v>647</v>
      </c>
      <c r="DZ240" s="1" t="s">
        <v>82</v>
      </c>
      <c r="EA240" s="1" t="s">
        <v>98</v>
      </c>
      <c r="EB240" s="1" t="s">
        <v>647</v>
      </c>
      <c r="EC240" s="72">
        <f t="shared" si="10"/>
        <v>0</v>
      </c>
      <c r="ED240" s="73">
        <f t="shared" si="11"/>
        <v>0</v>
      </c>
      <c r="EE240" s="1">
        <v>0</v>
      </c>
      <c r="EF240" s="1">
        <v>0</v>
      </c>
      <c r="EG240" s="1">
        <v>0</v>
      </c>
      <c r="EH240" s="1">
        <v>0</v>
      </c>
      <c r="EI240" s="1">
        <v>0</v>
      </c>
      <c r="EJ240" s="1">
        <v>0</v>
      </c>
      <c r="EK240" s="1">
        <v>0</v>
      </c>
      <c r="EL240" s="1">
        <v>0</v>
      </c>
      <c r="EM240" s="1">
        <v>0</v>
      </c>
      <c r="EN240" s="1">
        <v>0</v>
      </c>
      <c r="EO240" s="1">
        <v>0</v>
      </c>
      <c r="EP240" s="1">
        <v>0</v>
      </c>
      <c r="EQ240" s="1">
        <v>0</v>
      </c>
      <c r="ER240" s="1">
        <v>0</v>
      </c>
      <c r="ES240" s="1">
        <v>0</v>
      </c>
      <c r="ET240" s="1">
        <v>0</v>
      </c>
      <c r="EU240" s="1">
        <v>0</v>
      </c>
      <c r="EV240" s="1">
        <v>0</v>
      </c>
      <c r="EW240" s="1">
        <v>0</v>
      </c>
      <c r="EX240" s="1">
        <v>0</v>
      </c>
      <c r="EY240" s="1">
        <v>0</v>
      </c>
      <c r="EZ240" s="1">
        <v>0</v>
      </c>
      <c r="FA240" s="1">
        <v>0</v>
      </c>
      <c r="FB240" s="1">
        <v>0</v>
      </c>
      <c r="FC240" s="1">
        <v>0</v>
      </c>
      <c r="FD240" s="1">
        <v>0</v>
      </c>
      <c r="FE240" s="1">
        <v>0</v>
      </c>
      <c r="FF240" s="1">
        <v>0</v>
      </c>
      <c r="FG240" s="1">
        <v>0</v>
      </c>
      <c r="FH240" s="1">
        <v>0</v>
      </c>
      <c r="FI240" s="1">
        <v>0</v>
      </c>
      <c r="FJ240" s="1">
        <v>0</v>
      </c>
      <c r="FK240" s="1">
        <v>0</v>
      </c>
      <c r="FL240" s="1">
        <v>0</v>
      </c>
      <c r="FM240" s="1">
        <v>0</v>
      </c>
      <c r="FN240" s="1">
        <v>0</v>
      </c>
      <c r="FO240" s="1">
        <v>0</v>
      </c>
      <c r="FP240" s="1">
        <v>0</v>
      </c>
      <c r="FQ240" s="1">
        <v>0</v>
      </c>
      <c r="FR240" s="1">
        <v>0</v>
      </c>
      <c r="FS240" s="1">
        <v>0</v>
      </c>
      <c r="FT240" s="1">
        <v>0</v>
      </c>
      <c r="FU240" s="1">
        <v>0</v>
      </c>
      <c r="FV240" s="1">
        <v>0</v>
      </c>
      <c r="FW240" s="1">
        <v>0</v>
      </c>
      <c r="FX240" s="1">
        <v>0</v>
      </c>
      <c r="FY240" s="1">
        <v>0</v>
      </c>
      <c r="FZ240" s="1">
        <v>0</v>
      </c>
      <c r="GA240" s="1">
        <v>0</v>
      </c>
      <c r="GB240" s="1">
        <v>0</v>
      </c>
      <c r="GC240" s="1">
        <v>0</v>
      </c>
      <c r="GD240" s="1">
        <v>0</v>
      </c>
      <c r="GE240" s="1">
        <v>0</v>
      </c>
      <c r="GF240" s="1">
        <v>0</v>
      </c>
      <c r="GG240" s="1">
        <v>0</v>
      </c>
      <c r="GH240" s="1">
        <v>0</v>
      </c>
      <c r="GI240" s="1">
        <v>0</v>
      </c>
      <c r="GJ240" s="1">
        <v>0</v>
      </c>
      <c r="GK240" s="1">
        <v>0</v>
      </c>
      <c r="GL240" s="1">
        <v>0</v>
      </c>
      <c r="GM240" s="1">
        <v>0</v>
      </c>
      <c r="GN240" s="1">
        <v>0</v>
      </c>
      <c r="GO240" s="1">
        <v>0</v>
      </c>
      <c r="GP240" s="1">
        <v>0</v>
      </c>
      <c r="GQ240" s="1">
        <v>0</v>
      </c>
      <c r="GR240" s="1">
        <v>0</v>
      </c>
      <c r="GS240" s="1">
        <v>0</v>
      </c>
      <c r="GT240" s="1">
        <v>0</v>
      </c>
      <c r="GU240" s="1">
        <v>0</v>
      </c>
      <c r="GV240" s="1">
        <v>0</v>
      </c>
      <c r="GW240" s="1">
        <v>0</v>
      </c>
      <c r="GX240" s="1">
        <v>0</v>
      </c>
      <c r="GY240" s="1">
        <v>0</v>
      </c>
      <c r="GZ240" s="2">
        <v>0</v>
      </c>
    </row>
    <row r="241" spans="99:208">
      <c r="CU241" s="1" t="s">
        <v>82</v>
      </c>
      <c r="CV241" s="1" t="s">
        <v>99</v>
      </c>
      <c r="CW241" s="1" t="s">
        <v>647</v>
      </c>
      <c r="DZ241" s="1" t="s">
        <v>82</v>
      </c>
      <c r="EA241" s="1" t="s">
        <v>99</v>
      </c>
      <c r="EB241" s="1" t="s">
        <v>647</v>
      </c>
      <c r="EC241" s="72">
        <f t="shared" si="10"/>
        <v>0</v>
      </c>
      <c r="ED241" s="73">
        <f t="shared" si="11"/>
        <v>0</v>
      </c>
      <c r="EE241" s="1">
        <v>0</v>
      </c>
      <c r="EF241" s="1">
        <v>0</v>
      </c>
      <c r="EG241" s="1">
        <v>0</v>
      </c>
      <c r="EH241" s="1">
        <v>0</v>
      </c>
      <c r="EI241" s="1">
        <v>0</v>
      </c>
      <c r="EJ241" s="1">
        <v>0</v>
      </c>
      <c r="EK241" s="1">
        <v>0</v>
      </c>
      <c r="EL241" s="1">
        <v>0</v>
      </c>
      <c r="EM241" s="1">
        <v>0</v>
      </c>
      <c r="EN241" s="1">
        <v>0</v>
      </c>
      <c r="EO241" s="1">
        <v>0</v>
      </c>
      <c r="EP241" s="1">
        <v>0</v>
      </c>
      <c r="EQ241" s="1">
        <v>0</v>
      </c>
      <c r="ER241" s="1">
        <v>0</v>
      </c>
      <c r="ES241" s="1">
        <v>0</v>
      </c>
      <c r="ET241" s="1">
        <v>0</v>
      </c>
      <c r="EU241" s="1">
        <v>0</v>
      </c>
      <c r="EV241" s="1">
        <v>0</v>
      </c>
      <c r="EW241" s="1">
        <v>0</v>
      </c>
      <c r="EX241" s="1">
        <v>0</v>
      </c>
      <c r="EY241" s="1">
        <v>0</v>
      </c>
      <c r="EZ241" s="1">
        <v>0</v>
      </c>
      <c r="FA241" s="1">
        <v>0</v>
      </c>
      <c r="FB241" s="1">
        <v>0</v>
      </c>
      <c r="FC241" s="1">
        <v>0</v>
      </c>
      <c r="FD241" s="1">
        <v>0</v>
      </c>
      <c r="FE241" s="1">
        <v>0</v>
      </c>
      <c r="FF241" s="1">
        <v>0</v>
      </c>
      <c r="FG241" s="1">
        <v>0</v>
      </c>
      <c r="FH241" s="1">
        <v>0</v>
      </c>
      <c r="FI241" s="1">
        <v>0</v>
      </c>
      <c r="FJ241" s="1">
        <v>0</v>
      </c>
      <c r="FK241" s="1">
        <v>0</v>
      </c>
      <c r="FL241" s="1">
        <v>0</v>
      </c>
      <c r="FM241" s="1">
        <v>0</v>
      </c>
      <c r="FN241" s="1">
        <v>0</v>
      </c>
      <c r="FO241" s="1">
        <v>0</v>
      </c>
      <c r="FP241" s="1">
        <v>0</v>
      </c>
      <c r="FQ241" s="1">
        <v>0</v>
      </c>
      <c r="FR241" s="1">
        <v>0</v>
      </c>
      <c r="FS241" s="1">
        <v>0</v>
      </c>
      <c r="FT241" s="1">
        <v>0</v>
      </c>
      <c r="FU241" s="1">
        <v>0</v>
      </c>
      <c r="FV241" s="1">
        <v>0</v>
      </c>
      <c r="FW241" s="1">
        <v>0</v>
      </c>
      <c r="FX241" s="1">
        <v>0</v>
      </c>
      <c r="FY241" s="1">
        <v>0</v>
      </c>
      <c r="FZ241" s="1">
        <v>0</v>
      </c>
      <c r="GA241" s="1">
        <v>0</v>
      </c>
      <c r="GB241" s="1">
        <v>0</v>
      </c>
      <c r="GC241" s="1">
        <v>0</v>
      </c>
      <c r="GD241" s="1">
        <v>0</v>
      </c>
      <c r="GE241" s="1">
        <v>0</v>
      </c>
      <c r="GF241" s="1">
        <v>0</v>
      </c>
      <c r="GG241" s="1">
        <v>0</v>
      </c>
      <c r="GH241" s="1">
        <v>0</v>
      </c>
      <c r="GI241" s="1">
        <v>0</v>
      </c>
      <c r="GJ241" s="1">
        <v>0</v>
      </c>
      <c r="GK241" s="1">
        <v>0</v>
      </c>
      <c r="GL241" s="1">
        <v>0</v>
      </c>
      <c r="GM241" s="1">
        <v>0</v>
      </c>
      <c r="GN241" s="1">
        <v>0</v>
      </c>
      <c r="GO241" s="1">
        <v>0</v>
      </c>
      <c r="GP241" s="1">
        <v>0</v>
      </c>
      <c r="GQ241" s="1">
        <v>0</v>
      </c>
      <c r="GR241" s="1">
        <v>0</v>
      </c>
      <c r="GS241" s="1">
        <v>0</v>
      </c>
      <c r="GT241" s="1">
        <v>0</v>
      </c>
      <c r="GU241" s="1">
        <v>0</v>
      </c>
      <c r="GV241" s="1">
        <v>0</v>
      </c>
      <c r="GW241" s="1">
        <v>0</v>
      </c>
      <c r="GX241" s="1">
        <v>0</v>
      </c>
      <c r="GY241" s="1">
        <v>0</v>
      </c>
      <c r="GZ241" s="2">
        <v>0</v>
      </c>
    </row>
    <row r="242" spans="99:208">
      <c r="CU242" s="1" t="s">
        <v>82</v>
      </c>
      <c r="CV242" s="1" t="s">
        <v>100</v>
      </c>
      <c r="CW242" s="1" t="s">
        <v>647</v>
      </c>
      <c r="DZ242" s="1" t="s">
        <v>82</v>
      </c>
      <c r="EA242" s="1" t="s">
        <v>100</v>
      </c>
      <c r="EB242" s="1" t="s">
        <v>647</v>
      </c>
      <c r="EC242" s="72">
        <f t="shared" si="10"/>
        <v>0</v>
      </c>
      <c r="ED242" s="73">
        <f t="shared" si="11"/>
        <v>0</v>
      </c>
      <c r="EE242" s="1">
        <v>0</v>
      </c>
      <c r="EF242" s="1">
        <v>0</v>
      </c>
      <c r="EG242" s="1">
        <v>0</v>
      </c>
      <c r="EH242" s="1">
        <v>0</v>
      </c>
      <c r="EI242" s="1">
        <v>0</v>
      </c>
      <c r="EJ242" s="1">
        <v>0</v>
      </c>
      <c r="EK242" s="1">
        <v>0</v>
      </c>
      <c r="EL242" s="1">
        <v>0</v>
      </c>
      <c r="EM242" s="1">
        <v>0</v>
      </c>
      <c r="EN242" s="1">
        <v>0</v>
      </c>
      <c r="EO242" s="1">
        <v>0</v>
      </c>
      <c r="EP242" s="1">
        <v>0</v>
      </c>
      <c r="EQ242" s="1">
        <v>0</v>
      </c>
      <c r="ER242" s="1">
        <v>0</v>
      </c>
      <c r="ES242" s="1">
        <v>0</v>
      </c>
      <c r="ET242" s="1">
        <v>0</v>
      </c>
      <c r="EU242" s="1">
        <v>0</v>
      </c>
      <c r="EV242" s="1">
        <v>0</v>
      </c>
      <c r="EW242" s="1">
        <v>0</v>
      </c>
      <c r="EX242" s="1">
        <v>0</v>
      </c>
      <c r="EY242" s="1">
        <v>0</v>
      </c>
      <c r="EZ242" s="1">
        <v>0</v>
      </c>
      <c r="FA242" s="1">
        <v>0</v>
      </c>
      <c r="FB242" s="1">
        <v>0</v>
      </c>
      <c r="FC242" s="1">
        <v>0</v>
      </c>
      <c r="FD242" s="1">
        <v>0</v>
      </c>
      <c r="FE242" s="1">
        <v>0</v>
      </c>
      <c r="FF242" s="1">
        <v>0</v>
      </c>
      <c r="FG242" s="1">
        <v>0</v>
      </c>
      <c r="FH242" s="1">
        <v>0</v>
      </c>
      <c r="FI242" s="1">
        <v>0</v>
      </c>
      <c r="FJ242" s="1">
        <v>0</v>
      </c>
      <c r="FK242" s="1">
        <v>0</v>
      </c>
      <c r="FL242" s="1">
        <v>0</v>
      </c>
      <c r="FM242" s="1">
        <v>0</v>
      </c>
      <c r="FN242" s="1">
        <v>0</v>
      </c>
      <c r="FO242" s="1">
        <v>0</v>
      </c>
      <c r="FP242" s="1">
        <v>0</v>
      </c>
      <c r="FQ242" s="1">
        <v>0</v>
      </c>
      <c r="FR242" s="1">
        <v>0</v>
      </c>
      <c r="FS242" s="1">
        <v>0</v>
      </c>
      <c r="FT242" s="1">
        <v>0</v>
      </c>
      <c r="FU242" s="1">
        <v>0</v>
      </c>
      <c r="FV242" s="1">
        <v>0</v>
      </c>
      <c r="FW242" s="1">
        <v>0</v>
      </c>
      <c r="FX242" s="1">
        <v>0</v>
      </c>
      <c r="FY242" s="1">
        <v>0</v>
      </c>
      <c r="FZ242" s="1">
        <v>0</v>
      </c>
      <c r="GA242" s="1">
        <v>0</v>
      </c>
      <c r="GB242" s="1">
        <v>0</v>
      </c>
      <c r="GC242" s="1">
        <v>0</v>
      </c>
      <c r="GD242" s="1">
        <v>0</v>
      </c>
      <c r="GE242" s="1">
        <v>0</v>
      </c>
      <c r="GF242" s="1">
        <v>0</v>
      </c>
      <c r="GG242" s="1">
        <v>0</v>
      </c>
      <c r="GH242" s="1">
        <v>0</v>
      </c>
      <c r="GI242" s="1">
        <v>0</v>
      </c>
      <c r="GJ242" s="1">
        <v>0</v>
      </c>
      <c r="GK242" s="1">
        <v>0</v>
      </c>
      <c r="GL242" s="1">
        <v>0</v>
      </c>
      <c r="GM242" s="1">
        <v>0</v>
      </c>
      <c r="GN242" s="1">
        <v>0</v>
      </c>
      <c r="GO242" s="1">
        <v>0</v>
      </c>
      <c r="GP242" s="1">
        <v>0</v>
      </c>
      <c r="GQ242" s="1">
        <v>0</v>
      </c>
      <c r="GR242" s="1">
        <v>0</v>
      </c>
      <c r="GS242" s="1">
        <v>0</v>
      </c>
      <c r="GT242" s="1">
        <v>0</v>
      </c>
      <c r="GU242" s="1">
        <v>0</v>
      </c>
      <c r="GV242" s="1">
        <v>0</v>
      </c>
      <c r="GW242" s="1">
        <v>0</v>
      </c>
      <c r="GX242" s="1">
        <v>0</v>
      </c>
      <c r="GY242" s="1">
        <v>0</v>
      </c>
      <c r="GZ242" s="2">
        <v>0</v>
      </c>
    </row>
    <row r="243" spans="99:208">
      <c r="CU243" s="1" t="s">
        <v>82</v>
      </c>
      <c r="CV243" s="1" t="s">
        <v>101</v>
      </c>
      <c r="CW243" s="1" t="s">
        <v>647</v>
      </c>
      <c r="DZ243" s="1" t="s">
        <v>82</v>
      </c>
      <c r="EA243" s="1" t="s">
        <v>101</v>
      </c>
      <c r="EB243" s="1" t="s">
        <v>647</v>
      </c>
      <c r="EC243" s="72">
        <f t="shared" si="10"/>
        <v>0</v>
      </c>
      <c r="ED243" s="73">
        <f t="shared" si="11"/>
        <v>0</v>
      </c>
      <c r="EE243" s="1">
        <v>0</v>
      </c>
      <c r="EF243" s="1">
        <v>0</v>
      </c>
      <c r="EG243" s="1">
        <v>0</v>
      </c>
      <c r="EH243" s="1">
        <v>0</v>
      </c>
      <c r="EI243" s="1">
        <v>0</v>
      </c>
      <c r="EJ243" s="1">
        <v>0</v>
      </c>
      <c r="EK243" s="1">
        <v>0</v>
      </c>
      <c r="EL243" s="1">
        <v>0</v>
      </c>
      <c r="EM243" s="1">
        <v>0</v>
      </c>
      <c r="EN243" s="1">
        <v>0</v>
      </c>
      <c r="EO243" s="1">
        <v>0</v>
      </c>
      <c r="EP243" s="1">
        <v>0</v>
      </c>
      <c r="EQ243" s="1">
        <v>0</v>
      </c>
      <c r="ER243" s="1">
        <v>0</v>
      </c>
      <c r="ES243" s="1">
        <v>0</v>
      </c>
      <c r="ET243" s="1">
        <v>0</v>
      </c>
      <c r="EU243" s="1">
        <v>0</v>
      </c>
      <c r="EV243" s="1">
        <v>0</v>
      </c>
      <c r="EW243" s="1">
        <v>0</v>
      </c>
      <c r="EX243" s="1">
        <v>0</v>
      </c>
      <c r="EY243" s="1">
        <v>0</v>
      </c>
      <c r="EZ243" s="1">
        <v>0</v>
      </c>
      <c r="FA243" s="1">
        <v>0</v>
      </c>
      <c r="FB243" s="1">
        <v>0</v>
      </c>
      <c r="FC243" s="1">
        <v>0</v>
      </c>
      <c r="FD243" s="1">
        <v>0</v>
      </c>
      <c r="FE243" s="1">
        <v>0</v>
      </c>
      <c r="FF243" s="1">
        <v>0</v>
      </c>
      <c r="FG243" s="1">
        <v>0</v>
      </c>
      <c r="FH243" s="1">
        <v>0</v>
      </c>
      <c r="FI243" s="1">
        <v>0</v>
      </c>
      <c r="FJ243" s="1">
        <v>0</v>
      </c>
      <c r="FK243" s="1">
        <v>0</v>
      </c>
      <c r="FL243" s="1">
        <v>0</v>
      </c>
      <c r="FM243" s="1">
        <v>0</v>
      </c>
      <c r="FN243" s="1">
        <v>0</v>
      </c>
      <c r="FO243" s="1">
        <v>0</v>
      </c>
      <c r="FP243" s="1">
        <v>0</v>
      </c>
      <c r="FQ243" s="1">
        <v>0</v>
      </c>
      <c r="FR243" s="1">
        <v>0</v>
      </c>
      <c r="FS243" s="1">
        <v>0</v>
      </c>
      <c r="FT243" s="1">
        <v>0</v>
      </c>
      <c r="FU243" s="1">
        <v>0</v>
      </c>
      <c r="FV243" s="1">
        <v>0</v>
      </c>
      <c r="FW243" s="1">
        <v>0</v>
      </c>
      <c r="FX243" s="1">
        <v>0</v>
      </c>
      <c r="FY243" s="1">
        <v>0</v>
      </c>
      <c r="FZ243" s="1">
        <v>0</v>
      </c>
      <c r="GA243" s="1">
        <v>0</v>
      </c>
      <c r="GB243" s="1">
        <v>0</v>
      </c>
      <c r="GC243" s="1">
        <v>0</v>
      </c>
      <c r="GD243" s="1">
        <v>0</v>
      </c>
      <c r="GE243" s="1">
        <v>0</v>
      </c>
      <c r="GF243" s="1">
        <v>0</v>
      </c>
      <c r="GG243" s="1">
        <v>0</v>
      </c>
      <c r="GH243" s="1">
        <v>0</v>
      </c>
      <c r="GI243" s="1">
        <v>0</v>
      </c>
      <c r="GJ243" s="1">
        <v>0</v>
      </c>
      <c r="GK243" s="1">
        <v>0</v>
      </c>
      <c r="GL243" s="1">
        <v>0</v>
      </c>
      <c r="GM243" s="1">
        <v>0</v>
      </c>
      <c r="GN243" s="1">
        <v>0</v>
      </c>
      <c r="GO243" s="1">
        <v>0</v>
      </c>
      <c r="GP243" s="1">
        <v>0</v>
      </c>
      <c r="GQ243" s="1">
        <v>0</v>
      </c>
      <c r="GR243" s="1">
        <v>0</v>
      </c>
      <c r="GS243" s="1">
        <v>0</v>
      </c>
      <c r="GT243" s="1">
        <v>0</v>
      </c>
      <c r="GU243" s="1">
        <v>0</v>
      </c>
      <c r="GV243" s="1">
        <v>0</v>
      </c>
      <c r="GW243" s="1">
        <v>0</v>
      </c>
      <c r="GX243" s="1">
        <v>0</v>
      </c>
      <c r="GY243" s="1">
        <v>0</v>
      </c>
      <c r="GZ243" s="2">
        <v>0</v>
      </c>
    </row>
    <row r="244" spans="99:208">
      <c r="CU244" s="1" t="s">
        <v>82</v>
      </c>
      <c r="CV244" s="1" t="s">
        <v>102</v>
      </c>
      <c r="CW244" s="1" t="s">
        <v>647</v>
      </c>
      <c r="DZ244" s="1" t="s">
        <v>82</v>
      </c>
      <c r="EA244" s="1" t="s">
        <v>102</v>
      </c>
      <c r="EB244" s="1" t="s">
        <v>647</v>
      </c>
      <c r="EC244" s="72">
        <f t="shared" si="10"/>
        <v>0</v>
      </c>
      <c r="ED244" s="73">
        <f t="shared" si="11"/>
        <v>0</v>
      </c>
      <c r="EE244" s="1">
        <v>0</v>
      </c>
      <c r="EF244" s="1">
        <v>0</v>
      </c>
      <c r="EG244" s="1">
        <v>0</v>
      </c>
      <c r="EH244" s="1">
        <v>0</v>
      </c>
      <c r="EI244" s="1">
        <v>0</v>
      </c>
      <c r="EJ244" s="1">
        <v>0</v>
      </c>
      <c r="EK244" s="1">
        <v>0</v>
      </c>
      <c r="EL244" s="1">
        <v>0</v>
      </c>
      <c r="EM244" s="1">
        <v>0</v>
      </c>
      <c r="EN244" s="1">
        <v>0</v>
      </c>
      <c r="EO244" s="1">
        <v>0</v>
      </c>
      <c r="EP244" s="1">
        <v>0</v>
      </c>
      <c r="EQ244" s="1">
        <v>0</v>
      </c>
      <c r="ER244" s="1">
        <v>0</v>
      </c>
      <c r="ES244" s="1">
        <v>0</v>
      </c>
      <c r="ET244" s="1">
        <v>0</v>
      </c>
      <c r="EU244" s="1">
        <v>0</v>
      </c>
      <c r="EV244" s="1">
        <v>0</v>
      </c>
      <c r="EW244" s="1">
        <v>0</v>
      </c>
      <c r="EX244" s="1">
        <v>0</v>
      </c>
      <c r="EY244" s="1">
        <v>0</v>
      </c>
      <c r="EZ244" s="1">
        <v>0</v>
      </c>
      <c r="FA244" s="1">
        <v>0</v>
      </c>
      <c r="FB244" s="1">
        <v>0</v>
      </c>
      <c r="FC244" s="1">
        <v>0</v>
      </c>
      <c r="FD244" s="1">
        <v>0</v>
      </c>
      <c r="FE244" s="1">
        <v>0</v>
      </c>
      <c r="FF244" s="1">
        <v>0</v>
      </c>
      <c r="FG244" s="1">
        <v>0</v>
      </c>
      <c r="FH244" s="1">
        <v>0</v>
      </c>
      <c r="FI244" s="1">
        <v>0</v>
      </c>
      <c r="FJ244" s="1">
        <v>0</v>
      </c>
      <c r="FK244" s="1">
        <v>0</v>
      </c>
      <c r="FL244" s="1">
        <v>0</v>
      </c>
      <c r="FM244" s="1">
        <v>0</v>
      </c>
      <c r="FN244" s="1">
        <v>0</v>
      </c>
      <c r="FO244" s="1">
        <v>0</v>
      </c>
      <c r="FP244" s="1">
        <v>0</v>
      </c>
      <c r="FQ244" s="1">
        <v>0</v>
      </c>
      <c r="FR244" s="1">
        <v>0</v>
      </c>
      <c r="FS244" s="1">
        <v>0</v>
      </c>
      <c r="FT244" s="1">
        <v>0</v>
      </c>
      <c r="FU244" s="1">
        <v>0</v>
      </c>
      <c r="FV244" s="1">
        <v>0</v>
      </c>
      <c r="FW244" s="1">
        <v>0</v>
      </c>
      <c r="FX244" s="1">
        <v>0</v>
      </c>
      <c r="FY244" s="1">
        <v>0</v>
      </c>
      <c r="FZ244" s="1">
        <v>0</v>
      </c>
      <c r="GA244" s="1">
        <v>0</v>
      </c>
      <c r="GB244" s="1">
        <v>0</v>
      </c>
      <c r="GC244" s="1">
        <v>0</v>
      </c>
      <c r="GD244" s="1">
        <v>0</v>
      </c>
      <c r="GE244" s="1">
        <v>0</v>
      </c>
      <c r="GF244" s="1">
        <v>0</v>
      </c>
      <c r="GG244" s="1">
        <v>0</v>
      </c>
      <c r="GH244" s="1">
        <v>0</v>
      </c>
      <c r="GI244" s="1">
        <v>0</v>
      </c>
      <c r="GJ244" s="1">
        <v>0</v>
      </c>
      <c r="GK244" s="1">
        <v>0</v>
      </c>
      <c r="GL244" s="1">
        <v>0</v>
      </c>
      <c r="GM244" s="1">
        <v>0</v>
      </c>
      <c r="GN244" s="1">
        <v>0</v>
      </c>
      <c r="GO244" s="1">
        <v>0</v>
      </c>
      <c r="GP244" s="1">
        <v>0</v>
      </c>
      <c r="GQ244" s="1">
        <v>0</v>
      </c>
      <c r="GR244" s="1">
        <v>0</v>
      </c>
      <c r="GS244" s="1">
        <v>0</v>
      </c>
      <c r="GT244" s="1">
        <v>0</v>
      </c>
      <c r="GU244" s="1">
        <v>0</v>
      </c>
      <c r="GV244" s="1">
        <v>0</v>
      </c>
      <c r="GW244" s="1">
        <v>0</v>
      </c>
      <c r="GX244" s="1">
        <v>0</v>
      </c>
      <c r="GY244" s="1">
        <v>0</v>
      </c>
      <c r="GZ244" s="2">
        <v>0</v>
      </c>
    </row>
    <row r="245" spans="99:208">
      <c r="CU245" s="1" t="s">
        <v>82</v>
      </c>
      <c r="CV245" s="1" t="s">
        <v>103</v>
      </c>
      <c r="CW245" s="1" t="s">
        <v>647</v>
      </c>
      <c r="DZ245" s="1" t="s">
        <v>82</v>
      </c>
      <c r="EA245" s="1" t="s">
        <v>103</v>
      </c>
      <c r="EB245" s="1" t="s">
        <v>647</v>
      </c>
      <c r="EC245" s="72">
        <f t="shared" si="10"/>
        <v>0</v>
      </c>
      <c r="ED245" s="73">
        <f t="shared" si="11"/>
        <v>0</v>
      </c>
      <c r="EE245" s="1">
        <v>0</v>
      </c>
      <c r="EF245" s="1">
        <v>0</v>
      </c>
      <c r="EG245" s="1">
        <v>0</v>
      </c>
      <c r="EH245" s="1">
        <v>0</v>
      </c>
      <c r="EI245" s="1">
        <v>0</v>
      </c>
      <c r="EJ245" s="1">
        <v>0</v>
      </c>
      <c r="EK245" s="1">
        <v>0</v>
      </c>
      <c r="EL245" s="1">
        <v>0</v>
      </c>
      <c r="EM245" s="1">
        <v>0</v>
      </c>
      <c r="EN245" s="1">
        <v>0</v>
      </c>
      <c r="EO245" s="1">
        <v>0</v>
      </c>
      <c r="EP245" s="1">
        <v>0</v>
      </c>
      <c r="EQ245" s="1">
        <v>0</v>
      </c>
      <c r="ER245" s="1">
        <v>0</v>
      </c>
      <c r="ES245" s="1">
        <v>0</v>
      </c>
      <c r="ET245" s="1">
        <v>0</v>
      </c>
      <c r="EU245" s="1">
        <v>0</v>
      </c>
      <c r="EV245" s="1">
        <v>0</v>
      </c>
      <c r="EW245" s="1">
        <v>0</v>
      </c>
      <c r="EX245" s="1">
        <v>0</v>
      </c>
      <c r="EY245" s="1">
        <v>0</v>
      </c>
      <c r="EZ245" s="1">
        <v>0</v>
      </c>
      <c r="FA245" s="1">
        <v>0</v>
      </c>
      <c r="FB245" s="1">
        <v>0</v>
      </c>
      <c r="FC245" s="1">
        <v>0</v>
      </c>
      <c r="FD245" s="1">
        <v>0</v>
      </c>
      <c r="FE245" s="1">
        <v>0</v>
      </c>
      <c r="FF245" s="1">
        <v>0</v>
      </c>
      <c r="FG245" s="1">
        <v>0</v>
      </c>
      <c r="FH245" s="1">
        <v>0</v>
      </c>
      <c r="FI245" s="1">
        <v>0</v>
      </c>
      <c r="FJ245" s="1">
        <v>0</v>
      </c>
      <c r="FK245" s="1">
        <v>0</v>
      </c>
      <c r="FL245" s="1">
        <v>0</v>
      </c>
      <c r="FM245" s="1">
        <v>0</v>
      </c>
      <c r="FN245" s="1">
        <v>0</v>
      </c>
      <c r="FO245" s="1">
        <v>0</v>
      </c>
      <c r="FP245" s="1">
        <v>0</v>
      </c>
      <c r="FQ245" s="1">
        <v>0</v>
      </c>
      <c r="FR245" s="1">
        <v>0</v>
      </c>
      <c r="FS245" s="1">
        <v>0</v>
      </c>
      <c r="FT245" s="1">
        <v>0</v>
      </c>
      <c r="FU245" s="1">
        <v>0</v>
      </c>
      <c r="FV245" s="1">
        <v>0</v>
      </c>
      <c r="FW245" s="1">
        <v>0</v>
      </c>
      <c r="FX245" s="1">
        <v>0</v>
      </c>
      <c r="FY245" s="1">
        <v>0</v>
      </c>
      <c r="FZ245" s="1">
        <v>0</v>
      </c>
      <c r="GA245" s="1">
        <v>0</v>
      </c>
      <c r="GB245" s="1">
        <v>0</v>
      </c>
      <c r="GC245" s="1">
        <v>0</v>
      </c>
      <c r="GD245" s="1">
        <v>0</v>
      </c>
      <c r="GE245" s="1">
        <v>0</v>
      </c>
      <c r="GF245" s="1">
        <v>0</v>
      </c>
      <c r="GG245" s="1">
        <v>0</v>
      </c>
      <c r="GH245" s="1">
        <v>0</v>
      </c>
      <c r="GI245" s="1">
        <v>0</v>
      </c>
      <c r="GJ245" s="1">
        <v>0</v>
      </c>
      <c r="GK245" s="1">
        <v>0</v>
      </c>
      <c r="GL245" s="1">
        <v>0</v>
      </c>
      <c r="GM245" s="1">
        <v>0</v>
      </c>
      <c r="GN245" s="1">
        <v>0</v>
      </c>
      <c r="GO245" s="1">
        <v>0</v>
      </c>
      <c r="GP245" s="1">
        <v>0</v>
      </c>
      <c r="GQ245" s="1">
        <v>0</v>
      </c>
      <c r="GR245" s="1">
        <v>0</v>
      </c>
      <c r="GS245" s="1">
        <v>0</v>
      </c>
      <c r="GT245" s="1">
        <v>0</v>
      </c>
      <c r="GU245" s="1">
        <v>0</v>
      </c>
      <c r="GV245" s="1">
        <v>0</v>
      </c>
      <c r="GW245" s="1">
        <v>0</v>
      </c>
      <c r="GX245" s="1">
        <v>0</v>
      </c>
      <c r="GY245" s="1">
        <v>0</v>
      </c>
      <c r="GZ245" s="2">
        <v>0</v>
      </c>
    </row>
    <row r="246" spans="99:208">
      <c r="CU246" s="71" t="s">
        <v>105</v>
      </c>
      <c r="CV246" s="1" t="s">
        <v>106</v>
      </c>
      <c r="CW246" s="1" t="s">
        <v>647</v>
      </c>
      <c r="CX246" s="1">
        <v>3411</v>
      </c>
      <c r="CY246" s="1">
        <v>273</v>
      </c>
      <c r="CZ246" s="1">
        <v>80.035180299032504</v>
      </c>
      <c r="DA246" s="1">
        <v>69</v>
      </c>
      <c r="DB246" s="1">
        <v>11</v>
      </c>
      <c r="DC246" s="1">
        <v>159.42028985507201</v>
      </c>
      <c r="DD246" s="1">
        <v>350</v>
      </c>
      <c r="DE246" s="1">
        <v>3.9</v>
      </c>
      <c r="DF246" s="1">
        <v>11.1428571428571</v>
      </c>
      <c r="DG246" s="1">
        <v>2.4</v>
      </c>
      <c r="DH246" s="1">
        <v>37</v>
      </c>
      <c r="DI246" s="1">
        <v>1.5416666666666701</v>
      </c>
      <c r="DJ246" s="1">
        <v>2.1</v>
      </c>
      <c r="DK246" s="1">
        <v>30</v>
      </c>
      <c r="DL246" s="1">
        <v>1.4285714285714299</v>
      </c>
      <c r="DM246" s="1">
        <v>107</v>
      </c>
      <c r="DN246" s="1">
        <v>0</v>
      </c>
      <c r="DO246" s="1">
        <v>150</v>
      </c>
      <c r="DP246" s="1">
        <v>150</v>
      </c>
      <c r="DQ246" s="1">
        <v>1686</v>
      </c>
      <c r="DR246" s="1">
        <v>161</v>
      </c>
      <c r="DS246" s="1">
        <v>9.5492289442467406</v>
      </c>
      <c r="DT246" s="1">
        <v>42</v>
      </c>
      <c r="DU246" s="1">
        <v>1.2</v>
      </c>
      <c r="DV246" s="1">
        <v>1.1000000000000001</v>
      </c>
      <c r="DW246" s="1">
        <v>138</v>
      </c>
      <c r="DX246" s="1">
        <v>469</v>
      </c>
      <c r="DY246" s="1">
        <v>200</v>
      </c>
      <c r="DZ246" s="71" t="s">
        <v>105</v>
      </c>
      <c r="EA246" s="1" t="s">
        <v>106</v>
      </c>
      <c r="EB246" s="1" t="s">
        <v>647</v>
      </c>
      <c r="EC246" s="72">
        <f t="shared" ref="EC246:EC266" si="12">EE246+EM246+EQ246+EU246+FE246+FM246+FS246+GA246+GG246+GK246</f>
        <v>1053</v>
      </c>
      <c r="ED246" s="73">
        <f t="shared" ref="ED246:ED266" si="13">EF246+EN246+ER246+EV246+FF246+FN246+FT246+GB246+GH246+GL246+GM246</f>
        <v>3811</v>
      </c>
      <c r="EE246" s="1">
        <v>250</v>
      </c>
      <c r="EF246" s="1">
        <v>530</v>
      </c>
      <c r="EG246" s="1">
        <v>80</v>
      </c>
      <c r="EH246" s="1">
        <v>150</v>
      </c>
      <c r="EI246" s="1">
        <v>40</v>
      </c>
      <c r="EJ246" s="1">
        <v>130</v>
      </c>
      <c r="EK246" s="1">
        <v>90</v>
      </c>
      <c r="EL246" s="1">
        <v>160</v>
      </c>
      <c r="EM246" s="1">
        <v>145</v>
      </c>
      <c r="EN246" s="1">
        <v>560</v>
      </c>
      <c r="EO246" s="1">
        <v>95</v>
      </c>
      <c r="EP246" s="1">
        <v>200</v>
      </c>
      <c r="EQ246" s="1">
        <v>20</v>
      </c>
      <c r="ER246" s="1">
        <v>80</v>
      </c>
      <c r="ES246" s="1">
        <v>20</v>
      </c>
      <c r="ET246" s="1">
        <v>80</v>
      </c>
      <c r="EU246" s="1">
        <v>170</v>
      </c>
      <c r="EV246" s="1">
        <v>401</v>
      </c>
      <c r="EW246" s="1">
        <v>60</v>
      </c>
      <c r="EX246" s="1">
        <v>161</v>
      </c>
      <c r="EY246" s="1">
        <v>70</v>
      </c>
      <c r="EZ246" s="1">
        <v>130</v>
      </c>
      <c r="FA246" s="1">
        <v>40</v>
      </c>
      <c r="FB246" s="1">
        <v>70</v>
      </c>
      <c r="FC246" s="1">
        <v>0</v>
      </c>
      <c r="FD246" s="1">
        <v>0</v>
      </c>
      <c r="FE246" s="1">
        <v>140</v>
      </c>
      <c r="FF246" s="1">
        <v>950</v>
      </c>
      <c r="FG246" s="1">
        <v>40</v>
      </c>
      <c r="FH246" s="1">
        <v>530</v>
      </c>
      <c r="FI246" s="1">
        <v>30</v>
      </c>
      <c r="FJ246" s="1">
        <v>160</v>
      </c>
      <c r="FK246" s="1">
        <v>70</v>
      </c>
      <c r="FL246" s="1">
        <v>240</v>
      </c>
      <c r="FM246" s="1">
        <v>91</v>
      </c>
      <c r="FN246" s="1">
        <v>505</v>
      </c>
      <c r="FO246" s="1">
        <v>41</v>
      </c>
      <c r="FP246" s="1">
        <v>120</v>
      </c>
      <c r="FQ246" s="1">
        <v>50</v>
      </c>
      <c r="FR246" s="1">
        <v>275</v>
      </c>
      <c r="FS246" s="1">
        <v>122</v>
      </c>
      <c r="FT246" s="1">
        <v>470</v>
      </c>
      <c r="FU246" s="1">
        <v>54</v>
      </c>
      <c r="FV246" s="1">
        <v>144</v>
      </c>
      <c r="FW246" s="1">
        <v>33</v>
      </c>
      <c r="FX246" s="1">
        <v>126</v>
      </c>
      <c r="FY246" s="1">
        <v>35</v>
      </c>
      <c r="FZ246" s="1">
        <v>80</v>
      </c>
      <c r="GA246" s="1">
        <v>105</v>
      </c>
      <c r="GB246" s="1">
        <v>175</v>
      </c>
      <c r="GC246" s="1">
        <v>65</v>
      </c>
      <c r="GD246" s="1">
        <v>120</v>
      </c>
      <c r="GE246" s="1">
        <v>35</v>
      </c>
      <c r="GF246" s="1">
        <v>55</v>
      </c>
      <c r="GG246" s="1">
        <v>10</v>
      </c>
      <c r="GH246" s="1">
        <v>30</v>
      </c>
      <c r="GI246" s="1">
        <v>10</v>
      </c>
      <c r="GJ246" s="1">
        <v>30</v>
      </c>
      <c r="GK246" s="1">
        <v>0</v>
      </c>
      <c r="GL246" s="1">
        <v>0</v>
      </c>
      <c r="GM246" s="1">
        <v>110</v>
      </c>
      <c r="GN246" s="1">
        <v>60</v>
      </c>
      <c r="GO246" s="1">
        <v>60</v>
      </c>
      <c r="GP246" s="1">
        <v>0</v>
      </c>
      <c r="GQ246" s="1">
        <v>50</v>
      </c>
      <c r="GR246" s="1">
        <v>50</v>
      </c>
      <c r="GS246" s="1">
        <v>125</v>
      </c>
      <c r="GT246" s="1">
        <v>375</v>
      </c>
      <c r="GU246" s="1">
        <v>60</v>
      </c>
      <c r="GV246" s="1">
        <v>240</v>
      </c>
      <c r="GW246" s="1">
        <v>0</v>
      </c>
      <c r="GX246" s="1">
        <v>0</v>
      </c>
      <c r="GY246" s="1">
        <v>65</v>
      </c>
      <c r="GZ246" s="2">
        <v>135</v>
      </c>
    </row>
    <row r="247" spans="99:208">
      <c r="CU247" s="1" t="s">
        <v>105</v>
      </c>
      <c r="CV247" s="1" t="s">
        <v>107</v>
      </c>
      <c r="CW247" s="1" t="s">
        <v>647</v>
      </c>
      <c r="CX247" s="1">
        <v>3954</v>
      </c>
      <c r="CY247" s="1">
        <v>309</v>
      </c>
      <c r="CZ247" s="1">
        <v>78.148710166919599</v>
      </c>
      <c r="DA247" s="1">
        <v>68</v>
      </c>
      <c r="DB247" s="1">
        <v>11.4</v>
      </c>
      <c r="DC247" s="1">
        <v>167.64705882352899</v>
      </c>
      <c r="DD247" s="1">
        <v>284</v>
      </c>
      <c r="DE247" s="1">
        <v>3.6</v>
      </c>
      <c r="DF247" s="1">
        <v>12.6760563380282</v>
      </c>
      <c r="DG247" s="1">
        <v>2.2999999999999998</v>
      </c>
      <c r="DH247" s="1">
        <v>35</v>
      </c>
      <c r="DI247" s="1">
        <v>1.52173913043478</v>
      </c>
      <c r="DJ247" s="1">
        <v>2.1</v>
      </c>
      <c r="DK247" s="1">
        <v>30</v>
      </c>
      <c r="DL247" s="1">
        <v>1.4285714285714299</v>
      </c>
      <c r="DM247" s="1">
        <v>101</v>
      </c>
      <c r="DN247" s="1">
        <v>0</v>
      </c>
      <c r="DO247" s="1">
        <v>168</v>
      </c>
      <c r="DP247" s="1">
        <v>168</v>
      </c>
      <c r="DQ247" s="1">
        <v>1480</v>
      </c>
      <c r="DR247" s="1">
        <v>142</v>
      </c>
      <c r="DS247" s="1">
        <v>9.5945945945945894</v>
      </c>
      <c r="DT247" s="1">
        <v>38</v>
      </c>
      <c r="DU247" s="1">
        <v>1</v>
      </c>
      <c r="DV247" s="1">
        <v>1</v>
      </c>
      <c r="DW247" s="1">
        <v>99</v>
      </c>
      <c r="DX247" s="1">
        <v>288</v>
      </c>
      <c r="DY247" s="1">
        <v>200</v>
      </c>
      <c r="DZ247" s="1" t="s">
        <v>105</v>
      </c>
      <c r="EA247" s="1" t="s">
        <v>107</v>
      </c>
      <c r="EB247" s="1" t="s">
        <v>647</v>
      </c>
      <c r="EC247" s="72">
        <f t="shared" si="12"/>
        <v>1213</v>
      </c>
      <c r="ED247" s="73">
        <f t="shared" si="13"/>
        <v>4096</v>
      </c>
      <c r="EE247" s="1">
        <v>280</v>
      </c>
      <c r="EF247" s="1">
        <v>630</v>
      </c>
      <c r="EG247" s="1">
        <v>90</v>
      </c>
      <c r="EH247" s="1">
        <v>170</v>
      </c>
      <c r="EI247" s="1">
        <v>40</v>
      </c>
      <c r="EJ247" s="1">
        <v>110</v>
      </c>
      <c r="EK247" s="1">
        <v>90</v>
      </c>
      <c r="EL247" s="1">
        <v>160</v>
      </c>
      <c r="EM247" s="1">
        <v>180</v>
      </c>
      <c r="EN247" s="1">
        <v>520</v>
      </c>
      <c r="EO247" s="1">
        <v>100</v>
      </c>
      <c r="EP247" s="1">
        <v>250</v>
      </c>
      <c r="EQ247" s="1">
        <v>20</v>
      </c>
      <c r="ER247" s="1">
        <v>80</v>
      </c>
      <c r="ES247" s="1">
        <v>20</v>
      </c>
      <c r="ET247" s="1">
        <v>80</v>
      </c>
      <c r="EU247" s="1">
        <v>230</v>
      </c>
      <c r="EV247" s="1">
        <v>481</v>
      </c>
      <c r="EW247" s="1">
        <v>80</v>
      </c>
      <c r="EX247" s="1">
        <v>151</v>
      </c>
      <c r="EY247" s="1">
        <v>70</v>
      </c>
      <c r="EZ247" s="1">
        <v>120</v>
      </c>
      <c r="FA247" s="1">
        <v>80</v>
      </c>
      <c r="FB247" s="1">
        <v>140</v>
      </c>
      <c r="FC247" s="1">
        <v>0</v>
      </c>
      <c r="FD247" s="1">
        <v>0</v>
      </c>
      <c r="FE247" s="1">
        <v>150</v>
      </c>
      <c r="FF247" s="1">
        <v>950</v>
      </c>
      <c r="FG247" s="1">
        <v>50</v>
      </c>
      <c r="FH247" s="1">
        <v>530</v>
      </c>
      <c r="FI247" s="1">
        <v>30</v>
      </c>
      <c r="FJ247" s="1">
        <v>160</v>
      </c>
      <c r="FK247" s="1">
        <v>70</v>
      </c>
      <c r="FL247" s="1">
        <v>240</v>
      </c>
      <c r="FM247" s="1">
        <v>111</v>
      </c>
      <c r="FN247" s="1">
        <v>575</v>
      </c>
      <c r="FO247" s="1">
        <v>41</v>
      </c>
      <c r="FP247" s="1">
        <v>200</v>
      </c>
      <c r="FQ247" s="1">
        <v>70</v>
      </c>
      <c r="FR247" s="1">
        <v>305</v>
      </c>
      <c r="FS247" s="1">
        <v>132</v>
      </c>
      <c r="FT247" s="1">
        <v>520</v>
      </c>
      <c r="FU247" s="1">
        <v>44</v>
      </c>
      <c r="FV247" s="1">
        <v>124</v>
      </c>
      <c r="FW247" s="1">
        <v>43</v>
      </c>
      <c r="FX247" s="1">
        <v>136</v>
      </c>
      <c r="FY247" s="1">
        <v>45</v>
      </c>
      <c r="FZ247" s="1">
        <v>110</v>
      </c>
      <c r="GA247" s="1">
        <v>100</v>
      </c>
      <c r="GB247" s="1">
        <v>160</v>
      </c>
      <c r="GC247" s="1">
        <v>60</v>
      </c>
      <c r="GD247" s="1">
        <v>120</v>
      </c>
      <c r="GE247" s="1">
        <v>40</v>
      </c>
      <c r="GF247" s="1">
        <v>40</v>
      </c>
      <c r="GG247" s="1">
        <v>10</v>
      </c>
      <c r="GH247" s="1">
        <v>65</v>
      </c>
      <c r="GI247" s="1">
        <v>10</v>
      </c>
      <c r="GJ247" s="1">
        <v>65</v>
      </c>
      <c r="GK247" s="1">
        <v>0</v>
      </c>
      <c r="GL247" s="1">
        <v>0</v>
      </c>
      <c r="GM247" s="1">
        <v>115</v>
      </c>
      <c r="GN247" s="1">
        <v>65</v>
      </c>
      <c r="GO247" s="1">
        <v>65</v>
      </c>
      <c r="GP247" s="1">
        <v>0</v>
      </c>
      <c r="GQ247" s="1">
        <v>50</v>
      </c>
      <c r="GR247" s="1">
        <v>50</v>
      </c>
      <c r="GS247" s="1">
        <v>45</v>
      </c>
      <c r="GT247" s="1">
        <v>180</v>
      </c>
      <c r="GU247" s="1">
        <v>45</v>
      </c>
      <c r="GV247" s="1">
        <v>180</v>
      </c>
      <c r="GW247" s="1">
        <v>0</v>
      </c>
      <c r="GX247" s="1">
        <v>0</v>
      </c>
      <c r="GY247" s="1">
        <v>0</v>
      </c>
      <c r="GZ247" s="2">
        <v>0</v>
      </c>
    </row>
    <row r="248" spans="99:208">
      <c r="CU248" s="1" t="s">
        <v>105</v>
      </c>
      <c r="CV248" s="1" t="s">
        <v>108</v>
      </c>
      <c r="CW248" s="1" t="s">
        <v>647</v>
      </c>
      <c r="CX248" s="1">
        <v>13260</v>
      </c>
      <c r="CY248" s="1">
        <v>1040</v>
      </c>
      <c r="CZ248" s="1">
        <v>89.150943396226396</v>
      </c>
      <c r="DA248" s="1">
        <v>64</v>
      </c>
      <c r="DB248" s="1">
        <v>11.3</v>
      </c>
      <c r="DC248" s="1">
        <v>169.11764705882399</v>
      </c>
      <c r="DD248" s="1">
        <v>182</v>
      </c>
      <c r="DE248" s="1">
        <v>2</v>
      </c>
      <c r="DF248" s="1">
        <v>9.8591549295774605</v>
      </c>
      <c r="DG248" s="1">
        <v>1.8</v>
      </c>
      <c r="DH248" s="1">
        <v>28</v>
      </c>
      <c r="DI248" s="1">
        <v>1.5625</v>
      </c>
      <c r="DJ248" s="1">
        <v>1.5</v>
      </c>
      <c r="DK248" s="1">
        <v>22</v>
      </c>
      <c r="DL248" s="1">
        <v>1.4615384615384599</v>
      </c>
      <c r="DM248" s="1">
        <v>69</v>
      </c>
      <c r="DN248" s="1">
        <v>0</v>
      </c>
      <c r="DO248" s="1">
        <v>126</v>
      </c>
      <c r="DP248" s="1">
        <v>126</v>
      </c>
      <c r="DQ248" s="1">
        <v>6948</v>
      </c>
      <c r="DR248" s="1">
        <v>688</v>
      </c>
      <c r="DS248" s="1">
        <v>9.5454545454545503</v>
      </c>
      <c r="DT248" s="1">
        <v>42</v>
      </c>
      <c r="DU248" s="1">
        <v>1</v>
      </c>
      <c r="DV248" s="1">
        <v>1</v>
      </c>
      <c r="DW248" s="1">
        <v>96</v>
      </c>
      <c r="DX248" s="1">
        <v>273</v>
      </c>
      <c r="DY248" s="1">
        <v>200</v>
      </c>
      <c r="DZ248" s="1" t="s">
        <v>105</v>
      </c>
      <c r="EA248" s="1" t="s">
        <v>108</v>
      </c>
      <c r="EB248" s="1" t="s">
        <v>647</v>
      </c>
      <c r="EC248" s="72">
        <f t="shared" si="12"/>
        <v>1059</v>
      </c>
      <c r="ED248" s="73">
        <f t="shared" si="13"/>
        <v>3716</v>
      </c>
      <c r="EE248" s="1">
        <v>260</v>
      </c>
      <c r="EF248" s="1">
        <v>500</v>
      </c>
      <c r="EG248" s="1">
        <v>60</v>
      </c>
      <c r="EH248" s="1">
        <v>150</v>
      </c>
      <c r="EI248" s="1">
        <v>40</v>
      </c>
      <c r="EJ248" s="1">
        <v>110</v>
      </c>
      <c r="EK248" s="1">
        <v>90</v>
      </c>
      <c r="EL248" s="1">
        <v>160</v>
      </c>
      <c r="EM248" s="1">
        <v>140</v>
      </c>
      <c r="EN248" s="1">
        <v>400</v>
      </c>
      <c r="EO248" s="1">
        <v>100</v>
      </c>
      <c r="EP248" s="1">
        <v>230</v>
      </c>
      <c r="EQ248" s="1">
        <v>30</v>
      </c>
      <c r="ER248" s="1">
        <v>90</v>
      </c>
      <c r="ES248" s="1">
        <v>30</v>
      </c>
      <c r="ET248" s="1">
        <v>90</v>
      </c>
      <c r="EU248" s="1">
        <v>170</v>
      </c>
      <c r="EV248" s="1">
        <v>401</v>
      </c>
      <c r="EW248" s="1">
        <v>60</v>
      </c>
      <c r="EX248" s="1">
        <v>161</v>
      </c>
      <c r="EY248" s="1">
        <v>70</v>
      </c>
      <c r="EZ248" s="1">
        <v>115</v>
      </c>
      <c r="FA248" s="1">
        <v>40</v>
      </c>
      <c r="FB248" s="1">
        <v>80</v>
      </c>
      <c r="FC248" s="1">
        <v>0</v>
      </c>
      <c r="FD248" s="1">
        <v>0</v>
      </c>
      <c r="FE248" s="1">
        <v>135</v>
      </c>
      <c r="FF248" s="1">
        <v>860</v>
      </c>
      <c r="FG248" s="1">
        <v>45</v>
      </c>
      <c r="FH248" s="1">
        <v>510</v>
      </c>
      <c r="FI248" s="1">
        <v>20</v>
      </c>
      <c r="FJ248" s="1">
        <v>80</v>
      </c>
      <c r="FK248" s="1">
        <v>70</v>
      </c>
      <c r="FL248" s="1">
        <v>200</v>
      </c>
      <c r="FM248" s="1">
        <v>91</v>
      </c>
      <c r="FN248" s="1">
        <v>555</v>
      </c>
      <c r="FO248" s="1">
        <v>41</v>
      </c>
      <c r="FP248" s="1">
        <v>210</v>
      </c>
      <c r="FQ248" s="1">
        <v>50</v>
      </c>
      <c r="FR248" s="1">
        <v>265</v>
      </c>
      <c r="FS248" s="1">
        <v>152</v>
      </c>
      <c r="FT248" s="1">
        <v>560</v>
      </c>
      <c r="FU248" s="1">
        <v>44</v>
      </c>
      <c r="FV248" s="1">
        <v>164</v>
      </c>
      <c r="FW248" s="1">
        <v>43</v>
      </c>
      <c r="FX248" s="1">
        <v>136</v>
      </c>
      <c r="FY248" s="1">
        <v>45</v>
      </c>
      <c r="FZ248" s="1">
        <v>90</v>
      </c>
      <c r="GA248" s="1">
        <v>71</v>
      </c>
      <c r="GB248" s="1">
        <v>170</v>
      </c>
      <c r="GC248" s="1">
        <v>51</v>
      </c>
      <c r="GD248" s="1">
        <v>130</v>
      </c>
      <c r="GE248" s="1">
        <v>20</v>
      </c>
      <c r="GF248" s="1">
        <v>30</v>
      </c>
      <c r="GG248" s="1">
        <v>10</v>
      </c>
      <c r="GH248" s="1">
        <v>70</v>
      </c>
      <c r="GI248" s="1">
        <v>10</v>
      </c>
      <c r="GJ248" s="1">
        <v>70</v>
      </c>
      <c r="GK248" s="1">
        <v>0</v>
      </c>
      <c r="GL248" s="1">
        <v>0</v>
      </c>
      <c r="GM248" s="1">
        <v>110</v>
      </c>
      <c r="GN248" s="1">
        <v>60</v>
      </c>
      <c r="GO248" s="1">
        <v>60</v>
      </c>
      <c r="GP248" s="1">
        <v>0</v>
      </c>
      <c r="GQ248" s="1">
        <v>50</v>
      </c>
      <c r="GR248" s="1">
        <v>50</v>
      </c>
      <c r="GS248" s="1">
        <v>135</v>
      </c>
      <c r="GT248" s="1">
        <v>420</v>
      </c>
      <c r="GU248" s="1">
        <v>75</v>
      </c>
      <c r="GV248" s="1">
        <v>290</v>
      </c>
      <c r="GW248" s="1">
        <v>0</v>
      </c>
      <c r="GX248" s="1">
        <v>0</v>
      </c>
      <c r="GY248" s="1">
        <v>60</v>
      </c>
      <c r="GZ248" s="2">
        <v>130</v>
      </c>
    </row>
    <row r="249" spans="99:208">
      <c r="CU249" s="1" t="s">
        <v>105</v>
      </c>
      <c r="CV249" s="1" t="s">
        <v>109</v>
      </c>
      <c r="CW249" s="1" t="s">
        <v>647</v>
      </c>
      <c r="CX249" s="1">
        <v>2120</v>
      </c>
      <c r="CY249" s="1">
        <v>189</v>
      </c>
      <c r="CZ249" s="1">
        <v>89.150943396226396</v>
      </c>
      <c r="DA249" s="1">
        <v>68</v>
      </c>
      <c r="DB249" s="1">
        <v>11.5</v>
      </c>
      <c r="DC249" s="1">
        <v>169.11764705882399</v>
      </c>
      <c r="DD249" s="1">
        <v>213</v>
      </c>
      <c r="DE249" s="1">
        <v>2.1</v>
      </c>
      <c r="DF249" s="1">
        <v>9.8591549295774605</v>
      </c>
      <c r="DG249" s="1">
        <v>1.6</v>
      </c>
      <c r="DH249" s="1">
        <v>25</v>
      </c>
      <c r="DI249" s="1">
        <v>1.5625</v>
      </c>
      <c r="DJ249" s="1">
        <v>1.3</v>
      </c>
      <c r="DK249" s="1">
        <v>19</v>
      </c>
      <c r="DL249" s="1">
        <v>1.4615384615384599</v>
      </c>
      <c r="DM249" s="1">
        <v>45</v>
      </c>
      <c r="DN249" s="1">
        <v>0</v>
      </c>
      <c r="DO249" s="1">
        <v>160</v>
      </c>
      <c r="DP249" s="1">
        <v>160</v>
      </c>
      <c r="DQ249" s="1">
        <v>1320</v>
      </c>
      <c r="DR249" s="1">
        <v>126</v>
      </c>
      <c r="DS249" s="1">
        <v>9.5454545454545503</v>
      </c>
      <c r="DT249" s="1">
        <v>28</v>
      </c>
      <c r="DU249" s="1">
        <v>1.8</v>
      </c>
      <c r="DV249" s="1">
        <v>1.6</v>
      </c>
      <c r="DW249" s="1">
        <v>101</v>
      </c>
      <c r="DX249" s="1">
        <v>288</v>
      </c>
      <c r="DY249" s="1">
        <v>200</v>
      </c>
      <c r="DZ249" s="1" t="s">
        <v>105</v>
      </c>
      <c r="EA249" s="1" t="s">
        <v>109</v>
      </c>
      <c r="EB249" s="1" t="s">
        <v>647</v>
      </c>
      <c r="EC249" s="72">
        <f t="shared" si="12"/>
        <v>880</v>
      </c>
      <c r="ED249" s="73">
        <f t="shared" si="13"/>
        <v>2841</v>
      </c>
      <c r="EE249" s="1">
        <v>180</v>
      </c>
      <c r="EF249" s="1">
        <v>300</v>
      </c>
      <c r="EG249" s="1">
        <v>60</v>
      </c>
      <c r="EH249" s="1">
        <v>115</v>
      </c>
      <c r="EI249" s="1">
        <v>10</v>
      </c>
      <c r="EJ249" s="1">
        <v>50</v>
      </c>
      <c r="EK249" s="1">
        <v>40</v>
      </c>
      <c r="EL249" s="1">
        <v>80</v>
      </c>
      <c r="EM249" s="1">
        <v>165</v>
      </c>
      <c r="EN249" s="1">
        <v>470</v>
      </c>
      <c r="EO249" s="1">
        <v>110</v>
      </c>
      <c r="EP249" s="1">
        <v>330</v>
      </c>
      <c r="EQ249" s="1">
        <v>20</v>
      </c>
      <c r="ER249" s="1">
        <v>70</v>
      </c>
      <c r="ES249" s="1">
        <v>20</v>
      </c>
      <c r="ET249" s="1">
        <v>70</v>
      </c>
      <c r="EU249" s="1">
        <v>140</v>
      </c>
      <c r="EV249" s="1">
        <v>321</v>
      </c>
      <c r="EW249" s="1">
        <v>60</v>
      </c>
      <c r="EX249" s="1">
        <v>131</v>
      </c>
      <c r="EY249" s="1">
        <v>40</v>
      </c>
      <c r="EZ249" s="1">
        <v>70</v>
      </c>
      <c r="FA249" s="1">
        <v>40</v>
      </c>
      <c r="FB249" s="1">
        <v>70</v>
      </c>
      <c r="FC249" s="1">
        <v>0</v>
      </c>
      <c r="FD249" s="1">
        <v>0</v>
      </c>
      <c r="FE249" s="1">
        <v>105</v>
      </c>
      <c r="FF249" s="1">
        <v>605</v>
      </c>
      <c r="FG249" s="1">
        <v>35</v>
      </c>
      <c r="FH249" s="1">
        <v>345</v>
      </c>
      <c r="FI249" s="1">
        <v>20</v>
      </c>
      <c r="FJ249" s="1">
        <v>80</v>
      </c>
      <c r="FK249" s="1">
        <v>40</v>
      </c>
      <c r="FL249" s="1">
        <v>160</v>
      </c>
      <c r="FM249" s="1">
        <v>81</v>
      </c>
      <c r="FN249" s="1">
        <v>400</v>
      </c>
      <c r="FO249" s="1">
        <v>41</v>
      </c>
      <c r="FP249" s="1">
        <v>180</v>
      </c>
      <c r="FQ249" s="1">
        <v>40</v>
      </c>
      <c r="FR249" s="1">
        <v>190</v>
      </c>
      <c r="FS249" s="1">
        <v>112</v>
      </c>
      <c r="FT249" s="1">
        <v>460</v>
      </c>
      <c r="FU249" s="1">
        <v>44</v>
      </c>
      <c r="FV249" s="1">
        <v>104</v>
      </c>
      <c r="FW249" s="1">
        <v>23</v>
      </c>
      <c r="FX249" s="1">
        <v>66</v>
      </c>
      <c r="FY249" s="1">
        <v>45</v>
      </c>
      <c r="FZ249" s="1">
        <v>110</v>
      </c>
      <c r="GA249" s="1">
        <v>77</v>
      </c>
      <c r="GB249" s="1">
        <v>135</v>
      </c>
      <c r="GC249" s="1">
        <v>57</v>
      </c>
      <c r="GD249" s="1">
        <v>105</v>
      </c>
      <c r="GE249" s="1">
        <v>20</v>
      </c>
      <c r="GF249" s="1">
        <v>30</v>
      </c>
      <c r="GG249" s="1">
        <v>0</v>
      </c>
      <c r="GH249" s="1">
        <v>0</v>
      </c>
      <c r="GI249" s="1">
        <v>0</v>
      </c>
      <c r="GJ249" s="1">
        <v>0</v>
      </c>
      <c r="GK249" s="1">
        <v>0</v>
      </c>
      <c r="GL249" s="1">
        <v>0</v>
      </c>
      <c r="GM249" s="1">
        <v>80</v>
      </c>
      <c r="GN249" s="1">
        <v>60</v>
      </c>
      <c r="GO249" s="1">
        <v>60</v>
      </c>
      <c r="GP249" s="1">
        <v>0</v>
      </c>
      <c r="GQ249" s="1">
        <v>20</v>
      </c>
      <c r="GR249" s="1">
        <v>20</v>
      </c>
      <c r="GS249" s="1">
        <v>45</v>
      </c>
      <c r="GT249" s="1">
        <v>134</v>
      </c>
      <c r="GU249" s="1">
        <v>35</v>
      </c>
      <c r="GV249" s="1">
        <v>130</v>
      </c>
      <c r="GW249" s="1">
        <v>0</v>
      </c>
      <c r="GX249" s="1">
        <v>0</v>
      </c>
      <c r="GY249" s="1">
        <v>10</v>
      </c>
      <c r="GZ249" s="2">
        <v>4</v>
      </c>
    </row>
    <row r="250" spans="99:208">
      <c r="CU250" s="1" t="s">
        <v>105</v>
      </c>
      <c r="CV250" s="1" t="s">
        <v>110</v>
      </c>
      <c r="CW250" s="1" t="s">
        <v>647</v>
      </c>
      <c r="CX250" s="1">
        <v>3481</v>
      </c>
      <c r="CY250" s="1">
        <v>282</v>
      </c>
      <c r="CZ250" s="1">
        <v>81.011203677104305</v>
      </c>
      <c r="DA250" s="1">
        <v>122</v>
      </c>
      <c r="DB250" s="1">
        <v>21.8</v>
      </c>
      <c r="DC250" s="1">
        <v>178.68852459016401</v>
      </c>
      <c r="DD250" s="1">
        <v>203</v>
      </c>
      <c r="DE250" s="1">
        <v>2.1</v>
      </c>
      <c r="DF250" s="1">
        <v>10.3448275862069</v>
      </c>
      <c r="DG250" s="1">
        <v>2.1</v>
      </c>
      <c r="DH250" s="1">
        <v>31</v>
      </c>
      <c r="DI250" s="1">
        <v>1.47619047619048</v>
      </c>
      <c r="DJ250" s="1">
        <v>1.9</v>
      </c>
      <c r="DK250" s="1">
        <v>28.5</v>
      </c>
      <c r="DL250" s="1">
        <v>1.5</v>
      </c>
      <c r="DM250" s="1">
        <v>69</v>
      </c>
      <c r="DN250" s="1">
        <v>0</v>
      </c>
      <c r="DO250" s="1">
        <v>346</v>
      </c>
      <c r="DP250" s="1">
        <v>346</v>
      </c>
      <c r="DQ250" s="1">
        <v>1120</v>
      </c>
      <c r="DR250" s="1">
        <v>112</v>
      </c>
      <c r="DS250" s="1">
        <v>10</v>
      </c>
      <c r="DT250" s="1">
        <v>28</v>
      </c>
      <c r="DU250" s="1">
        <v>1.2</v>
      </c>
      <c r="DV250" s="1">
        <v>1.2</v>
      </c>
      <c r="DW250" s="1">
        <v>121</v>
      </c>
      <c r="DX250" s="1">
        <v>311</v>
      </c>
      <c r="DY250" s="1">
        <v>200</v>
      </c>
      <c r="DZ250" s="1" t="s">
        <v>105</v>
      </c>
      <c r="EA250" s="1" t="s">
        <v>110</v>
      </c>
      <c r="EB250" s="1" t="s">
        <v>647</v>
      </c>
      <c r="EC250" s="72">
        <f t="shared" si="12"/>
        <v>1160</v>
      </c>
      <c r="ED250" s="73">
        <f t="shared" si="13"/>
        <v>4306</v>
      </c>
      <c r="EE250" s="1">
        <v>250</v>
      </c>
      <c r="EF250" s="1">
        <v>615</v>
      </c>
      <c r="EG250" s="1">
        <v>90</v>
      </c>
      <c r="EH250" s="1">
        <v>190</v>
      </c>
      <c r="EI250" s="1">
        <v>40</v>
      </c>
      <c r="EJ250" s="1">
        <v>110</v>
      </c>
      <c r="EK250" s="1">
        <v>90</v>
      </c>
      <c r="EL250" s="1">
        <v>160</v>
      </c>
      <c r="EM250" s="1">
        <v>170</v>
      </c>
      <c r="EN250" s="1">
        <v>570</v>
      </c>
      <c r="EO250" s="1">
        <v>130</v>
      </c>
      <c r="EP250" s="1">
        <v>360</v>
      </c>
      <c r="EQ250" s="1">
        <v>20</v>
      </c>
      <c r="ER250" s="1">
        <v>70</v>
      </c>
      <c r="ES250" s="1">
        <v>20</v>
      </c>
      <c r="ET250" s="1">
        <v>70</v>
      </c>
      <c r="EU250" s="1">
        <v>220</v>
      </c>
      <c r="EV250" s="1">
        <v>541</v>
      </c>
      <c r="EW250" s="1">
        <v>80</v>
      </c>
      <c r="EX250" s="1">
        <v>221</v>
      </c>
      <c r="EY250" s="1">
        <v>80</v>
      </c>
      <c r="EZ250" s="1">
        <v>115</v>
      </c>
      <c r="FA250" s="1">
        <v>60</v>
      </c>
      <c r="FB250" s="1">
        <v>120</v>
      </c>
      <c r="FC250" s="1">
        <v>0</v>
      </c>
      <c r="FD250" s="1">
        <v>0</v>
      </c>
      <c r="FE250" s="1">
        <v>112</v>
      </c>
      <c r="FF250" s="1">
        <v>940</v>
      </c>
      <c r="FG250" s="1">
        <v>42</v>
      </c>
      <c r="FH250" s="1">
        <v>480</v>
      </c>
      <c r="FI250" s="1">
        <v>20</v>
      </c>
      <c r="FJ250" s="1">
        <v>160</v>
      </c>
      <c r="FK250" s="1">
        <v>40</v>
      </c>
      <c r="FL250" s="1">
        <v>200</v>
      </c>
      <c r="FM250" s="1">
        <v>101</v>
      </c>
      <c r="FN250" s="1">
        <v>540</v>
      </c>
      <c r="FO250" s="1">
        <v>56</v>
      </c>
      <c r="FP250" s="1">
        <v>310</v>
      </c>
      <c r="FQ250" s="1">
        <v>45</v>
      </c>
      <c r="FR250" s="1">
        <v>160</v>
      </c>
      <c r="FS250" s="1">
        <v>177</v>
      </c>
      <c r="FT250" s="1">
        <v>655</v>
      </c>
      <c r="FU250" s="1">
        <v>67</v>
      </c>
      <c r="FV250" s="1">
        <v>215</v>
      </c>
      <c r="FW250" s="1">
        <v>45</v>
      </c>
      <c r="FX250" s="1">
        <v>140</v>
      </c>
      <c r="FY250" s="1">
        <v>45</v>
      </c>
      <c r="FZ250" s="1">
        <v>110</v>
      </c>
      <c r="GA250" s="1">
        <v>70</v>
      </c>
      <c r="GB250" s="1">
        <v>140</v>
      </c>
      <c r="GC250" s="1">
        <v>50</v>
      </c>
      <c r="GD250" s="1">
        <v>100</v>
      </c>
      <c r="GE250" s="1">
        <v>20</v>
      </c>
      <c r="GF250" s="1">
        <v>40</v>
      </c>
      <c r="GG250" s="1">
        <v>40</v>
      </c>
      <c r="GH250" s="1">
        <v>135</v>
      </c>
      <c r="GI250" s="1">
        <v>40</v>
      </c>
      <c r="GJ250" s="1">
        <v>135</v>
      </c>
      <c r="GK250" s="1">
        <v>0</v>
      </c>
      <c r="GL250" s="1">
        <v>0</v>
      </c>
      <c r="GM250" s="1">
        <v>100</v>
      </c>
      <c r="GN250" s="1">
        <v>60</v>
      </c>
      <c r="GO250" s="1">
        <v>60</v>
      </c>
      <c r="GP250" s="1">
        <v>0</v>
      </c>
      <c r="GQ250" s="1">
        <v>40</v>
      </c>
      <c r="GR250" s="1">
        <v>40</v>
      </c>
      <c r="GS250" s="1">
        <v>105</v>
      </c>
      <c r="GT250" s="1">
        <v>375</v>
      </c>
      <c r="GU250" s="1">
        <v>75</v>
      </c>
      <c r="GV250" s="1">
        <v>280</v>
      </c>
      <c r="GW250" s="1">
        <v>0</v>
      </c>
      <c r="GX250" s="1">
        <v>0</v>
      </c>
      <c r="GY250" s="1">
        <v>30</v>
      </c>
      <c r="GZ250" s="2">
        <v>95</v>
      </c>
    </row>
    <row r="251" spans="99:208">
      <c r="CU251" s="1" t="s">
        <v>105</v>
      </c>
      <c r="CV251" s="1" t="s">
        <v>111</v>
      </c>
      <c r="CW251" s="1" t="s">
        <v>647</v>
      </c>
      <c r="CX251" s="1">
        <v>3955</v>
      </c>
      <c r="CY251" s="1">
        <v>325</v>
      </c>
      <c r="CZ251" s="1">
        <v>82.174462705436198</v>
      </c>
      <c r="DA251" s="1">
        <v>102</v>
      </c>
      <c r="DB251" s="1">
        <v>18.5</v>
      </c>
      <c r="DC251" s="1">
        <v>181.37254901960799</v>
      </c>
      <c r="DD251" s="1">
        <v>175</v>
      </c>
      <c r="DE251" s="1">
        <v>1.9</v>
      </c>
      <c r="DF251" s="1">
        <v>10.8571428571429</v>
      </c>
      <c r="DG251" s="1">
        <v>1.5</v>
      </c>
      <c r="DH251" s="1">
        <v>23.5</v>
      </c>
      <c r="DI251" s="1">
        <v>1.56666666666667</v>
      </c>
      <c r="DJ251" s="1">
        <v>1.3</v>
      </c>
      <c r="DK251" s="1">
        <v>20</v>
      </c>
      <c r="DL251" s="1">
        <v>1.5384615384615401</v>
      </c>
      <c r="DM251" s="1">
        <v>68</v>
      </c>
      <c r="DN251" s="1">
        <v>0</v>
      </c>
      <c r="DO251" s="1">
        <v>310</v>
      </c>
      <c r="DP251" s="1">
        <v>310</v>
      </c>
      <c r="DQ251" s="1">
        <v>1630</v>
      </c>
      <c r="DR251" s="1">
        <v>162</v>
      </c>
      <c r="DS251" s="1">
        <v>9.9386503067484693</v>
      </c>
      <c r="DT251" s="1">
        <v>32</v>
      </c>
      <c r="DU251" s="1">
        <v>1.2</v>
      </c>
      <c r="DV251" s="1">
        <v>1</v>
      </c>
      <c r="DW251" s="1">
        <v>156</v>
      </c>
      <c r="DX251" s="1">
        <v>447</v>
      </c>
      <c r="DY251" s="1">
        <v>200</v>
      </c>
      <c r="DZ251" s="1" t="s">
        <v>105</v>
      </c>
      <c r="EA251" s="1" t="s">
        <v>111</v>
      </c>
      <c r="EB251" s="1" t="s">
        <v>647</v>
      </c>
      <c r="EC251" s="72">
        <f t="shared" si="12"/>
        <v>798</v>
      </c>
      <c r="ED251" s="73">
        <f t="shared" si="13"/>
        <v>2721</v>
      </c>
      <c r="EE251" s="1">
        <v>180</v>
      </c>
      <c r="EF251" s="1">
        <v>380</v>
      </c>
      <c r="EG251" s="1">
        <v>60</v>
      </c>
      <c r="EH251" s="1">
        <v>130</v>
      </c>
      <c r="EI251" s="1">
        <v>10</v>
      </c>
      <c r="EJ251" s="1">
        <v>30</v>
      </c>
      <c r="EK251" s="1">
        <v>80</v>
      </c>
      <c r="EL251" s="1">
        <v>145</v>
      </c>
      <c r="EM251" s="1">
        <v>140</v>
      </c>
      <c r="EN251" s="1">
        <v>320</v>
      </c>
      <c r="EO251" s="1">
        <v>105</v>
      </c>
      <c r="EP251" s="1">
        <v>250</v>
      </c>
      <c r="EQ251" s="1">
        <v>20</v>
      </c>
      <c r="ER251" s="1">
        <v>70</v>
      </c>
      <c r="ES251" s="1">
        <v>20</v>
      </c>
      <c r="ET251" s="1">
        <v>70</v>
      </c>
      <c r="EU251" s="1">
        <v>140</v>
      </c>
      <c r="EV251" s="1">
        <v>381</v>
      </c>
      <c r="EW251" s="1">
        <v>60</v>
      </c>
      <c r="EX251" s="1">
        <v>151</v>
      </c>
      <c r="EY251" s="1">
        <v>40</v>
      </c>
      <c r="EZ251" s="1">
        <v>70</v>
      </c>
      <c r="FA251" s="1">
        <v>40</v>
      </c>
      <c r="FB251" s="1">
        <v>80</v>
      </c>
      <c r="FC251" s="1">
        <v>0</v>
      </c>
      <c r="FD251" s="1">
        <v>0</v>
      </c>
      <c r="FE251" s="1">
        <v>125</v>
      </c>
      <c r="FF251" s="1">
        <v>720</v>
      </c>
      <c r="FG251" s="1">
        <v>25</v>
      </c>
      <c r="FH251" s="1">
        <v>280</v>
      </c>
      <c r="FI251" s="1">
        <v>30</v>
      </c>
      <c r="FJ251" s="1">
        <v>160</v>
      </c>
      <c r="FK251" s="1">
        <v>70</v>
      </c>
      <c r="FL251" s="1">
        <v>260</v>
      </c>
      <c r="FM251" s="1">
        <v>56</v>
      </c>
      <c r="FN251" s="1">
        <v>300</v>
      </c>
      <c r="FO251" s="1">
        <v>29</v>
      </c>
      <c r="FP251" s="1">
        <v>130</v>
      </c>
      <c r="FQ251" s="1">
        <v>27</v>
      </c>
      <c r="FR251" s="1">
        <v>126</v>
      </c>
      <c r="FS251" s="1">
        <v>72</v>
      </c>
      <c r="FT251" s="1">
        <v>340</v>
      </c>
      <c r="FU251" s="1">
        <v>22</v>
      </c>
      <c r="FV251" s="1">
        <v>80</v>
      </c>
      <c r="FW251" s="1">
        <v>20</v>
      </c>
      <c r="FX251" s="1">
        <v>70</v>
      </c>
      <c r="FY251" s="1">
        <v>30</v>
      </c>
      <c r="FZ251" s="1">
        <v>80</v>
      </c>
      <c r="GA251" s="1">
        <v>60</v>
      </c>
      <c r="GB251" s="1">
        <v>110</v>
      </c>
      <c r="GC251" s="1">
        <v>30</v>
      </c>
      <c r="GD251" s="1">
        <v>70</v>
      </c>
      <c r="GE251" s="1">
        <v>30</v>
      </c>
      <c r="GF251" s="1">
        <v>40</v>
      </c>
      <c r="GG251" s="1">
        <v>5</v>
      </c>
      <c r="GH251" s="1">
        <v>20</v>
      </c>
      <c r="GI251" s="1">
        <v>5</v>
      </c>
      <c r="GJ251" s="1">
        <v>20</v>
      </c>
      <c r="GK251" s="1">
        <v>0</v>
      </c>
      <c r="GL251" s="1">
        <v>0</v>
      </c>
      <c r="GM251" s="1">
        <v>80</v>
      </c>
      <c r="GN251" s="1">
        <v>40</v>
      </c>
      <c r="GO251" s="1">
        <v>40</v>
      </c>
      <c r="GP251" s="1">
        <v>0</v>
      </c>
      <c r="GQ251" s="1">
        <v>40</v>
      </c>
      <c r="GR251" s="1">
        <v>40</v>
      </c>
      <c r="GS251" s="1">
        <v>45</v>
      </c>
      <c r="GT251" s="1">
        <v>160</v>
      </c>
      <c r="GU251" s="1">
        <v>45</v>
      </c>
      <c r="GV251" s="1">
        <v>160</v>
      </c>
      <c r="GW251" s="1">
        <v>0</v>
      </c>
      <c r="GX251" s="1">
        <v>0</v>
      </c>
      <c r="GY251" s="1">
        <v>0</v>
      </c>
      <c r="GZ251" s="2">
        <v>0</v>
      </c>
    </row>
    <row r="252" spans="99:208">
      <c r="CU252" s="1" t="s">
        <v>105</v>
      </c>
      <c r="CV252" s="1" t="s">
        <v>112</v>
      </c>
      <c r="CW252" s="1" t="s">
        <v>647</v>
      </c>
      <c r="CX252" s="1">
        <v>1512</v>
      </c>
      <c r="CY252" s="1">
        <v>130</v>
      </c>
      <c r="CZ252" s="1">
        <v>85.978835978836003</v>
      </c>
      <c r="DA252" s="1">
        <v>64</v>
      </c>
      <c r="DB252" s="1">
        <v>9.5</v>
      </c>
      <c r="DC252" s="1">
        <v>148.4375</v>
      </c>
      <c r="DD252" s="1">
        <v>197</v>
      </c>
      <c r="DE252" s="1">
        <v>2</v>
      </c>
      <c r="DF252" s="1">
        <v>10.1522842639594</v>
      </c>
      <c r="DG252" s="1">
        <v>1.4</v>
      </c>
      <c r="DH252" s="1">
        <v>21.5</v>
      </c>
      <c r="DI252" s="1">
        <v>1.53571428571429</v>
      </c>
      <c r="DJ252" s="1">
        <v>1.4</v>
      </c>
      <c r="DK252" s="1">
        <v>21.5</v>
      </c>
      <c r="DL252" s="1">
        <v>1.53571428571429</v>
      </c>
      <c r="DM252" s="1">
        <v>54</v>
      </c>
      <c r="DN252" s="1">
        <v>0</v>
      </c>
      <c r="DO252" s="1">
        <v>25</v>
      </c>
      <c r="DP252" s="1">
        <v>25</v>
      </c>
      <c r="DQ252" s="1">
        <v>620</v>
      </c>
      <c r="DR252" s="1">
        <v>62</v>
      </c>
      <c r="DS252" s="1">
        <v>10</v>
      </c>
      <c r="DT252" s="1">
        <v>16</v>
      </c>
      <c r="DU252" s="1">
        <v>0.4</v>
      </c>
      <c r="DV252" s="1">
        <v>0.4</v>
      </c>
      <c r="DW252" s="1">
        <v>121</v>
      </c>
      <c r="DX252" s="1">
        <v>240</v>
      </c>
      <c r="DY252" s="1">
        <v>100</v>
      </c>
      <c r="DZ252" s="1" t="s">
        <v>105</v>
      </c>
      <c r="EA252" s="1" t="s">
        <v>112</v>
      </c>
      <c r="EB252" s="1" t="s">
        <v>647</v>
      </c>
      <c r="EC252" s="72">
        <f t="shared" si="12"/>
        <v>598</v>
      </c>
      <c r="ED252" s="73">
        <f t="shared" si="13"/>
        <v>1966</v>
      </c>
      <c r="EE252" s="1">
        <v>100</v>
      </c>
      <c r="EF252" s="1">
        <v>290</v>
      </c>
      <c r="EG252" s="1">
        <v>40</v>
      </c>
      <c r="EH252" s="1">
        <v>110</v>
      </c>
      <c r="EI252" s="1">
        <v>10</v>
      </c>
      <c r="EJ252" s="1">
        <v>50</v>
      </c>
      <c r="EK252" s="1">
        <v>40</v>
      </c>
      <c r="EL252" s="1">
        <v>70</v>
      </c>
      <c r="EM252" s="1">
        <v>100</v>
      </c>
      <c r="EN252" s="1">
        <v>240</v>
      </c>
      <c r="EO252" s="1">
        <v>75</v>
      </c>
      <c r="EP252" s="1">
        <v>210</v>
      </c>
      <c r="EQ252" s="1">
        <v>0</v>
      </c>
      <c r="ER252" s="1">
        <v>0</v>
      </c>
      <c r="ES252" s="1">
        <v>0</v>
      </c>
      <c r="ET252" s="1">
        <v>0</v>
      </c>
      <c r="EU252" s="1">
        <v>135</v>
      </c>
      <c r="EV252" s="1">
        <v>351</v>
      </c>
      <c r="EW252" s="1">
        <v>65</v>
      </c>
      <c r="EX252" s="1">
        <v>101</v>
      </c>
      <c r="EY252" s="1">
        <v>40</v>
      </c>
      <c r="EZ252" s="1">
        <v>70</v>
      </c>
      <c r="FA252" s="1">
        <v>30</v>
      </c>
      <c r="FB252" s="1">
        <v>50</v>
      </c>
      <c r="FC252" s="1">
        <v>0</v>
      </c>
      <c r="FD252" s="1">
        <v>0</v>
      </c>
      <c r="FE252" s="1">
        <v>120</v>
      </c>
      <c r="FF252" s="1">
        <v>500</v>
      </c>
      <c r="FG252" s="1">
        <v>20</v>
      </c>
      <c r="FH252" s="1">
        <v>240</v>
      </c>
      <c r="FI252" s="1">
        <v>40</v>
      </c>
      <c r="FJ252" s="1">
        <v>80</v>
      </c>
      <c r="FK252" s="1">
        <v>30</v>
      </c>
      <c r="FL252" s="1">
        <v>140</v>
      </c>
      <c r="FM252" s="1">
        <v>46</v>
      </c>
      <c r="FN252" s="1">
        <v>230</v>
      </c>
      <c r="FO252" s="1">
        <v>21</v>
      </c>
      <c r="FP252" s="1">
        <v>90</v>
      </c>
      <c r="FQ252" s="1">
        <v>25</v>
      </c>
      <c r="FR252" s="1">
        <v>140</v>
      </c>
      <c r="FS252" s="1">
        <v>37</v>
      </c>
      <c r="FT252" s="1">
        <v>190</v>
      </c>
      <c r="FU252" s="1">
        <v>12</v>
      </c>
      <c r="FV252" s="1">
        <v>60</v>
      </c>
      <c r="FW252" s="1">
        <v>10</v>
      </c>
      <c r="FX252" s="1">
        <v>40</v>
      </c>
      <c r="FY252" s="1">
        <v>15</v>
      </c>
      <c r="FZ252" s="1">
        <v>50</v>
      </c>
      <c r="GA252" s="1">
        <v>60</v>
      </c>
      <c r="GB252" s="1">
        <v>115</v>
      </c>
      <c r="GC252" s="1">
        <v>20</v>
      </c>
      <c r="GD252" s="1">
        <v>65</v>
      </c>
      <c r="GE252" s="1">
        <v>40</v>
      </c>
      <c r="GF252" s="1">
        <v>50</v>
      </c>
      <c r="GG252" s="1">
        <v>0</v>
      </c>
      <c r="GH252" s="1">
        <v>0</v>
      </c>
      <c r="GI252" s="1">
        <v>0</v>
      </c>
      <c r="GJ252" s="1">
        <v>0</v>
      </c>
      <c r="GK252" s="1">
        <v>0</v>
      </c>
      <c r="GL252" s="1">
        <v>0</v>
      </c>
      <c r="GM252" s="1">
        <v>50</v>
      </c>
      <c r="GN252" s="1">
        <v>30</v>
      </c>
      <c r="GO252" s="1">
        <v>30</v>
      </c>
      <c r="GP252" s="1">
        <v>0</v>
      </c>
      <c r="GQ252" s="1">
        <v>20</v>
      </c>
      <c r="GR252" s="1">
        <v>20</v>
      </c>
      <c r="GS252" s="1">
        <v>20</v>
      </c>
      <c r="GT252" s="1">
        <v>80</v>
      </c>
      <c r="GU252" s="1">
        <v>20</v>
      </c>
      <c r="GV252" s="1">
        <v>80</v>
      </c>
      <c r="GW252" s="1">
        <v>0</v>
      </c>
      <c r="GX252" s="1">
        <v>0</v>
      </c>
      <c r="GY252" s="1">
        <v>0</v>
      </c>
      <c r="GZ252" s="2">
        <v>0</v>
      </c>
    </row>
    <row r="253" spans="99:208">
      <c r="CU253" s="1" t="s">
        <v>105</v>
      </c>
      <c r="CV253" s="1" t="s">
        <v>113</v>
      </c>
      <c r="CW253" s="1" t="s">
        <v>647</v>
      </c>
      <c r="CX253" s="1">
        <v>1700</v>
      </c>
      <c r="CY253" s="1">
        <v>144</v>
      </c>
      <c r="CZ253" s="1">
        <v>84.705882352941202</v>
      </c>
      <c r="DA253" s="1">
        <v>74</v>
      </c>
      <c r="DB253" s="1">
        <v>10.199999999999999</v>
      </c>
      <c r="DC253" s="1">
        <v>137.83783783783801</v>
      </c>
      <c r="DD253" s="1">
        <v>181</v>
      </c>
      <c r="DE253" s="1">
        <v>1.9</v>
      </c>
      <c r="DF253" s="1">
        <v>10.4972375690608</v>
      </c>
      <c r="DG253" s="1">
        <v>1.5</v>
      </c>
      <c r="DH253" s="1">
        <v>23.5</v>
      </c>
      <c r="DI253" s="1">
        <v>1.56666666666667</v>
      </c>
      <c r="DJ253" s="1">
        <v>1.5</v>
      </c>
      <c r="DK253" s="1">
        <v>23.5</v>
      </c>
      <c r="DL253" s="1">
        <v>1.56666666666667</v>
      </c>
      <c r="DM253" s="1">
        <v>57</v>
      </c>
      <c r="DN253" s="1">
        <v>0</v>
      </c>
      <c r="DO253" s="1">
        <v>250</v>
      </c>
      <c r="DP253" s="1">
        <v>250</v>
      </c>
      <c r="DQ253" s="1">
        <v>680</v>
      </c>
      <c r="DR253" s="1">
        <v>68</v>
      </c>
      <c r="DS253" s="1">
        <v>10</v>
      </c>
      <c r="DT253" s="1">
        <v>36</v>
      </c>
      <c r="DU253" s="1">
        <v>1</v>
      </c>
      <c r="DV253" s="1">
        <v>0.9</v>
      </c>
      <c r="DW253" s="1">
        <v>150</v>
      </c>
      <c r="DX253" s="1">
        <v>325</v>
      </c>
      <c r="DY253" s="1">
        <v>200</v>
      </c>
      <c r="DZ253" s="1" t="s">
        <v>105</v>
      </c>
      <c r="EA253" s="1" t="s">
        <v>113</v>
      </c>
      <c r="EB253" s="1" t="s">
        <v>647</v>
      </c>
      <c r="EC253" s="72">
        <f t="shared" si="12"/>
        <v>706</v>
      </c>
      <c r="ED253" s="73">
        <f t="shared" si="13"/>
        <v>2786</v>
      </c>
      <c r="EE253" s="1">
        <v>150</v>
      </c>
      <c r="EF253" s="1">
        <v>420</v>
      </c>
      <c r="EG253" s="1">
        <v>50</v>
      </c>
      <c r="EH253" s="1">
        <v>130</v>
      </c>
      <c r="EI253" s="1">
        <v>10</v>
      </c>
      <c r="EJ253" s="1">
        <v>50</v>
      </c>
      <c r="EK253" s="1">
        <v>80</v>
      </c>
      <c r="EL253" s="1">
        <v>125</v>
      </c>
      <c r="EM253" s="1">
        <v>160</v>
      </c>
      <c r="EN253" s="1">
        <v>460</v>
      </c>
      <c r="EO253" s="1">
        <v>120</v>
      </c>
      <c r="EP253" s="1">
        <v>390</v>
      </c>
      <c r="EQ253" s="1">
        <v>0</v>
      </c>
      <c r="ER253" s="1">
        <v>0</v>
      </c>
      <c r="ES253" s="1">
        <v>0</v>
      </c>
      <c r="ET253" s="1">
        <v>0</v>
      </c>
      <c r="EU253" s="1">
        <v>125</v>
      </c>
      <c r="EV253" s="1">
        <v>311</v>
      </c>
      <c r="EW253" s="1">
        <v>45</v>
      </c>
      <c r="EX253" s="1">
        <v>101</v>
      </c>
      <c r="EY253" s="1">
        <v>60</v>
      </c>
      <c r="EZ253" s="1">
        <v>70</v>
      </c>
      <c r="FA253" s="1">
        <v>0</v>
      </c>
      <c r="FB253" s="1">
        <v>0</v>
      </c>
      <c r="FC253" s="1">
        <v>0</v>
      </c>
      <c r="FD253" s="1">
        <v>0</v>
      </c>
      <c r="FE253" s="1">
        <v>60</v>
      </c>
      <c r="FF253" s="1">
        <v>580</v>
      </c>
      <c r="FG253" s="1">
        <v>20</v>
      </c>
      <c r="FH253" s="1">
        <v>270</v>
      </c>
      <c r="FI253" s="1">
        <v>20</v>
      </c>
      <c r="FJ253" s="1">
        <v>80</v>
      </c>
      <c r="FK253" s="1">
        <v>20</v>
      </c>
      <c r="FL253" s="1">
        <v>60</v>
      </c>
      <c r="FM253" s="1">
        <v>71</v>
      </c>
      <c r="FN253" s="1">
        <v>425</v>
      </c>
      <c r="FO253" s="1">
        <v>36</v>
      </c>
      <c r="FP253" s="1">
        <v>125</v>
      </c>
      <c r="FQ253" s="1">
        <v>25</v>
      </c>
      <c r="FR253" s="1">
        <v>120</v>
      </c>
      <c r="FS253" s="1">
        <v>70</v>
      </c>
      <c r="FT253" s="1">
        <v>315</v>
      </c>
      <c r="FU253" s="1">
        <v>22</v>
      </c>
      <c r="FV253" s="1">
        <v>80</v>
      </c>
      <c r="FW253" s="1">
        <v>20</v>
      </c>
      <c r="FX253" s="1">
        <v>70</v>
      </c>
      <c r="FY253" s="1">
        <v>28</v>
      </c>
      <c r="FZ253" s="1">
        <v>75</v>
      </c>
      <c r="GA253" s="1">
        <v>60</v>
      </c>
      <c r="GB253" s="1">
        <v>145</v>
      </c>
      <c r="GC253" s="1">
        <v>20</v>
      </c>
      <c r="GD253" s="1">
        <v>80</v>
      </c>
      <c r="GE253" s="1">
        <v>40</v>
      </c>
      <c r="GF253" s="1">
        <v>65</v>
      </c>
      <c r="GG253" s="1">
        <v>10</v>
      </c>
      <c r="GH253" s="1">
        <v>30</v>
      </c>
      <c r="GI253" s="1">
        <v>10</v>
      </c>
      <c r="GJ253" s="1">
        <v>30</v>
      </c>
      <c r="GK253" s="1">
        <v>0</v>
      </c>
      <c r="GL253" s="1">
        <v>0</v>
      </c>
      <c r="GM253" s="1">
        <v>100</v>
      </c>
      <c r="GN253" s="1">
        <v>60</v>
      </c>
      <c r="GO253" s="1">
        <v>60</v>
      </c>
      <c r="GP253" s="1">
        <v>0</v>
      </c>
      <c r="GQ253" s="1">
        <v>40</v>
      </c>
      <c r="GR253" s="1">
        <v>40</v>
      </c>
      <c r="GS253" s="1">
        <v>35</v>
      </c>
      <c r="GT253" s="1">
        <v>120</v>
      </c>
      <c r="GU253" s="1">
        <v>35</v>
      </c>
      <c r="GV253" s="1">
        <v>120</v>
      </c>
      <c r="GW253" s="1">
        <v>0</v>
      </c>
      <c r="GX253" s="1">
        <v>0</v>
      </c>
      <c r="GY253" s="1">
        <v>0</v>
      </c>
      <c r="GZ253" s="2">
        <v>0</v>
      </c>
    </row>
    <row r="254" spans="99:208">
      <c r="CU254" s="1" t="s">
        <v>105</v>
      </c>
      <c r="CV254" s="1" t="s">
        <v>114</v>
      </c>
      <c r="CW254" s="1" t="s">
        <v>647</v>
      </c>
      <c r="CX254" s="1">
        <v>1180</v>
      </c>
      <c r="CY254" s="1">
        <v>97.5</v>
      </c>
      <c r="CZ254" s="1">
        <v>82.627118644067806</v>
      </c>
      <c r="DA254" s="1">
        <v>64</v>
      </c>
      <c r="DB254" s="1">
        <v>9.6999999999999993</v>
      </c>
      <c r="DC254" s="1">
        <v>151.5625</v>
      </c>
      <c r="DD254" s="1">
        <v>211</v>
      </c>
      <c r="DE254" s="1">
        <v>2.2999999999999998</v>
      </c>
      <c r="DF254" s="1">
        <v>10.9004739336493</v>
      </c>
      <c r="DG254" s="1">
        <v>5.3</v>
      </c>
      <c r="DH254" s="1">
        <v>76</v>
      </c>
      <c r="DI254" s="1">
        <v>1.43396226415094</v>
      </c>
      <c r="DJ254" s="1">
        <v>4.5999999999999996</v>
      </c>
      <c r="DK254" s="1">
        <v>53</v>
      </c>
      <c r="DL254" s="1">
        <v>1.15217391304348</v>
      </c>
      <c r="DM254" s="1">
        <v>293</v>
      </c>
      <c r="DN254" s="1">
        <v>0</v>
      </c>
      <c r="DO254" s="1">
        <v>141</v>
      </c>
      <c r="DP254" s="1">
        <v>141</v>
      </c>
      <c r="DQ254" s="1">
        <v>1132</v>
      </c>
      <c r="DR254" s="1">
        <v>113</v>
      </c>
      <c r="DS254" s="1">
        <v>9.9823321554770299</v>
      </c>
      <c r="DT254" s="1">
        <v>48</v>
      </c>
      <c r="DU254" s="1">
        <v>5.6</v>
      </c>
      <c r="DV254" s="1">
        <v>5.2</v>
      </c>
      <c r="DW254" s="1">
        <v>140</v>
      </c>
      <c r="DX254" s="1">
        <v>437</v>
      </c>
      <c r="DY254" s="1">
        <v>200</v>
      </c>
      <c r="DZ254" s="1" t="s">
        <v>105</v>
      </c>
      <c r="EA254" s="1" t="s">
        <v>114</v>
      </c>
      <c r="EB254" s="1" t="s">
        <v>647</v>
      </c>
      <c r="EC254" s="72">
        <f t="shared" si="12"/>
        <v>665</v>
      </c>
      <c r="ED254" s="73">
        <f t="shared" si="13"/>
        <v>2411</v>
      </c>
      <c r="EE254" s="1">
        <v>110</v>
      </c>
      <c r="EF254" s="1">
        <v>335</v>
      </c>
      <c r="EG254" s="1">
        <v>50</v>
      </c>
      <c r="EH254" s="1">
        <v>130</v>
      </c>
      <c r="EI254" s="1">
        <v>10</v>
      </c>
      <c r="EJ254" s="1">
        <v>50</v>
      </c>
      <c r="EK254" s="1">
        <v>40</v>
      </c>
      <c r="EL254" s="1">
        <v>50</v>
      </c>
      <c r="EM254" s="1">
        <v>145</v>
      </c>
      <c r="EN254" s="1">
        <v>380</v>
      </c>
      <c r="EO254" s="1">
        <v>100</v>
      </c>
      <c r="EP254" s="1">
        <v>280</v>
      </c>
      <c r="EQ254" s="1">
        <v>0</v>
      </c>
      <c r="ER254" s="1">
        <v>0</v>
      </c>
      <c r="ES254" s="1">
        <v>0</v>
      </c>
      <c r="ET254" s="1">
        <v>0</v>
      </c>
      <c r="EU254" s="1">
        <v>140</v>
      </c>
      <c r="EV254" s="1">
        <v>336</v>
      </c>
      <c r="EW254" s="1">
        <v>60</v>
      </c>
      <c r="EX254" s="1">
        <v>101</v>
      </c>
      <c r="EY254" s="1">
        <v>40</v>
      </c>
      <c r="EZ254" s="1">
        <v>65</v>
      </c>
      <c r="FA254" s="1">
        <v>40</v>
      </c>
      <c r="FB254" s="1">
        <v>70</v>
      </c>
      <c r="FC254" s="1">
        <v>0</v>
      </c>
      <c r="FD254" s="1">
        <v>0</v>
      </c>
      <c r="FE254" s="1">
        <v>56</v>
      </c>
      <c r="FF254" s="1">
        <v>525</v>
      </c>
      <c r="FG254" s="1">
        <v>16</v>
      </c>
      <c r="FH254" s="1">
        <v>225</v>
      </c>
      <c r="FI254" s="1">
        <v>20</v>
      </c>
      <c r="FJ254" s="1">
        <v>80</v>
      </c>
      <c r="FK254" s="1">
        <v>20</v>
      </c>
      <c r="FL254" s="1">
        <v>60</v>
      </c>
      <c r="FM254" s="1">
        <v>86</v>
      </c>
      <c r="FN254" s="1">
        <v>320</v>
      </c>
      <c r="FO254" s="1">
        <v>41</v>
      </c>
      <c r="FP254" s="1">
        <v>90</v>
      </c>
      <c r="FQ254" s="1">
        <v>25</v>
      </c>
      <c r="FR254" s="1">
        <v>120</v>
      </c>
      <c r="FS254" s="1">
        <v>67</v>
      </c>
      <c r="FT254" s="1">
        <v>310</v>
      </c>
      <c r="FU254" s="1">
        <v>22</v>
      </c>
      <c r="FV254" s="1">
        <v>80</v>
      </c>
      <c r="FW254" s="1">
        <v>20</v>
      </c>
      <c r="FX254" s="1">
        <v>70</v>
      </c>
      <c r="FY254" s="1">
        <v>25</v>
      </c>
      <c r="FZ254" s="1">
        <v>70</v>
      </c>
      <c r="GA254" s="1">
        <v>61</v>
      </c>
      <c r="GB254" s="1">
        <v>115</v>
      </c>
      <c r="GC254" s="1">
        <v>48</v>
      </c>
      <c r="GD254" s="1">
        <v>95</v>
      </c>
      <c r="GE254" s="1">
        <v>13</v>
      </c>
      <c r="GF254" s="1">
        <v>20</v>
      </c>
      <c r="GG254" s="1">
        <v>0</v>
      </c>
      <c r="GH254" s="1">
        <v>0</v>
      </c>
      <c r="GI254" s="1">
        <v>0</v>
      </c>
      <c r="GJ254" s="1">
        <v>0</v>
      </c>
      <c r="GK254" s="1">
        <v>0</v>
      </c>
      <c r="GL254" s="1">
        <v>0</v>
      </c>
      <c r="GM254" s="1">
        <v>90</v>
      </c>
      <c r="GN254" s="1">
        <v>60</v>
      </c>
      <c r="GO254" s="1">
        <v>60</v>
      </c>
      <c r="GP254" s="1">
        <v>0</v>
      </c>
      <c r="GQ254" s="1">
        <v>30</v>
      </c>
      <c r="GR254" s="1">
        <v>30</v>
      </c>
      <c r="GS254" s="1">
        <v>30</v>
      </c>
      <c r="GT254" s="1">
        <v>120</v>
      </c>
      <c r="GU254" s="1">
        <v>30</v>
      </c>
      <c r="GV254" s="1">
        <v>120</v>
      </c>
      <c r="GW254" s="1">
        <v>0</v>
      </c>
      <c r="GX254" s="1">
        <v>0</v>
      </c>
      <c r="GY254" s="1">
        <v>0</v>
      </c>
      <c r="GZ254" s="2">
        <v>0</v>
      </c>
    </row>
    <row r="255" spans="99:208">
      <c r="CU255" s="1" t="s">
        <v>105</v>
      </c>
      <c r="CV255" s="1" t="s">
        <v>115</v>
      </c>
      <c r="CW255" s="1" t="s">
        <v>647</v>
      </c>
      <c r="CX255" s="1">
        <v>1940</v>
      </c>
      <c r="CY255" s="1">
        <v>171</v>
      </c>
      <c r="CZ255" s="1">
        <v>88.144329896907195</v>
      </c>
      <c r="DA255" s="1">
        <v>64</v>
      </c>
      <c r="DB255" s="1">
        <v>9.6999999999999993</v>
      </c>
      <c r="DC255" s="1">
        <v>151.5625</v>
      </c>
      <c r="DD255" s="1">
        <v>231</v>
      </c>
      <c r="DE255" s="1">
        <v>2.8</v>
      </c>
      <c r="DF255" s="1">
        <v>12.1212121212121</v>
      </c>
      <c r="DG255" s="1">
        <v>1.5</v>
      </c>
      <c r="DH255" s="1">
        <v>21</v>
      </c>
      <c r="DI255" s="1">
        <v>1.4</v>
      </c>
      <c r="DJ255" s="1">
        <v>1.5</v>
      </c>
      <c r="DK255" s="1">
        <v>21</v>
      </c>
      <c r="DL255" s="1">
        <v>1.4</v>
      </c>
      <c r="DM255" s="1">
        <v>72</v>
      </c>
      <c r="DN255" s="1">
        <v>0</v>
      </c>
      <c r="DO255" s="1">
        <v>360</v>
      </c>
      <c r="DP255" s="1">
        <v>360</v>
      </c>
      <c r="DQ255" s="1">
        <v>818</v>
      </c>
      <c r="DR255" s="1">
        <v>81</v>
      </c>
      <c r="DS255" s="1">
        <v>9.9022004889975506</v>
      </c>
      <c r="DT255" s="1">
        <v>90</v>
      </c>
      <c r="DU255" s="1">
        <v>0.8</v>
      </c>
      <c r="DV255" s="1">
        <v>0.8</v>
      </c>
      <c r="DW255" s="1">
        <v>222</v>
      </c>
      <c r="DX255" s="1">
        <v>863</v>
      </c>
      <c r="DY255" s="1">
        <v>600</v>
      </c>
      <c r="DZ255" s="1" t="s">
        <v>105</v>
      </c>
      <c r="EA255" s="1" t="s">
        <v>115</v>
      </c>
      <c r="EB255" s="1" t="s">
        <v>647</v>
      </c>
      <c r="EC255" s="72">
        <f t="shared" si="12"/>
        <v>703</v>
      </c>
      <c r="ED255" s="73">
        <f t="shared" si="13"/>
        <v>2506</v>
      </c>
      <c r="EE255" s="1">
        <v>230</v>
      </c>
      <c r="EF255" s="1">
        <v>585</v>
      </c>
      <c r="EG255" s="1">
        <v>130</v>
      </c>
      <c r="EH255" s="1">
        <v>235</v>
      </c>
      <c r="EI255" s="1">
        <v>30</v>
      </c>
      <c r="EJ255" s="1">
        <v>100</v>
      </c>
      <c r="EK255" s="1">
        <v>60</v>
      </c>
      <c r="EL255" s="1">
        <v>90</v>
      </c>
      <c r="EM255" s="1">
        <v>140</v>
      </c>
      <c r="EN255" s="1">
        <v>360</v>
      </c>
      <c r="EO255" s="1">
        <v>100</v>
      </c>
      <c r="EP255" s="1">
        <v>280</v>
      </c>
      <c r="EQ255" s="1">
        <v>0</v>
      </c>
      <c r="ER255" s="1">
        <v>0</v>
      </c>
      <c r="ES255" s="1">
        <v>0</v>
      </c>
      <c r="ET255" s="1">
        <v>0</v>
      </c>
      <c r="EU255" s="1">
        <v>140</v>
      </c>
      <c r="EV255" s="1">
        <v>401</v>
      </c>
      <c r="EW255" s="1">
        <v>50</v>
      </c>
      <c r="EX255" s="1">
        <v>101</v>
      </c>
      <c r="EY255" s="1">
        <v>40</v>
      </c>
      <c r="EZ255" s="1">
        <v>70</v>
      </c>
      <c r="FA255" s="1">
        <v>50</v>
      </c>
      <c r="FB255" s="1">
        <v>70</v>
      </c>
      <c r="FC255" s="1">
        <v>0</v>
      </c>
      <c r="FD255" s="1">
        <v>0</v>
      </c>
      <c r="FE255" s="1">
        <v>60</v>
      </c>
      <c r="FF255" s="1">
        <v>560</v>
      </c>
      <c r="FG255" s="1">
        <v>20</v>
      </c>
      <c r="FH255" s="1">
        <v>160</v>
      </c>
      <c r="FI255" s="1">
        <v>20</v>
      </c>
      <c r="FJ255" s="1">
        <v>120</v>
      </c>
      <c r="FK255" s="1">
        <v>20</v>
      </c>
      <c r="FL255" s="1">
        <v>60</v>
      </c>
      <c r="FM255" s="1">
        <v>66</v>
      </c>
      <c r="FN255" s="1">
        <v>270</v>
      </c>
      <c r="FO255" s="1">
        <v>21</v>
      </c>
      <c r="FP255" s="1">
        <v>60</v>
      </c>
      <c r="FQ255" s="1">
        <v>25</v>
      </c>
      <c r="FR255" s="1">
        <v>100</v>
      </c>
      <c r="FS255" s="1">
        <v>37</v>
      </c>
      <c r="FT255" s="1">
        <v>130</v>
      </c>
      <c r="FU255" s="1">
        <v>12</v>
      </c>
      <c r="FV255" s="1">
        <v>30</v>
      </c>
      <c r="FW255" s="1">
        <v>10</v>
      </c>
      <c r="FX255" s="1">
        <v>20</v>
      </c>
      <c r="FY255" s="1">
        <v>15</v>
      </c>
      <c r="FZ255" s="1">
        <v>50</v>
      </c>
      <c r="GA255" s="1">
        <v>30</v>
      </c>
      <c r="GB255" s="1">
        <v>100</v>
      </c>
      <c r="GC255" s="1">
        <v>30</v>
      </c>
      <c r="GD255" s="1">
        <v>100</v>
      </c>
      <c r="GE255" s="1">
        <v>0</v>
      </c>
      <c r="GF255" s="1">
        <v>0</v>
      </c>
      <c r="GG255" s="1">
        <v>0</v>
      </c>
      <c r="GH255" s="1">
        <v>0</v>
      </c>
      <c r="GI255" s="1">
        <v>0</v>
      </c>
      <c r="GJ255" s="1">
        <v>0</v>
      </c>
      <c r="GK255" s="1">
        <v>0</v>
      </c>
      <c r="GL255" s="1">
        <v>0</v>
      </c>
      <c r="GM255" s="1">
        <v>100</v>
      </c>
      <c r="GN255" s="1">
        <v>60</v>
      </c>
      <c r="GO255" s="1">
        <v>60</v>
      </c>
      <c r="GP255" s="1">
        <v>0</v>
      </c>
      <c r="GQ255" s="1">
        <v>40</v>
      </c>
      <c r="GR255" s="1">
        <v>40</v>
      </c>
      <c r="GS255" s="1">
        <v>30</v>
      </c>
      <c r="GT255" s="1">
        <v>120</v>
      </c>
      <c r="GU255" s="1">
        <v>30</v>
      </c>
      <c r="GV255" s="1">
        <v>120</v>
      </c>
      <c r="GW255" s="1">
        <v>0</v>
      </c>
      <c r="GX255" s="1">
        <v>0</v>
      </c>
      <c r="GY255" s="1">
        <v>0</v>
      </c>
      <c r="GZ255" s="2">
        <v>0</v>
      </c>
    </row>
    <row r="256" spans="99:208">
      <c r="CU256" s="1" t="s">
        <v>105</v>
      </c>
      <c r="CV256" s="1" t="s">
        <v>116</v>
      </c>
      <c r="CW256" s="1" t="s">
        <v>647</v>
      </c>
      <c r="CX256" s="1">
        <v>1479</v>
      </c>
      <c r="CY256" s="1">
        <v>132</v>
      </c>
      <c r="CZ256" s="1">
        <v>89.249492900608502</v>
      </c>
      <c r="DA256" s="1">
        <v>72</v>
      </c>
      <c r="DB256" s="1">
        <v>13</v>
      </c>
      <c r="DC256" s="1">
        <v>180.555555555556</v>
      </c>
      <c r="DD256" s="1">
        <v>255</v>
      </c>
      <c r="DE256" s="1">
        <v>3.2</v>
      </c>
      <c r="DF256" s="1">
        <v>12.5490196078431</v>
      </c>
      <c r="DG256" s="1">
        <v>1.1000000000000001</v>
      </c>
      <c r="DH256" s="1">
        <v>15</v>
      </c>
      <c r="DI256" s="1">
        <v>1.36363636363636</v>
      </c>
      <c r="DJ256" s="1">
        <v>1.1000000000000001</v>
      </c>
      <c r="DK256" s="1">
        <v>16</v>
      </c>
      <c r="DL256" s="1">
        <v>1.4545454545454499</v>
      </c>
      <c r="DM256" s="1">
        <v>69</v>
      </c>
      <c r="DN256" s="1">
        <v>0</v>
      </c>
      <c r="DO256" s="1">
        <v>230</v>
      </c>
      <c r="DP256" s="1">
        <v>230</v>
      </c>
      <c r="DQ256" s="1">
        <v>760</v>
      </c>
      <c r="DR256" s="1">
        <v>76</v>
      </c>
      <c r="DS256" s="1">
        <v>10</v>
      </c>
      <c r="DT256" s="1">
        <v>60</v>
      </c>
      <c r="DU256" s="1">
        <v>1.2</v>
      </c>
      <c r="DV256" s="1">
        <v>1</v>
      </c>
      <c r="DW256" s="1">
        <v>221</v>
      </c>
      <c r="DX256" s="1">
        <v>815</v>
      </c>
      <c r="DY256" s="1">
        <v>600</v>
      </c>
      <c r="DZ256" s="1" t="s">
        <v>105</v>
      </c>
      <c r="EA256" s="1" t="s">
        <v>116</v>
      </c>
      <c r="EB256" s="1" t="s">
        <v>647</v>
      </c>
      <c r="EC256" s="72">
        <f t="shared" si="12"/>
        <v>583</v>
      </c>
      <c r="ED256" s="73">
        <f t="shared" si="13"/>
        <v>2031</v>
      </c>
      <c r="EE256" s="1">
        <v>180</v>
      </c>
      <c r="EF256" s="1">
        <v>490</v>
      </c>
      <c r="EG256" s="1">
        <v>110</v>
      </c>
      <c r="EH256" s="1">
        <v>210</v>
      </c>
      <c r="EI256" s="1">
        <v>20</v>
      </c>
      <c r="EJ256" s="1">
        <v>90</v>
      </c>
      <c r="EK256" s="1">
        <v>40</v>
      </c>
      <c r="EL256" s="1">
        <v>60</v>
      </c>
      <c r="EM256" s="1">
        <v>125</v>
      </c>
      <c r="EN256" s="1">
        <v>345</v>
      </c>
      <c r="EO256" s="1">
        <v>95</v>
      </c>
      <c r="EP256" s="1">
        <v>270</v>
      </c>
      <c r="EQ256" s="1">
        <v>0</v>
      </c>
      <c r="ER256" s="1">
        <v>0</v>
      </c>
      <c r="ES256" s="1">
        <v>0</v>
      </c>
      <c r="ET256" s="1">
        <v>0</v>
      </c>
      <c r="EU256" s="1">
        <v>60</v>
      </c>
      <c r="EV256" s="1">
        <v>240</v>
      </c>
      <c r="EW256" s="1">
        <v>0</v>
      </c>
      <c r="EX256" s="1">
        <v>0</v>
      </c>
      <c r="EY256" s="1">
        <v>0</v>
      </c>
      <c r="EZ256" s="1">
        <v>0</v>
      </c>
      <c r="FA256" s="1">
        <v>60</v>
      </c>
      <c r="FB256" s="1">
        <v>100</v>
      </c>
      <c r="FC256" s="1">
        <v>0</v>
      </c>
      <c r="FD256" s="1">
        <v>0</v>
      </c>
      <c r="FE256" s="1">
        <v>60</v>
      </c>
      <c r="FF256" s="1">
        <v>440</v>
      </c>
      <c r="FG256" s="1">
        <v>20</v>
      </c>
      <c r="FH256" s="1">
        <v>220</v>
      </c>
      <c r="FI256" s="1">
        <v>20</v>
      </c>
      <c r="FJ256" s="1">
        <v>120</v>
      </c>
      <c r="FK256" s="1">
        <v>20</v>
      </c>
      <c r="FL256" s="1">
        <v>60</v>
      </c>
      <c r="FM256" s="1">
        <v>86</v>
      </c>
      <c r="FN256" s="1">
        <v>260</v>
      </c>
      <c r="FO256" s="1">
        <v>41</v>
      </c>
      <c r="FP256" s="1">
        <v>60</v>
      </c>
      <c r="FQ256" s="1">
        <v>15</v>
      </c>
      <c r="FR256" s="1">
        <v>80</v>
      </c>
      <c r="FS256" s="1">
        <v>37</v>
      </c>
      <c r="FT256" s="1">
        <v>120</v>
      </c>
      <c r="FU256" s="1">
        <v>12</v>
      </c>
      <c r="FV256" s="1">
        <v>30</v>
      </c>
      <c r="FW256" s="1">
        <v>10</v>
      </c>
      <c r="FX256" s="1">
        <v>20</v>
      </c>
      <c r="FY256" s="1">
        <v>15</v>
      </c>
      <c r="FZ256" s="1">
        <v>50</v>
      </c>
      <c r="GA256" s="1">
        <v>35</v>
      </c>
      <c r="GB256" s="1">
        <v>86</v>
      </c>
      <c r="GC256" s="1">
        <v>32</v>
      </c>
      <c r="GD256" s="1">
        <v>80</v>
      </c>
      <c r="GE256" s="1">
        <v>3</v>
      </c>
      <c r="GF256" s="1">
        <v>6</v>
      </c>
      <c r="GG256" s="1">
        <v>0</v>
      </c>
      <c r="GH256" s="1">
        <v>0</v>
      </c>
      <c r="GI256" s="1">
        <v>0</v>
      </c>
      <c r="GJ256" s="1">
        <v>0</v>
      </c>
      <c r="GK256" s="1">
        <v>0</v>
      </c>
      <c r="GL256" s="1">
        <v>0</v>
      </c>
      <c r="GM256" s="1">
        <v>50</v>
      </c>
      <c r="GN256" s="1">
        <v>30</v>
      </c>
      <c r="GO256" s="1">
        <v>30</v>
      </c>
      <c r="GP256" s="1">
        <v>0</v>
      </c>
      <c r="GQ256" s="1">
        <v>20</v>
      </c>
      <c r="GR256" s="1">
        <v>20</v>
      </c>
      <c r="GS256" s="1">
        <v>30</v>
      </c>
      <c r="GT256" s="1">
        <v>120</v>
      </c>
      <c r="GU256" s="1">
        <v>30</v>
      </c>
      <c r="GV256" s="1">
        <v>120</v>
      </c>
      <c r="GW256" s="1">
        <v>0</v>
      </c>
      <c r="GX256" s="1">
        <v>0</v>
      </c>
      <c r="GY256" s="1">
        <v>0</v>
      </c>
      <c r="GZ256" s="2">
        <v>0</v>
      </c>
    </row>
    <row r="257" spans="99:208">
      <c r="CU257" s="1" t="s">
        <v>105</v>
      </c>
      <c r="CV257" s="1" t="s">
        <v>117</v>
      </c>
      <c r="CW257" s="1" t="s">
        <v>647</v>
      </c>
      <c r="CX257" s="1">
        <v>1480</v>
      </c>
      <c r="CY257" s="1">
        <v>132</v>
      </c>
      <c r="CZ257" s="1">
        <v>89.189189189189193</v>
      </c>
      <c r="DA257" s="1">
        <v>60</v>
      </c>
      <c r="DB257" s="1">
        <v>9.5</v>
      </c>
      <c r="DC257" s="1">
        <v>158.333333333333</v>
      </c>
      <c r="DD257" s="1">
        <v>196</v>
      </c>
      <c r="DE257" s="1">
        <v>2.4</v>
      </c>
      <c r="DF257" s="1">
        <v>12.244897959183699</v>
      </c>
      <c r="DG257" s="1">
        <v>1.2</v>
      </c>
      <c r="DH257" s="1">
        <v>17</v>
      </c>
      <c r="DI257" s="1">
        <v>1.4166666666666701</v>
      </c>
      <c r="DJ257" s="1">
        <v>1.2</v>
      </c>
      <c r="DK257" s="1">
        <v>17</v>
      </c>
      <c r="DL257" s="1">
        <v>1.4166666666666701</v>
      </c>
      <c r="DM257" s="1">
        <v>84</v>
      </c>
      <c r="DN257" s="1">
        <v>0</v>
      </c>
      <c r="DO257" s="1">
        <v>290</v>
      </c>
      <c r="DP257" s="1">
        <v>290</v>
      </c>
      <c r="DQ257" s="1">
        <v>660</v>
      </c>
      <c r="DR257" s="1">
        <v>66</v>
      </c>
      <c r="DS257" s="1">
        <v>10</v>
      </c>
      <c r="DT257" s="1">
        <v>88</v>
      </c>
      <c r="DU257" s="1">
        <v>1</v>
      </c>
      <c r="DV257" s="1">
        <v>1</v>
      </c>
      <c r="DW257" s="1">
        <v>234</v>
      </c>
      <c r="DX257" s="1">
        <v>636</v>
      </c>
      <c r="DY257" s="1">
        <v>800</v>
      </c>
      <c r="DZ257" s="1" t="s">
        <v>105</v>
      </c>
      <c r="EA257" s="1" t="s">
        <v>117</v>
      </c>
      <c r="EB257" s="1" t="s">
        <v>647</v>
      </c>
      <c r="EC257" s="72">
        <f t="shared" si="12"/>
        <v>598</v>
      </c>
      <c r="ED257" s="73">
        <f t="shared" si="13"/>
        <v>2220</v>
      </c>
      <c r="EE257" s="1">
        <v>140</v>
      </c>
      <c r="EF257" s="1">
        <v>385</v>
      </c>
      <c r="EG257" s="1">
        <v>80</v>
      </c>
      <c r="EH257" s="1">
        <v>155</v>
      </c>
      <c r="EI257" s="1">
        <v>10</v>
      </c>
      <c r="EJ257" s="1">
        <v>50</v>
      </c>
      <c r="EK257" s="1">
        <v>40</v>
      </c>
      <c r="EL257" s="1">
        <v>50</v>
      </c>
      <c r="EM257" s="1">
        <v>130</v>
      </c>
      <c r="EN257" s="1">
        <v>410</v>
      </c>
      <c r="EO257" s="1">
        <v>110</v>
      </c>
      <c r="EP257" s="1">
        <v>320</v>
      </c>
      <c r="EQ257" s="1">
        <v>0</v>
      </c>
      <c r="ER257" s="1">
        <v>0</v>
      </c>
      <c r="ES257" s="1">
        <v>0</v>
      </c>
      <c r="ET257" s="1">
        <v>0</v>
      </c>
      <c r="EU257" s="1">
        <v>100</v>
      </c>
      <c r="EV257" s="1">
        <v>270</v>
      </c>
      <c r="EW257" s="1">
        <v>40</v>
      </c>
      <c r="EX257" s="1">
        <v>71</v>
      </c>
      <c r="EY257" s="1">
        <v>0</v>
      </c>
      <c r="EZ257" s="1">
        <v>0</v>
      </c>
      <c r="FA257" s="1">
        <v>60</v>
      </c>
      <c r="FB257" s="1">
        <v>95</v>
      </c>
      <c r="FC257" s="1">
        <v>0</v>
      </c>
      <c r="FD257" s="1">
        <v>0</v>
      </c>
      <c r="FE257" s="1">
        <v>70</v>
      </c>
      <c r="FF257" s="1">
        <v>520</v>
      </c>
      <c r="FG257" s="1">
        <v>20</v>
      </c>
      <c r="FH257" s="1">
        <v>220</v>
      </c>
      <c r="FI257" s="1">
        <v>30</v>
      </c>
      <c r="FJ257" s="1">
        <v>120</v>
      </c>
      <c r="FK257" s="1">
        <v>20</v>
      </c>
      <c r="FL257" s="1">
        <v>110</v>
      </c>
      <c r="FM257" s="1">
        <v>46</v>
      </c>
      <c r="FN257" s="1">
        <v>160</v>
      </c>
      <c r="FO257" s="1">
        <v>21</v>
      </c>
      <c r="FP257" s="1">
        <v>60</v>
      </c>
      <c r="FQ257" s="1">
        <v>15</v>
      </c>
      <c r="FR257" s="1">
        <v>80</v>
      </c>
      <c r="FS257" s="1">
        <v>67</v>
      </c>
      <c r="FT257" s="1">
        <v>300</v>
      </c>
      <c r="FU257" s="1">
        <v>22</v>
      </c>
      <c r="FV257" s="1">
        <v>60</v>
      </c>
      <c r="FW257" s="1">
        <v>20</v>
      </c>
      <c r="FX257" s="1">
        <v>70</v>
      </c>
      <c r="FY257" s="1">
        <v>25</v>
      </c>
      <c r="FZ257" s="1">
        <v>140</v>
      </c>
      <c r="GA257" s="1">
        <v>45</v>
      </c>
      <c r="GB257" s="1">
        <v>110</v>
      </c>
      <c r="GC257" s="1">
        <v>45</v>
      </c>
      <c r="GD257" s="1">
        <v>110</v>
      </c>
      <c r="GE257" s="1">
        <v>0</v>
      </c>
      <c r="GF257" s="1">
        <v>0</v>
      </c>
      <c r="GG257" s="1">
        <v>0</v>
      </c>
      <c r="GH257" s="1">
        <v>0</v>
      </c>
      <c r="GI257" s="1">
        <v>0</v>
      </c>
      <c r="GJ257" s="1">
        <v>0</v>
      </c>
      <c r="GK257" s="1">
        <v>0</v>
      </c>
      <c r="GL257" s="1">
        <v>0</v>
      </c>
      <c r="GM257" s="1">
        <v>65</v>
      </c>
      <c r="GN257" s="1">
        <v>45</v>
      </c>
      <c r="GO257" s="1">
        <v>45</v>
      </c>
      <c r="GP257" s="1">
        <v>0</v>
      </c>
      <c r="GQ257" s="1">
        <v>20</v>
      </c>
      <c r="GR257" s="1">
        <v>20</v>
      </c>
      <c r="GS257" s="1">
        <v>30</v>
      </c>
      <c r="GT257" s="1">
        <v>120</v>
      </c>
      <c r="GU257" s="1">
        <v>30</v>
      </c>
      <c r="GV257" s="1">
        <v>120</v>
      </c>
      <c r="GW257" s="1">
        <v>0</v>
      </c>
      <c r="GX257" s="1">
        <v>0</v>
      </c>
      <c r="GY257" s="1">
        <v>0</v>
      </c>
      <c r="GZ257" s="2">
        <v>0</v>
      </c>
    </row>
    <row r="258" spans="99:208">
      <c r="CU258" s="1" t="s">
        <v>105</v>
      </c>
      <c r="CV258" s="1" t="s">
        <v>118</v>
      </c>
      <c r="CW258" s="1" t="s">
        <v>647</v>
      </c>
      <c r="CX258" s="1">
        <v>1472</v>
      </c>
      <c r="CY258" s="1">
        <v>132</v>
      </c>
      <c r="CZ258" s="1">
        <v>89.673913043478294</v>
      </c>
      <c r="DA258" s="1">
        <v>88</v>
      </c>
      <c r="DB258" s="1">
        <v>14.8</v>
      </c>
      <c r="DC258" s="1">
        <v>168.18181818181799</v>
      </c>
      <c r="DD258" s="1">
        <v>220</v>
      </c>
      <c r="DE258" s="1">
        <v>3.1</v>
      </c>
      <c r="DF258" s="1">
        <v>14.090909090909101</v>
      </c>
      <c r="DG258" s="1">
        <v>1.2</v>
      </c>
      <c r="DH258" s="1">
        <v>18</v>
      </c>
      <c r="DI258" s="1">
        <v>1.5</v>
      </c>
      <c r="DJ258" s="1">
        <v>1.2</v>
      </c>
      <c r="DK258" s="1">
        <v>18</v>
      </c>
      <c r="DL258" s="1">
        <v>1.5</v>
      </c>
      <c r="DM258" s="1">
        <v>69</v>
      </c>
      <c r="DN258" s="1">
        <v>0</v>
      </c>
      <c r="DO258" s="1">
        <v>90</v>
      </c>
      <c r="DP258" s="1">
        <v>90</v>
      </c>
      <c r="DQ258" s="1">
        <v>1125</v>
      </c>
      <c r="DR258" s="1">
        <v>112</v>
      </c>
      <c r="DS258" s="1">
        <v>9.9555555555555593</v>
      </c>
      <c r="DT258" s="1">
        <v>166</v>
      </c>
      <c r="DU258" s="1">
        <v>2</v>
      </c>
      <c r="DV258" s="1">
        <v>1.8</v>
      </c>
      <c r="DW258" s="1">
        <v>278</v>
      </c>
      <c r="DX258" s="1">
        <v>818</v>
      </c>
      <c r="DY258" s="1">
        <v>600</v>
      </c>
      <c r="DZ258" s="1" t="s">
        <v>105</v>
      </c>
      <c r="EA258" s="1" t="s">
        <v>118</v>
      </c>
      <c r="EB258" s="1" t="s">
        <v>647</v>
      </c>
      <c r="EC258" s="72">
        <f t="shared" si="12"/>
        <v>628</v>
      </c>
      <c r="ED258" s="73">
        <f t="shared" si="13"/>
        <v>2256</v>
      </c>
      <c r="EE258" s="1">
        <v>145</v>
      </c>
      <c r="EF258" s="1">
        <v>400</v>
      </c>
      <c r="EG258" s="1">
        <v>75</v>
      </c>
      <c r="EH258" s="1">
        <v>110</v>
      </c>
      <c r="EI258" s="1">
        <v>15</v>
      </c>
      <c r="EJ258" s="1">
        <v>60</v>
      </c>
      <c r="EK258" s="1">
        <v>40</v>
      </c>
      <c r="EL258" s="1">
        <v>70</v>
      </c>
      <c r="EM258" s="1">
        <v>155</v>
      </c>
      <c r="EN258" s="1">
        <v>380</v>
      </c>
      <c r="EO258" s="1">
        <v>100</v>
      </c>
      <c r="EP258" s="1">
        <v>280</v>
      </c>
      <c r="EQ258" s="1">
        <v>0</v>
      </c>
      <c r="ER258" s="1">
        <v>0</v>
      </c>
      <c r="ES258" s="1">
        <v>0</v>
      </c>
      <c r="ET258" s="1">
        <v>0</v>
      </c>
      <c r="EU258" s="1">
        <v>95</v>
      </c>
      <c r="EV258" s="1">
        <v>306</v>
      </c>
      <c r="EW258" s="1">
        <v>40</v>
      </c>
      <c r="EX258" s="1">
        <v>181</v>
      </c>
      <c r="EY258" s="1">
        <v>0</v>
      </c>
      <c r="EZ258" s="1">
        <v>0</v>
      </c>
      <c r="FA258" s="1">
        <v>40</v>
      </c>
      <c r="FB258" s="1">
        <v>125</v>
      </c>
      <c r="FC258" s="1">
        <v>0</v>
      </c>
      <c r="FD258" s="1">
        <v>0</v>
      </c>
      <c r="FE258" s="1">
        <v>85</v>
      </c>
      <c r="FF258" s="1">
        <v>620</v>
      </c>
      <c r="FG258" s="1">
        <v>45</v>
      </c>
      <c r="FH258" s="1">
        <v>250</v>
      </c>
      <c r="FI258" s="1">
        <v>20</v>
      </c>
      <c r="FJ258" s="1">
        <v>120</v>
      </c>
      <c r="FK258" s="1">
        <v>20</v>
      </c>
      <c r="FL258" s="1">
        <v>110</v>
      </c>
      <c r="FM258" s="1">
        <v>46</v>
      </c>
      <c r="FN258" s="1">
        <v>160</v>
      </c>
      <c r="FO258" s="1">
        <v>21</v>
      </c>
      <c r="FP258" s="1">
        <v>60</v>
      </c>
      <c r="FQ258" s="1">
        <v>15</v>
      </c>
      <c r="FR258" s="1">
        <v>100</v>
      </c>
      <c r="FS258" s="1">
        <v>62</v>
      </c>
      <c r="FT258" s="1">
        <v>190</v>
      </c>
      <c r="FU258" s="1">
        <v>22</v>
      </c>
      <c r="FV258" s="1">
        <v>50</v>
      </c>
      <c r="FW258" s="1">
        <v>20</v>
      </c>
      <c r="FX258" s="1">
        <v>70</v>
      </c>
      <c r="FY258" s="1">
        <v>20</v>
      </c>
      <c r="FZ258" s="1">
        <v>40</v>
      </c>
      <c r="GA258" s="1">
        <v>40</v>
      </c>
      <c r="GB258" s="1">
        <v>120</v>
      </c>
      <c r="GC258" s="1">
        <v>40</v>
      </c>
      <c r="GD258" s="1">
        <v>120</v>
      </c>
      <c r="GE258" s="1">
        <v>0</v>
      </c>
      <c r="GF258" s="1">
        <v>0</v>
      </c>
      <c r="GG258" s="1">
        <v>0</v>
      </c>
      <c r="GH258" s="1">
        <v>0</v>
      </c>
      <c r="GI258" s="1">
        <v>0</v>
      </c>
      <c r="GJ258" s="1">
        <v>0</v>
      </c>
      <c r="GK258" s="1">
        <v>0</v>
      </c>
      <c r="GL258" s="1">
        <v>0</v>
      </c>
      <c r="GM258" s="1">
        <v>80</v>
      </c>
      <c r="GN258" s="1">
        <v>40</v>
      </c>
      <c r="GO258" s="1">
        <v>40</v>
      </c>
      <c r="GP258" s="1">
        <v>0</v>
      </c>
      <c r="GQ258" s="1">
        <v>40</v>
      </c>
      <c r="GR258" s="1">
        <v>40</v>
      </c>
      <c r="GS258" s="1">
        <v>45</v>
      </c>
      <c r="GT258" s="1">
        <v>170</v>
      </c>
      <c r="GU258" s="1">
        <v>45</v>
      </c>
      <c r="GV258" s="1">
        <v>170</v>
      </c>
      <c r="GW258" s="1">
        <v>0</v>
      </c>
      <c r="GX258" s="1">
        <v>0</v>
      </c>
      <c r="GY258" s="1">
        <v>0</v>
      </c>
      <c r="GZ258" s="2">
        <v>0</v>
      </c>
    </row>
    <row r="259" spans="99:208">
      <c r="CU259" s="1" t="s">
        <v>105</v>
      </c>
      <c r="CV259" s="1" t="s">
        <v>119</v>
      </c>
      <c r="CW259" s="1" t="s">
        <v>647</v>
      </c>
      <c r="CX259" s="1">
        <v>1635</v>
      </c>
      <c r="CY259" s="1">
        <v>139</v>
      </c>
      <c r="CZ259" s="1">
        <v>85.015290519877695</v>
      </c>
      <c r="DA259" s="1">
        <v>92</v>
      </c>
      <c r="DB259" s="1">
        <v>15</v>
      </c>
      <c r="DC259" s="1">
        <v>163.04347826086999</v>
      </c>
      <c r="DD259" s="1">
        <v>228</v>
      </c>
      <c r="DE259" s="1">
        <v>3.1</v>
      </c>
      <c r="DF259" s="1">
        <v>13.596491228070199</v>
      </c>
      <c r="DG259" s="1">
        <v>2.2999999999999998</v>
      </c>
      <c r="DH259" s="1">
        <v>34.5</v>
      </c>
      <c r="DI259" s="1">
        <v>1.5</v>
      </c>
      <c r="DJ259" s="1">
        <v>1.9</v>
      </c>
      <c r="DK259" s="1">
        <v>27</v>
      </c>
      <c r="DL259" s="1">
        <v>1.42105263157895</v>
      </c>
      <c r="DM259" s="1">
        <v>100</v>
      </c>
      <c r="DN259" s="1">
        <v>0</v>
      </c>
      <c r="DO259" s="1">
        <v>300</v>
      </c>
      <c r="DP259" s="1">
        <v>300</v>
      </c>
      <c r="DQ259" s="1">
        <v>1123</v>
      </c>
      <c r="DR259" s="1">
        <v>112</v>
      </c>
      <c r="DS259" s="1">
        <v>9.97328584149599</v>
      </c>
      <c r="DT259" s="1">
        <v>165</v>
      </c>
      <c r="DU259" s="1">
        <v>1.8</v>
      </c>
      <c r="DV259" s="1">
        <v>1.6</v>
      </c>
      <c r="DW259" s="1">
        <v>144</v>
      </c>
      <c r="DX259" s="1">
        <v>600</v>
      </c>
      <c r="DY259" s="1">
        <v>360</v>
      </c>
      <c r="DZ259" s="1" t="s">
        <v>105</v>
      </c>
      <c r="EA259" s="1" t="s">
        <v>119</v>
      </c>
      <c r="EB259" s="1" t="s">
        <v>647</v>
      </c>
      <c r="EC259" s="72">
        <f t="shared" si="12"/>
        <v>691</v>
      </c>
      <c r="ED259" s="73">
        <f t="shared" si="13"/>
        <v>2185</v>
      </c>
      <c r="EE259" s="1">
        <v>210</v>
      </c>
      <c r="EF259" s="1">
        <v>430</v>
      </c>
      <c r="EG259" s="1">
        <v>60</v>
      </c>
      <c r="EH259" s="1">
        <v>100</v>
      </c>
      <c r="EI259" s="1">
        <v>30</v>
      </c>
      <c r="EJ259" s="1">
        <v>60</v>
      </c>
      <c r="EK259" s="1">
        <v>60</v>
      </c>
      <c r="EL259" s="1">
        <v>80</v>
      </c>
      <c r="EM259" s="1">
        <v>120</v>
      </c>
      <c r="EN259" s="1">
        <v>350</v>
      </c>
      <c r="EO259" s="1">
        <v>90</v>
      </c>
      <c r="EP259" s="1">
        <v>280</v>
      </c>
      <c r="EQ259" s="1">
        <v>0</v>
      </c>
      <c r="ER259" s="1">
        <v>0</v>
      </c>
      <c r="ES259" s="1">
        <v>0</v>
      </c>
      <c r="ET259" s="1">
        <v>0</v>
      </c>
      <c r="EU259" s="1">
        <v>90</v>
      </c>
      <c r="EV259" s="1">
        <v>260</v>
      </c>
      <c r="EW259" s="1">
        <v>50</v>
      </c>
      <c r="EX259" s="1">
        <v>91</v>
      </c>
      <c r="EY259" s="1">
        <v>40</v>
      </c>
      <c r="EZ259" s="1">
        <v>55</v>
      </c>
      <c r="FA259" s="1">
        <v>0</v>
      </c>
      <c r="FB259" s="1">
        <v>0</v>
      </c>
      <c r="FC259" s="1">
        <v>0</v>
      </c>
      <c r="FD259" s="1">
        <v>0</v>
      </c>
      <c r="FE259" s="1">
        <v>80</v>
      </c>
      <c r="FF259" s="1">
        <v>560</v>
      </c>
      <c r="FG259" s="1">
        <v>20</v>
      </c>
      <c r="FH259" s="1">
        <v>220</v>
      </c>
      <c r="FI259" s="1">
        <v>40</v>
      </c>
      <c r="FJ259" s="1">
        <v>120</v>
      </c>
      <c r="FK259" s="1">
        <v>20</v>
      </c>
      <c r="FL259" s="1">
        <v>90</v>
      </c>
      <c r="FM259" s="1">
        <v>47</v>
      </c>
      <c r="FN259" s="1">
        <v>140</v>
      </c>
      <c r="FO259" s="1">
        <v>22</v>
      </c>
      <c r="FP259" s="1">
        <v>60</v>
      </c>
      <c r="FQ259" s="1">
        <v>25</v>
      </c>
      <c r="FR259" s="1">
        <v>80</v>
      </c>
      <c r="FS259" s="1">
        <v>62</v>
      </c>
      <c r="FT259" s="1">
        <v>190</v>
      </c>
      <c r="FU259" s="1">
        <v>22</v>
      </c>
      <c r="FV259" s="1">
        <v>50</v>
      </c>
      <c r="FW259" s="1">
        <v>20</v>
      </c>
      <c r="FX259" s="1">
        <v>70</v>
      </c>
      <c r="FY259" s="1">
        <v>20</v>
      </c>
      <c r="FZ259" s="1">
        <v>36</v>
      </c>
      <c r="GA259" s="1">
        <v>82</v>
      </c>
      <c r="GB259" s="1">
        <v>205</v>
      </c>
      <c r="GC259" s="1">
        <v>82</v>
      </c>
      <c r="GD259" s="1">
        <v>205</v>
      </c>
      <c r="GE259" s="1">
        <v>0</v>
      </c>
      <c r="GF259" s="1">
        <v>0</v>
      </c>
      <c r="GG259" s="1">
        <v>0</v>
      </c>
      <c r="GH259" s="1">
        <v>0</v>
      </c>
      <c r="GI259" s="1">
        <v>0</v>
      </c>
      <c r="GJ259" s="1">
        <v>0</v>
      </c>
      <c r="GK259" s="1">
        <v>0</v>
      </c>
      <c r="GL259" s="1">
        <v>0</v>
      </c>
      <c r="GM259" s="1">
        <v>50</v>
      </c>
      <c r="GN259" s="1">
        <v>30</v>
      </c>
      <c r="GO259" s="1">
        <v>30</v>
      </c>
      <c r="GP259" s="1">
        <v>0</v>
      </c>
      <c r="GQ259" s="1">
        <v>20</v>
      </c>
      <c r="GR259" s="1">
        <v>20</v>
      </c>
      <c r="GS259" s="1">
        <v>45</v>
      </c>
      <c r="GT259" s="1">
        <v>170</v>
      </c>
      <c r="GU259" s="1">
        <v>45</v>
      </c>
      <c r="GV259" s="1">
        <v>170</v>
      </c>
      <c r="GW259" s="1">
        <v>0</v>
      </c>
      <c r="GX259" s="1">
        <v>0</v>
      </c>
      <c r="GY259" s="1">
        <v>0</v>
      </c>
      <c r="GZ259" s="2">
        <v>0</v>
      </c>
    </row>
    <row r="260" spans="99:208">
      <c r="CU260" s="1" t="s">
        <v>105</v>
      </c>
      <c r="CV260" s="1" t="s">
        <v>120</v>
      </c>
      <c r="CW260" s="1" t="s">
        <v>647</v>
      </c>
      <c r="CX260" s="1">
        <v>5332</v>
      </c>
      <c r="CY260" s="1">
        <v>459</v>
      </c>
      <c r="CZ260" s="1">
        <v>86.084021005251302</v>
      </c>
      <c r="DA260" s="1">
        <v>76</v>
      </c>
      <c r="DB260" s="1">
        <v>13.2</v>
      </c>
      <c r="DC260" s="1">
        <v>173.68421052631601</v>
      </c>
      <c r="DD260" s="1">
        <v>212</v>
      </c>
      <c r="DE260" s="1">
        <v>2.9</v>
      </c>
      <c r="DF260" s="1">
        <v>13.679245283018901</v>
      </c>
      <c r="DG260" s="1">
        <v>3.4</v>
      </c>
      <c r="DH260" s="1">
        <v>50</v>
      </c>
      <c r="DI260" s="1">
        <v>1.47058823529412</v>
      </c>
      <c r="DJ260" s="1">
        <v>2.8</v>
      </c>
      <c r="DK260" s="1">
        <v>30</v>
      </c>
      <c r="DL260" s="1">
        <v>1.0714285714285701</v>
      </c>
      <c r="DM260" s="1">
        <v>255</v>
      </c>
      <c r="DN260" s="1">
        <v>0</v>
      </c>
      <c r="DO260" s="1">
        <v>200</v>
      </c>
      <c r="DP260" s="1">
        <v>200</v>
      </c>
      <c r="DQ260" s="1">
        <v>3636</v>
      </c>
      <c r="DR260" s="1">
        <v>360</v>
      </c>
      <c r="DS260" s="1">
        <v>9.9009900990098991</v>
      </c>
      <c r="DT260" s="1">
        <v>156</v>
      </c>
      <c r="DU260" s="1">
        <v>4.2</v>
      </c>
      <c r="DV260" s="1">
        <v>4</v>
      </c>
      <c r="DW260" s="1">
        <v>152</v>
      </c>
      <c r="DX260" s="1">
        <v>475</v>
      </c>
      <c r="DY260" s="1">
        <v>300</v>
      </c>
      <c r="DZ260" s="1" t="s">
        <v>105</v>
      </c>
      <c r="EA260" s="1" t="s">
        <v>120</v>
      </c>
      <c r="EB260" s="1" t="s">
        <v>647</v>
      </c>
      <c r="EC260" s="72">
        <f t="shared" si="12"/>
        <v>572</v>
      </c>
      <c r="ED260" s="73">
        <f t="shared" si="13"/>
        <v>2060</v>
      </c>
      <c r="EE260" s="1">
        <v>110</v>
      </c>
      <c r="EF260" s="1">
        <v>350</v>
      </c>
      <c r="EG260" s="1">
        <v>50</v>
      </c>
      <c r="EH260" s="1">
        <v>105</v>
      </c>
      <c r="EI260" s="1">
        <v>10</v>
      </c>
      <c r="EJ260" s="1">
        <v>50</v>
      </c>
      <c r="EK260" s="1">
        <v>40</v>
      </c>
      <c r="EL260" s="1">
        <v>50</v>
      </c>
      <c r="EM260" s="1">
        <v>155</v>
      </c>
      <c r="EN260" s="1">
        <v>400</v>
      </c>
      <c r="EO260" s="1">
        <v>120</v>
      </c>
      <c r="EP260" s="1">
        <v>300</v>
      </c>
      <c r="EQ260" s="1">
        <v>0</v>
      </c>
      <c r="ER260" s="1">
        <v>0</v>
      </c>
      <c r="ES260" s="1">
        <v>0</v>
      </c>
      <c r="ET260" s="1">
        <v>0</v>
      </c>
      <c r="EU260" s="1">
        <v>70</v>
      </c>
      <c r="EV260" s="1">
        <v>300</v>
      </c>
      <c r="EW260" s="1">
        <v>30</v>
      </c>
      <c r="EX260" s="1">
        <v>91</v>
      </c>
      <c r="EY260" s="1">
        <v>40</v>
      </c>
      <c r="EZ260" s="1">
        <v>70</v>
      </c>
      <c r="FA260" s="1">
        <v>0</v>
      </c>
      <c r="FB260" s="1">
        <v>0</v>
      </c>
      <c r="FC260" s="1">
        <v>0</v>
      </c>
      <c r="FD260" s="1">
        <v>0</v>
      </c>
      <c r="FE260" s="1">
        <v>80</v>
      </c>
      <c r="FF260" s="1">
        <v>520</v>
      </c>
      <c r="FG260" s="1">
        <v>20</v>
      </c>
      <c r="FH260" s="1">
        <v>220</v>
      </c>
      <c r="FI260" s="1">
        <v>40</v>
      </c>
      <c r="FJ260" s="1">
        <v>120</v>
      </c>
      <c r="FK260" s="1">
        <v>20</v>
      </c>
      <c r="FL260" s="1">
        <v>110</v>
      </c>
      <c r="FM260" s="1">
        <v>47</v>
      </c>
      <c r="FN260" s="1">
        <v>140</v>
      </c>
      <c r="FO260" s="1">
        <v>22</v>
      </c>
      <c r="FP260" s="1">
        <v>60</v>
      </c>
      <c r="FQ260" s="1">
        <v>25</v>
      </c>
      <c r="FR260" s="1">
        <v>76</v>
      </c>
      <c r="FS260" s="1">
        <v>60</v>
      </c>
      <c r="FT260" s="1">
        <v>180</v>
      </c>
      <c r="FU260" s="1">
        <v>20</v>
      </c>
      <c r="FV260" s="1">
        <v>40</v>
      </c>
      <c r="FW260" s="1">
        <v>20</v>
      </c>
      <c r="FX260" s="1">
        <v>70</v>
      </c>
      <c r="FY260" s="1">
        <v>20</v>
      </c>
      <c r="FZ260" s="1">
        <v>30</v>
      </c>
      <c r="GA260" s="1">
        <v>50</v>
      </c>
      <c r="GB260" s="1">
        <v>120</v>
      </c>
      <c r="GC260" s="1">
        <v>50</v>
      </c>
      <c r="GD260" s="1">
        <v>120</v>
      </c>
      <c r="GE260" s="1">
        <v>0</v>
      </c>
      <c r="GF260" s="1">
        <v>0</v>
      </c>
      <c r="GG260" s="1">
        <v>0</v>
      </c>
      <c r="GH260" s="1">
        <v>0</v>
      </c>
      <c r="GI260" s="1">
        <v>0</v>
      </c>
      <c r="GJ260" s="1">
        <v>0</v>
      </c>
      <c r="GK260" s="1">
        <v>0</v>
      </c>
      <c r="GL260" s="1">
        <v>0</v>
      </c>
      <c r="GM260" s="1">
        <v>50</v>
      </c>
      <c r="GN260" s="1">
        <v>30</v>
      </c>
      <c r="GO260" s="1">
        <v>30</v>
      </c>
      <c r="GP260" s="1">
        <v>0</v>
      </c>
      <c r="GQ260" s="1">
        <v>20</v>
      </c>
      <c r="GR260" s="1">
        <v>20</v>
      </c>
      <c r="GS260" s="1">
        <v>30</v>
      </c>
      <c r="GT260" s="1">
        <v>120</v>
      </c>
      <c r="GU260" s="1">
        <v>30</v>
      </c>
      <c r="GV260" s="1">
        <v>120</v>
      </c>
      <c r="GW260" s="1">
        <v>0</v>
      </c>
      <c r="GX260" s="1">
        <v>0</v>
      </c>
      <c r="GY260" s="1">
        <v>0</v>
      </c>
      <c r="GZ260" s="2">
        <v>0</v>
      </c>
    </row>
    <row r="261" spans="99:208">
      <c r="CU261" s="1" t="s">
        <v>105</v>
      </c>
      <c r="CV261" s="1" t="s">
        <v>121</v>
      </c>
      <c r="CW261" s="1" t="s">
        <v>647</v>
      </c>
      <c r="CX261" s="1">
        <v>5632</v>
      </c>
      <c r="CY261" s="1">
        <v>477</v>
      </c>
      <c r="CZ261" s="1">
        <v>84.694602272727295</v>
      </c>
      <c r="DA261" s="1">
        <v>98</v>
      </c>
      <c r="DB261" s="1">
        <v>18.2</v>
      </c>
      <c r="DC261" s="1">
        <v>185.71428571428601</v>
      </c>
      <c r="DD261" s="1">
        <v>203</v>
      </c>
      <c r="DE261" s="1">
        <v>2.8</v>
      </c>
      <c r="DF261" s="1">
        <v>13.7931034482759</v>
      </c>
      <c r="DG261" s="1">
        <v>1.4</v>
      </c>
      <c r="DH261" s="1">
        <v>18</v>
      </c>
      <c r="DI261" s="1">
        <v>1.28571428571429</v>
      </c>
      <c r="DJ261" s="1">
        <v>1.2</v>
      </c>
      <c r="DK261" s="1">
        <v>18</v>
      </c>
      <c r="DL261" s="1">
        <v>1.5</v>
      </c>
      <c r="DM261" s="1">
        <v>83</v>
      </c>
      <c r="DN261" s="1">
        <v>0</v>
      </c>
      <c r="DO261" s="1">
        <v>176</v>
      </c>
      <c r="DP261" s="1">
        <v>176</v>
      </c>
      <c r="DQ261" s="1">
        <v>4780</v>
      </c>
      <c r="DR261" s="1">
        <v>462</v>
      </c>
      <c r="DS261" s="1">
        <v>9.6652719665272002</v>
      </c>
      <c r="DT261" s="1">
        <v>130</v>
      </c>
      <c r="DU261" s="1">
        <v>1.8</v>
      </c>
      <c r="DV261" s="1">
        <v>1.6</v>
      </c>
      <c r="DW261" s="1">
        <v>80</v>
      </c>
      <c r="DX261" s="1">
        <v>260</v>
      </c>
      <c r="DY261" s="1">
        <v>300</v>
      </c>
      <c r="DZ261" s="1" t="s">
        <v>105</v>
      </c>
      <c r="EA261" s="1" t="s">
        <v>121</v>
      </c>
      <c r="EB261" s="1" t="s">
        <v>647</v>
      </c>
      <c r="EC261" s="72">
        <f t="shared" si="12"/>
        <v>562</v>
      </c>
      <c r="ED261" s="73">
        <f t="shared" si="13"/>
        <v>2175</v>
      </c>
      <c r="EE261" s="1">
        <v>110</v>
      </c>
      <c r="EF261" s="1">
        <v>325</v>
      </c>
      <c r="EG261" s="1">
        <v>50</v>
      </c>
      <c r="EH261" s="1">
        <v>110</v>
      </c>
      <c r="EI261" s="1">
        <v>10</v>
      </c>
      <c r="EJ261" s="1">
        <v>50</v>
      </c>
      <c r="EK261" s="1">
        <v>40</v>
      </c>
      <c r="EL261" s="1">
        <v>70</v>
      </c>
      <c r="EM261" s="1">
        <v>95</v>
      </c>
      <c r="EN261" s="1">
        <v>410</v>
      </c>
      <c r="EO261" s="1">
        <v>70</v>
      </c>
      <c r="EP261" s="1">
        <v>290</v>
      </c>
      <c r="EQ261" s="1">
        <v>0</v>
      </c>
      <c r="ER261" s="1">
        <v>0</v>
      </c>
      <c r="ES261" s="1">
        <v>0</v>
      </c>
      <c r="ET261" s="1">
        <v>0</v>
      </c>
      <c r="EU261" s="1">
        <v>70</v>
      </c>
      <c r="EV261" s="1">
        <v>300</v>
      </c>
      <c r="EW261" s="1">
        <v>30</v>
      </c>
      <c r="EX261" s="1">
        <v>121</v>
      </c>
      <c r="EY261" s="1">
        <v>40</v>
      </c>
      <c r="EZ261" s="1">
        <v>70</v>
      </c>
      <c r="FA261" s="1">
        <v>0</v>
      </c>
      <c r="FB261" s="1">
        <v>0</v>
      </c>
      <c r="FC261" s="1">
        <v>0</v>
      </c>
      <c r="FD261" s="1">
        <v>0</v>
      </c>
      <c r="FE261" s="1">
        <v>80</v>
      </c>
      <c r="FF261" s="1">
        <v>540</v>
      </c>
      <c r="FG261" s="1">
        <v>20</v>
      </c>
      <c r="FH261" s="1">
        <v>220</v>
      </c>
      <c r="FI261" s="1">
        <v>40</v>
      </c>
      <c r="FJ261" s="1">
        <v>120</v>
      </c>
      <c r="FK261" s="1">
        <v>20</v>
      </c>
      <c r="FL261" s="1">
        <v>110</v>
      </c>
      <c r="FM261" s="1">
        <v>87</v>
      </c>
      <c r="FN261" s="1">
        <v>250</v>
      </c>
      <c r="FO261" s="1">
        <v>32</v>
      </c>
      <c r="FP261" s="1">
        <v>45</v>
      </c>
      <c r="FQ261" s="1">
        <v>25</v>
      </c>
      <c r="FR261" s="1">
        <v>60</v>
      </c>
      <c r="FS261" s="1">
        <v>60</v>
      </c>
      <c r="FT261" s="1">
        <v>180</v>
      </c>
      <c r="FU261" s="1">
        <v>20</v>
      </c>
      <c r="FV261" s="1">
        <v>40</v>
      </c>
      <c r="FW261" s="1">
        <v>20</v>
      </c>
      <c r="FX261" s="1">
        <v>60</v>
      </c>
      <c r="FY261" s="1">
        <v>20</v>
      </c>
      <c r="FZ261" s="1">
        <v>40</v>
      </c>
      <c r="GA261" s="1">
        <v>60</v>
      </c>
      <c r="GB261" s="1">
        <v>135</v>
      </c>
      <c r="GC261" s="1">
        <v>55</v>
      </c>
      <c r="GD261" s="1">
        <v>135</v>
      </c>
      <c r="GE261" s="1">
        <v>0</v>
      </c>
      <c r="GF261" s="1">
        <v>0</v>
      </c>
      <c r="GG261" s="1">
        <v>0</v>
      </c>
      <c r="GH261" s="1">
        <v>0</v>
      </c>
      <c r="GI261" s="1">
        <v>0</v>
      </c>
      <c r="GJ261" s="1">
        <v>0</v>
      </c>
      <c r="GK261" s="1">
        <v>0</v>
      </c>
      <c r="GL261" s="1">
        <v>0</v>
      </c>
      <c r="GM261" s="1">
        <v>35</v>
      </c>
      <c r="GN261" s="1">
        <v>15</v>
      </c>
      <c r="GO261" s="1">
        <v>15</v>
      </c>
      <c r="GP261" s="1">
        <v>0</v>
      </c>
      <c r="GQ261" s="1">
        <v>20</v>
      </c>
      <c r="GR261" s="1">
        <v>20</v>
      </c>
      <c r="GS261" s="1">
        <v>25</v>
      </c>
      <c r="GT261" s="1">
        <v>100</v>
      </c>
      <c r="GU261" s="1">
        <v>25</v>
      </c>
      <c r="GV261" s="1">
        <v>100</v>
      </c>
      <c r="GW261" s="1">
        <v>0</v>
      </c>
      <c r="GX261" s="1">
        <v>0</v>
      </c>
      <c r="GY261" s="1">
        <v>0</v>
      </c>
      <c r="GZ261" s="2">
        <v>0</v>
      </c>
    </row>
    <row r="262" spans="99:208">
      <c r="CU262" s="1" t="s">
        <v>105</v>
      </c>
      <c r="CV262" s="1" t="s">
        <v>122</v>
      </c>
      <c r="CW262" s="1" t="s">
        <v>647</v>
      </c>
      <c r="CX262" s="1">
        <v>1320</v>
      </c>
      <c r="CY262" s="1">
        <v>115</v>
      </c>
      <c r="CZ262" s="1">
        <v>87.121212121212096</v>
      </c>
      <c r="DA262" s="1">
        <v>130</v>
      </c>
      <c r="DB262" s="1">
        <v>22.5</v>
      </c>
      <c r="DC262" s="1">
        <v>173.07692307692301</v>
      </c>
      <c r="DD262" s="1">
        <v>277</v>
      </c>
      <c r="DE262" s="1">
        <v>3.6</v>
      </c>
      <c r="DF262" s="1">
        <v>12.996389891696801</v>
      </c>
      <c r="DG262" s="1">
        <v>1.9</v>
      </c>
      <c r="DH262" s="1">
        <v>30</v>
      </c>
      <c r="DI262" s="1">
        <v>1.57894736842105</v>
      </c>
      <c r="DJ262" s="1">
        <v>1.8</v>
      </c>
      <c r="DK262" s="1">
        <v>23</v>
      </c>
      <c r="DL262" s="1">
        <v>1.2777777777777799</v>
      </c>
      <c r="DM262" s="1">
        <v>124</v>
      </c>
      <c r="DN262" s="1">
        <v>0</v>
      </c>
      <c r="DO262" s="1">
        <v>520</v>
      </c>
      <c r="DP262" s="1">
        <v>520</v>
      </c>
      <c r="DQ262" s="1">
        <v>1668</v>
      </c>
      <c r="DR262" s="1">
        <v>164</v>
      </c>
      <c r="DS262" s="1">
        <v>9.8321342925659501</v>
      </c>
      <c r="DT262" s="1">
        <v>216</v>
      </c>
      <c r="DU262" s="1">
        <v>1.8</v>
      </c>
      <c r="DV262" s="1">
        <v>1.6</v>
      </c>
      <c r="DW262" s="1">
        <v>128</v>
      </c>
      <c r="DX262" s="1">
        <v>480</v>
      </c>
      <c r="DY262" s="1">
        <v>600</v>
      </c>
      <c r="DZ262" s="1" t="s">
        <v>105</v>
      </c>
      <c r="EA262" s="1" t="s">
        <v>122</v>
      </c>
      <c r="EB262" s="1" t="s">
        <v>647</v>
      </c>
      <c r="EC262" s="72">
        <f t="shared" si="12"/>
        <v>762</v>
      </c>
      <c r="ED262" s="73">
        <f t="shared" si="13"/>
        <v>2851</v>
      </c>
      <c r="EE262" s="1">
        <v>80</v>
      </c>
      <c r="EF262" s="1">
        <v>300</v>
      </c>
      <c r="EG262" s="1">
        <v>40</v>
      </c>
      <c r="EH262" s="1">
        <v>90</v>
      </c>
      <c r="EI262" s="1">
        <v>10</v>
      </c>
      <c r="EJ262" s="1">
        <v>50</v>
      </c>
      <c r="EK262" s="1">
        <v>20</v>
      </c>
      <c r="EL262" s="1">
        <v>100</v>
      </c>
      <c r="EM262" s="1">
        <v>210</v>
      </c>
      <c r="EN262" s="1">
        <v>530</v>
      </c>
      <c r="EO262" s="1">
        <v>130</v>
      </c>
      <c r="EP262" s="1">
        <v>300</v>
      </c>
      <c r="EQ262" s="1">
        <v>0</v>
      </c>
      <c r="ER262" s="1">
        <v>0</v>
      </c>
      <c r="ES262" s="1">
        <v>0</v>
      </c>
      <c r="ET262" s="1">
        <v>0</v>
      </c>
      <c r="EU262" s="1">
        <v>110</v>
      </c>
      <c r="EV262" s="1">
        <v>361</v>
      </c>
      <c r="EW262" s="1">
        <v>30</v>
      </c>
      <c r="EX262" s="1">
        <v>121</v>
      </c>
      <c r="EY262" s="1">
        <v>40</v>
      </c>
      <c r="EZ262" s="1">
        <v>115</v>
      </c>
      <c r="FA262" s="1">
        <v>40</v>
      </c>
      <c r="FB262" s="1">
        <v>65</v>
      </c>
      <c r="FC262" s="1">
        <v>0</v>
      </c>
      <c r="FD262" s="1">
        <v>0</v>
      </c>
      <c r="FE262" s="1">
        <v>110</v>
      </c>
      <c r="FF262" s="1">
        <v>700</v>
      </c>
      <c r="FG262" s="1">
        <v>50</v>
      </c>
      <c r="FH262" s="1">
        <v>350</v>
      </c>
      <c r="FI262" s="1">
        <v>40</v>
      </c>
      <c r="FJ262" s="1">
        <v>160</v>
      </c>
      <c r="FK262" s="1">
        <v>20</v>
      </c>
      <c r="FL262" s="1">
        <v>120</v>
      </c>
      <c r="FM262" s="1">
        <v>82</v>
      </c>
      <c r="FN262" s="1">
        <v>355</v>
      </c>
      <c r="FO262" s="1">
        <v>37</v>
      </c>
      <c r="FP262" s="1">
        <v>185</v>
      </c>
      <c r="FQ262" s="1">
        <v>25</v>
      </c>
      <c r="FR262" s="1">
        <v>100</v>
      </c>
      <c r="FS262" s="1">
        <v>90</v>
      </c>
      <c r="FT262" s="1">
        <v>305</v>
      </c>
      <c r="FU262" s="1">
        <v>20</v>
      </c>
      <c r="FV262" s="1">
        <v>40</v>
      </c>
      <c r="FW262" s="1">
        <v>28</v>
      </c>
      <c r="FX262" s="1">
        <v>60</v>
      </c>
      <c r="FY262" s="1">
        <v>22</v>
      </c>
      <c r="FZ262" s="1">
        <v>45</v>
      </c>
      <c r="GA262" s="1">
        <v>80</v>
      </c>
      <c r="GB262" s="1">
        <v>210</v>
      </c>
      <c r="GC262" s="1">
        <v>40</v>
      </c>
      <c r="GD262" s="1">
        <v>100</v>
      </c>
      <c r="GE262" s="1">
        <v>40</v>
      </c>
      <c r="GF262" s="1">
        <v>110</v>
      </c>
      <c r="GG262" s="1">
        <v>0</v>
      </c>
      <c r="GH262" s="1">
        <v>0</v>
      </c>
      <c r="GI262" s="1">
        <v>0</v>
      </c>
      <c r="GJ262" s="1">
        <v>0</v>
      </c>
      <c r="GK262" s="1">
        <v>0</v>
      </c>
      <c r="GL262" s="1">
        <v>0</v>
      </c>
      <c r="GM262" s="1">
        <v>90</v>
      </c>
      <c r="GN262" s="1">
        <v>70</v>
      </c>
      <c r="GO262" s="1">
        <v>70</v>
      </c>
      <c r="GP262" s="1">
        <v>0</v>
      </c>
      <c r="GQ262" s="1">
        <v>20</v>
      </c>
      <c r="GR262" s="1">
        <v>20</v>
      </c>
      <c r="GS262" s="1">
        <v>55</v>
      </c>
      <c r="GT262" s="1">
        <v>210</v>
      </c>
      <c r="GU262" s="1">
        <v>55</v>
      </c>
      <c r="GV262" s="1">
        <v>210</v>
      </c>
      <c r="GW262" s="1">
        <v>0</v>
      </c>
      <c r="GX262" s="1">
        <v>0</v>
      </c>
      <c r="GY262" s="1">
        <v>0</v>
      </c>
      <c r="GZ262" s="2">
        <v>0</v>
      </c>
    </row>
    <row r="263" spans="99:208">
      <c r="CU263" s="1" t="s">
        <v>105</v>
      </c>
      <c r="CV263" s="1" t="s">
        <v>123</v>
      </c>
      <c r="CW263" s="1" t="s">
        <v>647</v>
      </c>
      <c r="CX263" s="1">
        <v>3754</v>
      </c>
      <c r="CY263" s="1">
        <v>314</v>
      </c>
      <c r="CZ263" s="1">
        <v>83.644112946190702</v>
      </c>
      <c r="DA263" s="1">
        <v>130</v>
      </c>
      <c r="DB263" s="1">
        <v>22</v>
      </c>
      <c r="DC263" s="1">
        <v>169.230769230769</v>
      </c>
      <c r="DD263" s="1">
        <v>251</v>
      </c>
      <c r="DE263" s="1">
        <v>3.5</v>
      </c>
      <c r="DF263" s="1">
        <v>13.9442231075697</v>
      </c>
      <c r="DG263" s="1">
        <v>6.6</v>
      </c>
      <c r="DH263" s="1">
        <v>99</v>
      </c>
      <c r="DI263" s="1">
        <v>1.5</v>
      </c>
      <c r="DJ263" s="1">
        <v>5.5</v>
      </c>
      <c r="DK263" s="1">
        <v>62</v>
      </c>
      <c r="DL263" s="1">
        <v>1.1272727272727301</v>
      </c>
      <c r="DM263" s="1">
        <v>411</v>
      </c>
      <c r="DN263" s="1">
        <v>0</v>
      </c>
      <c r="DO263" s="1">
        <v>348</v>
      </c>
      <c r="DP263" s="1">
        <v>348</v>
      </c>
      <c r="DQ263" s="1">
        <v>1120</v>
      </c>
      <c r="DR263" s="1">
        <v>112</v>
      </c>
      <c r="DS263" s="1">
        <v>10</v>
      </c>
      <c r="DT263" s="1">
        <v>212</v>
      </c>
      <c r="DU263" s="1">
        <v>8.6</v>
      </c>
      <c r="DV263" s="1">
        <v>8</v>
      </c>
      <c r="DW263" s="1">
        <v>96</v>
      </c>
      <c r="DX263" s="1">
        <v>480</v>
      </c>
      <c r="DY263" s="1">
        <v>480</v>
      </c>
      <c r="DZ263" s="1" t="s">
        <v>105</v>
      </c>
      <c r="EA263" s="1" t="s">
        <v>123</v>
      </c>
      <c r="EB263" s="1" t="s">
        <v>647</v>
      </c>
      <c r="EC263" s="72">
        <f t="shared" si="12"/>
        <v>722</v>
      </c>
      <c r="ED263" s="73">
        <f t="shared" si="13"/>
        <v>2801</v>
      </c>
      <c r="EE263" s="1">
        <v>80</v>
      </c>
      <c r="EF263" s="1">
        <v>310</v>
      </c>
      <c r="EG263" s="1">
        <v>30</v>
      </c>
      <c r="EH263" s="1">
        <v>70</v>
      </c>
      <c r="EI263" s="1">
        <v>10</v>
      </c>
      <c r="EJ263" s="1">
        <v>50</v>
      </c>
      <c r="EK263" s="1">
        <v>20</v>
      </c>
      <c r="EL263" s="1">
        <v>80</v>
      </c>
      <c r="EM263" s="1">
        <v>170</v>
      </c>
      <c r="EN263" s="1">
        <v>490</v>
      </c>
      <c r="EO263" s="1">
        <v>120</v>
      </c>
      <c r="EP263" s="1">
        <v>330</v>
      </c>
      <c r="EQ263" s="1">
        <v>0</v>
      </c>
      <c r="ER263" s="1">
        <v>0</v>
      </c>
      <c r="ES263" s="1">
        <v>0</v>
      </c>
      <c r="ET263" s="1">
        <v>0</v>
      </c>
      <c r="EU263" s="1">
        <v>110</v>
      </c>
      <c r="EV263" s="1">
        <v>361</v>
      </c>
      <c r="EW263" s="1">
        <v>30</v>
      </c>
      <c r="EX263" s="1">
        <v>121</v>
      </c>
      <c r="EY263" s="1">
        <v>40</v>
      </c>
      <c r="EZ263" s="1">
        <v>125</v>
      </c>
      <c r="FA263" s="1">
        <v>40</v>
      </c>
      <c r="FB263" s="1">
        <v>65</v>
      </c>
      <c r="FC263" s="1">
        <v>0</v>
      </c>
      <c r="FD263" s="1">
        <v>0</v>
      </c>
      <c r="FE263" s="1">
        <v>105</v>
      </c>
      <c r="FF263" s="1">
        <v>680</v>
      </c>
      <c r="FG263" s="1">
        <v>45</v>
      </c>
      <c r="FH263" s="1">
        <v>350</v>
      </c>
      <c r="FI263" s="1">
        <v>40</v>
      </c>
      <c r="FJ263" s="1">
        <v>160</v>
      </c>
      <c r="FK263" s="1">
        <v>20</v>
      </c>
      <c r="FL263" s="1">
        <v>100</v>
      </c>
      <c r="FM263" s="1">
        <v>82</v>
      </c>
      <c r="FN263" s="1">
        <v>335</v>
      </c>
      <c r="FO263" s="1">
        <v>57</v>
      </c>
      <c r="FP263" s="1">
        <v>165</v>
      </c>
      <c r="FQ263" s="1">
        <v>25</v>
      </c>
      <c r="FR263" s="1">
        <v>80</v>
      </c>
      <c r="FS263" s="1">
        <v>90</v>
      </c>
      <c r="FT263" s="1">
        <v>305</v>
      </c>
      <c r="FU263" s="1">
        <v>20</v>
      </c>
      <c r="FV263" s="1">
        <v>40</v>
      </c>
      <c r="FW263" s="1">
        <v>28</v>
      </c>
      <c r="FX263" s="1">
        <v>60</v>
      </c>
      <c r="FY263" s="1">
        <v>22</v>
      </c>
      <c r="FZ263" s="1">
        <v>45</v>
      </c>
      <c r="GA263" s="1">
        <v>85</v>
      </c>
      <c r="GB263" s="1">
        <v>230</v>
      </c>
      <c r="GC263" s="1">
        <v>45</v>
      </c>
      <c r="GD263" s="1">
        <v>125</v>
      </c>
      <c r="GE263" s="1">
        <v>40</v>
      </c>
      <c r="GF263" s="1">
        <v>105</v>
      </c>
      <c r="GG263" s="1">
        <v>0</v>
      </c>
      <c r="GH263" s="1">
        <v>0</v>
      </c>
      <c r="GI263" s="1">
        <v>0</v>
      </c>
      <c r="GJ263" s="1">
        <v>0</v>
      </c>
      <c r="GK263" s="1">
        <v>0</v>
      </c>
      <c r="GL263" s="1">
        <v>0</v>
      </c>
      <c r="GM263" s="1">
        <v>90</v>
      </c>
      <c r="GN263" s="1">
        <v>70</v>
      </c>
      <c r="GO263" s="1">
        <v>70</v>
      </c>
      <c r="GP263" s="1">
        <v>0</v>
      </c>
      <c r="GQ263" s="1">
        <v>20</v>
      </c>
      <c r="GR263" s="1">
        <v>20</v>
      </c>
      <c r="GS263" s="1">
        <v>65</v>
      </c>
      <c r="GT263" s="1">
        <v>250</v>
      </c>
      <c r="GU263" s="1">
        <v>65</v>
      </c>
      <c r="GV263" s="1">
        <v>250</v>
      </c>
      <c r="GW263" s="1">
        <v>0</v>
      </c>
      <c r="GX263" s="1">
        <v>0</v>
      </c>
      <c r="GY263" s="1">
        <v>0</v>
      </c>
      <c r="GZ263" s="2">
        <v>0</v>
      </c>
    </row>
    <row r="264" spans="99:208">
      <c r="CU264" s="71" t="s">
        <v>126</v>
      </c>
      <c r="CV264" s="1" t="s">
        <v>127</v>
      </c>
      <c r="CW264" s="1" t="s">
        <v>647</v>
      </c>
      <c r="CX264" s="1">
        <v>0</v>
      </c>
      <c r="CY264" s="1">
        <v>0</v>
      </c>
      <c r="CZ264" s="1" t="e">
        <v>#DIV/0!</v>
      </c>
      <c r="DA264" s="1">
        <v>0</v>
      </c>
      <c r="DB264" s="1">
        <v>0</v>
      </c>
      <c r="DC264" s="1" t="e">
        <v>#DIV/0!</v>
      </c>
      <c r="DD264" s="1">
        <v>0</v>
      </c>
      <c r="DE264" s="1">
        <v>0</v>
      </c>
      <c r="DF264" s="1" t="e">
        <v>#DIV/0!</v>
      </c>
      <c r="DG264" s="1">
        <v>0</v>
      </c>
      <c r="DH264" s="1">
        <v>0</v>
      </c>
      <c r="DI264" s="1" t="e">
        <v>#DIV/0!</v>
      </c>
      <c r="DJ264" s="1">
        <v>0</v>
      </c>
      <c r="DK264" s="1">
        <v>0</v>
      </c>
      <c r="DL264" s="1" t="e">
        <v>#DIV/0!</v>
      </c>
      <c r="DM264" s="1">
        <v>0</v>
      </c>
      <c r="DN264" s="1">
        <v>0</v>
      </c>
      <c r="DO264" s="1">
        <v>0</v>
      </c>
      <c r="DP264" s="1">
        <v>0</v>
      </c>
      <c r="DQ264" s="1">
        <v>0</v>
      </c>
      <c r="DR264" s="1">
        <v>0</v>
      </c>
      <c r="DS264" s="1" t="e">
        <v>#DIV/0!</v>
      </c>
      <c r="DT264" s="1">
        <v>0</v>
      </c>
      <c r="DV264" s="1">
        <v>0</v>
      </c>
      <c r="DW264" s="1">
        <v>0</v>
      </c>
      <c r="DX264" s="1">
        <v>0</v>
      </c>
      <c r="DY264" s="1">
        <v>0</v>
      </c>
      <c r="DZ264" s="71" t="s">
        <v>126</v>
      </c>
      <c r="EA264" s="1" t="s">
        <v>127</v>
      </c>
      <c r="EB264" s="1" t="s">
        <v>647</v>
      </c>
      <c r="EC264" s="72">
        <f t="shared" si="12"/>
        <v>0</v>
      </c>
      <c r="ED264" s="73">
        <f t="shared" si="13"/>
        <v>0</v>
      </c>
      <c r="EE264" s="1">
        <v>0</v>
      </c>
      <c r="EF264" s="1">
        <v>0</v>
      </c>
      <c r="EG264" s="1">
        <v>0</v>
      </c>
      <c r="EH264" s="1">
        <v>0</v>
      </c>
      <c r="EI264" s="1">
        <v>0</v>
      </c>
      <c r="EJ264" s="1">
        <v>0</v>
      </c>
      <c r="EK264" s="1">
        <v>0</v>
      </c>
      <c r="EL264" s="1">
        <v>0</v>
      </c>
      <c r="EM264" s="1">
        <v>0</v>
      </c>
      <c r="EN264" s="1">
        <v>0</v>
      </c>
      <c r="EO264" s="1">
        <v>0</v>
      </c>
      <c r="EP264" s="1">
        <v>0</v>
      </c>
      <c r="EQ264" s="1">
        <v>0</v>
      </c>
      <c r="ER264" s="1">
        <v>0</v>
      </c>
      <c r="ES264" s="1">
        <v>0</v>
      </c>
      <c r="ET264" s="1">
        <v>0</v>
      </c>
      <c r="EU264" s="1">
        <v>0</v>
      </c>
      <c r="EV264" s="1">
        <v>0</v>
      </c>
      <c r="EW264" s="1">
        <v>0</v>
      </c>
      <c r="EX264" s="1">
        <v>0</v>
      </c>
      <c r="EY264" s="1">
        <v>0</v>
      </c>
      <c r="EZ264" s="1">
        <v>0</v>
      </c>
      <c r="FA264" s="1">
        <v>0</v>
      </c>
      <c r="FB264" s="1">
        <v>0</v>
      </c>
      <c r="FC264" s="1">
        <v>0</v>
      </c>
      <c r="FD264" s="1">
        <v>0</v>
      </c>
      <c r="FE264" s="1">
        <v>0</v>
      </c>
      <c r="FF264" s="1">
        <v>0</v>
      </c>
      <c r="FG264" s="1">
        <v>0</v>
      </c>
      <c r="FH264" s="1">
        <v>0</v>
      </c>
      <c r="FI264" s="1">
        <v>0</v>
      </c>
      <c r="FJ264" s="1">
        <v>0</v>
      </c>
      <c r="FK264" s="1">
        <v>0</v>
      </c>
      <c r="FL264" s="1">
        <v>0</v>
      </c>
      <c r="FM264" s="1">
        <v>0</v>
      </c>
      <c r="FN264" s="1">
        <v>0</v>
      </c>
      <c r="FO264" s="1">
        <v>0</v>
      </c>
      <c r="FP264" s="1">
        <v>0</v>
      </c>
      <c r="FQ264" s="1">
        <v>0</v>
      </c>
      <c r="FR264" s="1">
        <v>0</v>
      </c>
      <c r="FS264" s="1">
        <v>0</v>
      </c>
      <c r="FT264" s="1">
        <v>0</v>
      </c>
      <c r="FU264" s="1">
        <v>0</v>
      </c>
      <c r="FV264" s="1">
        <v>0</v>
      </c>
      <c r="FW264" s="1">
        <v>0</v>
      </c>
      <c r="FX264" s="1">
        <v>0</v>
      </c>
      <c r="FY264" s="1">
        <v>0</v>
      </c>
      <c r="FZ264" s="1">
        <v>0</v>
      </c>
      <c r="GA264" s="1">
        <v>0</v>
      </c>
      <c r="GB264" s="1">
        <v>0</v>
      </c>
      <c r="GC264" s="1">
        <v>0</v>
      </c>
      <c r="GD264" s="1">
        <v>0</v>
      </c>
      <c r="GE264" s="1">
        <v>0</v>
      </c>
      <c r="GF264" s="1">
        <v>0</v>
      </c>
      <c r="GG264" s="1">
        <v>0</v>
      </c>
      <c r="GH264" s="1">
        <v>0</v>
      </c>
      <c r="GI264" s="1">
        <v>0</v>
      </c>
      <c r="GJ264" s="1">
        <v>0</v>
      </c>
      <c r="GK264" s="1">
        <v>0</v>
      </c>
      <c r="GL264" s="1">
        <v>0</v>
      </c>
      <c r="GM264" s="1">
        <v>0</v>
      </c>
      <c r="GN264" s="1">
        <v>0</v>
      </c>
      <c r="GO264" s="1">
        <v>0</v>
      </c>
      <c r="GP264" s="1">
        <v>0</v>
      </c>
      <c r="GQ264" s="1">
        <v>0</v>
      </c>
      <c r="GR264" s="1">
        <v>0</v>
      </c>
      <c r="GS264" s="1">
        <v>0</v>
      </c>
      <c r="GT264" s="1">
        <v>0</v>
      </c>
      <c r="GU264" s="1">
        <v>0</v>
      </c>
      <c r="GV264" s="1">
        <v>0</v>
      </c>
      <c r="GW264" s="1">
        <v>0</v>
      </c>
      <c r="GX264" s="1">
        <v>0</v>
      </c>
      <c r="GY264" s="1">
        <v>0</v>
      </c>
      <c r="GZ264" s="2">
        <v>0</v>
      </c>
    </row>
    <row r="265" spans="99:208">
      <c r="CU265" s="1" t="s">
        <v>126</v>
      </c>
      <c r="CV265" s="1" t="s">
        <v>128</v>
      </c>
      <c r="CW265" s="1" t="s">
        <v>647</v>
      </c>
      <c r="CX265" s="1">
        <v>0</v>
      </c>
      <c r="CY265" s="1">
        <v>0</v>
      </c>
      <c r="CZ265" s="1" t="e">
        <v>#DIV/0!</v>
      </c>
      <c r="DA265" s="1">
        <v>0</v>
      </c>
      <c r="DB265" s="1">
        <v>0</v>
      </c>
      <c r="DC265" s="1" t="e">
        <v>#DIV/0!</v>
      </c>
      <c r="DD265" s="1">
        <v>0</v>
      </c>
      <c r="DE265" s="1">
        <v>0</v>
      </c>
      <c r="DF265" s="1" t="e">
        <v>#DIV/0!</v>
      </c>
      <c r="DG265" s="1">
        <v>0</v>
      </c>
      <c r="DH265" s="1">
        <v>0</v>
      </c>
      <c r="DI265" s="1" t="e">
        <v>#DIV/0!</v>
      </c>
      <c r="DJ265" s="1">
        <v>0</v>
      </c>
      <c r="DK265" s="1">
        <v>0</v>
      </c>
      <c r="DL265" s="1" t="e">
        <v>#DIV/0!</v>
      </c>
      <c r="DM265" s="1">
        <v>0</v>
      </c>
      <c r="DN265" s="1">
        <v>0</v>
      </c>
      <c r="DO265" s="1">
        <v>0</v>
      </c>
      <c r="DP265" s="1">
        <v>0</v>
      </c>
      <c r="DQ265" s="1">
        <v>0</v>
      </c>
      <c r="DR265" s="1">
        <v>0</v>
      </c>
      <c r="DS265" s="1" t="e">
        <v>#DIV/0!</v>
      </c>
      <c r="DT265" s="1">
        <v>0</v>
      </c>
      <c r="DU265" s="1">
        <v>0</v>
      </c>
      <c r="DV265" s="1">
        <v>0</v>
      </c>
      <c r="DW265" s="1">
        <v>0</v>
      </c>
      <c r="DX265" s="1">
        <v>0</v>
      </c>
      <c r="DY265" s="1">
        <v>0</v>
      </c>
      <c r="DZ265" s="1" t="s">
        <v>126</v>
      </c>
      <c r="EA265" s="1" t="s">
        <v>128</v>
      </c>
      <c r="EB265" s="1" t="s">
        <v>647</v>
      </c>
      <c r="EC265" s="72">
        <f t="shared" si="12"/>
        <v>42.9</v>
      </c>
      <c r="ED265" s="73">
        <f t="shared" si="13"/>
        <v>119</v>
      </c>
      <c r="EE265" s="1">
        <v>11</v>
      </c>
      <c r="EF265" s="1">
        <v>20.100000000000001</v>
      </c>
      <c r="EG265" s="1">
        <v>4.4000000000000004</v>
      </c>
      <c r="EH265" s="1">
        <v>6.9</v>
      </c>
      <c r="EI265" s="1">
        <v>1.1000000000000001</v>
      </c>
      <c r="EJ265" s="1">
        <v>4</v>
      </c>
      <c r="EK265" s="1">
        <v>5.5</v>
      </c>
      <c r="EL265" s="1">
        <v>9.1999999999999993</v>
      </c>
      <c r="EM265" s="1">
        <v>20.2</v>
      </c>
      <c r="EN265" s="1">
        <v>71</v>
      </c>
      <c r="EO265" s="1">
        <v>8.5</v>
      </c>
      <c r="EP265" s="1">
        <v>44</v>
      </c>
      <c r="EQ265" s="1">
        <v>0</v>
      </c>
      <c r="ER265" s="1">
        <v>0</v>
      </c>
      <c r="ES265" s="1">
        <v>0</v>
      </c>
      <c r="ET265" s="1">
        <v>0</v>
      </c>
      <c r="EU265" s="1">
        <v>3.1</v>
      </c>
      <c r="EV265" s="1">
        <v>4.8</v>
      </c>
      <c r="EW265" s="1">
        <v>2</v>
      </c>
      <c r="EX265" s="1">
        <v>3.1</v>
      </c>
      <c r="EY265" s="1">
        <v>1.1000000000000001</v>
      </c>
      <c r="EZ265" s="1">
        <v>1.7</v>
      </c>
      <c r="FA265" s="1">
        <v>0</v>
      </c>
      <c r="FB265" s="1">
        <v>0</v>
      </c>
      <c r="FC265" s="1">
        <v>0</v>
      </c>
      <c r="FD265" s="1">
        <v>0</v>
      </c>
      <c r="FE265" s="1">
        <v>3.4</v>
      </c>
      <c r="FF265" s="1">
        <v>13.5</v>
      </c>
      <c r="FG265" s="1">
        <v>3.4</v>
      </c>
      <c r="FH265" s="1">
        <v>13.5</v>
      </c>
      <c r="FI265" s="1">
        <v>0</v>
      </c>
      <c r="FJ265" s="1">
        <v>0</v>
      </c>
      <c r="FK265" s="1">
        <v>0</v>
      </c>
      <c r="FL265" s="1">
        <v>0</v>
      </c>
      <c r="FM265" s="1">
        <v>2.1</v>
      </c>
      <c r="FN265" s="1">
        <v>5.4</v>
      </c>
      <c r="FO265" s="1">
        <v>2.1</v>
      </c>
      <c r="FP265" s="1">
        <v>5.4</v>
      </c>
      <c r="FQ265" s="1">
        <v>0</v>
      </c>
      <c r="FR265" s="1">
        <v>0</v>
      </c>
      <c r="FS265" s="1">
        <v>0</v>
      </c>
      <c r="FT265" s="1">
        <v>0</v>
      </c>
      <c r="FU265" s="1">
        <v>0</v>
      </c>
      <c r="FV265" s="1">
        <v>0</v>
      </c>
      <c r="FW265" s="1">
        <v>0</v>
      </c>
      <c r="FX265" s="1">
        <v>0</v>
      </c>
      <c r="FY265" s="1">
        <v>0</v>
      </c>
      <c r="FZ265" s="1">
        <v>0</v>
      </c>
      <c r="GA265" s="1">
        <v>3.1</v>
      </c>
      <c r="GB265" s="1">
        <v>4.2</v>
      </c>
      <c r="GC265" s="1">
        <v>3.1</v>
      </c>
      <c r="GD265" s="1">
        <v>4.2</v>
      </c>
      <c r="GE265" s="1">
        <v>0</v>
      </c>
      <c r="GF265" s="1">
        <v>0</v>
      </c>
      <c r="GG265" s="1">
        <v>0</v>
      </c>
      <c r="GH265" s="1">
        <v>0</v>
      </c>
      <c r="GI265" s="1">
        <v>0</v>
      </c>
      <c r="GJ265" s="1">
        <v>0</v>
      </c>
      <c r="GK265" s="1">
        <v>0</v>
      </c>
      <c r="GL265" s="1">
        <v>0</v>
      </c>
      <c r="GM265" s="1">
        <v>0</v>
      </c>
      <c r="GN265" s="1">
        <v>0</v>
      </c>
      <c r="GO265" s="1">
        <v>0</v>
      </c>
      <c r="GP265" s="1">
        <v>0</v>
      </c>
      <c r="GQ265" s="1">
        <v>0</v>
      </c>
      <c r="GR265" s="1">
        <v>0</v>
      </c>
      <c r="GS265" s="1">
        <v>0</v>
      </c>
      <c r="GT265" s="1">
        <v>0</v>
      </c>
      <c r="GU265" s="1">
        <v>0</v>
      </c>
      <c r="GV265" s="1">
        <v>0</v>
      </c>
      <c r="GW265" s="1">
        <v>0</v>
      </c>
      <c r="GX265" s="1">
        <v>0</v>
      </c>
      <c r="GY265" s="1">
        <v>0</v>
      </c>
      <c r="GZ265" s="2">
        <v>0</v>
      </c>
    </row>
    <row r="266" spans="99:208">
      <c r="CU266" s="1" t="s">
        <v>126</v>
      </c>
      <c r="CV266" s="1" t="s">
        <v>129</v>
      </c>
      <c r="CW266" s="1" t="s">
        <v>647</v>
      </c>
      <c r="CX266" s="1">
        <v>1697</v>
      </c>
      <c r="CY266" s="1">
        <v>131</v>
      </c>
      <c r="CZ266" s="1">
        <v>75.299085151301895</v>
      </c>
      <c r="DA266" s="1">
        <v>88</v>
      </c>
      <c r="DB266" s="1">
        <v>14.2</v>
      </c>
      <c r="DC266" s="1">
        <v>160</v>
      </c>
      <c r="DD266" s="1">
        <v>536</v>
      </c>
      <c r="DE266" s="1">
        <v>9.0399999999999991</v>
      </c>
      <c r="DF266" s="1">
        <v>16.700610997963299</v>
      </c>
      <c r="DG266" s="1">
        <v>2.5</v>
      </c>
      <c r="DH266" s="1">
        <v>38.799999999999997</v>
      </c>
      <c r="DI266" s="1">
        <v>1.14230769230769</v>
      </c>
      <c r="DJ266" s="1">
        <v>2.12</v>
      </c>
      <c r="DK266" s="1">
        <v>30.5</v>
      </c>
      <c r="DL266" s="1">
        <v>1.20532319391635</v>
      </c>
      <c r="DM266" s="1">
        <v>45.7</v>
      </c>
      <c r="DN266" s="1">
        <v>0</v>
      </c>
      <c r="DO266" s="1">
        <v>33</v>
      </c>
      <c r="DP266" s="1">
        <v>33</v>
      </c>
      <c r="DQ266" s="1">
        <v>1147</v>
      </c>
      <c r="DR266" s="1">
        <v>82</v>
      </c>
      <c r="DS266" s="1">
        <v>6.86367969494757</v>
      </c>
      <c r="DT266" s="1">
        <v>231</v>
      </c>
      <c r="DU266" s="1">
        <v>1.2</v>
      </c>
      <c r="DV266" s="1">
        <v>0.7</v>
      </c>
      <c r="DW266" s="1">
        <v>28.1</v>
      </c>
      <c r="DX266" s="1">
        <v>182</v>
      </c>
      <c r="DY266" s="1">
        <v>486</v>
      </c>
      <c r="DZ266" s="1" t="s">
        <v>126</v>
      </c>
      <c r="EA266" s="1" t="s">
        <v>129</v>
      </c>
      <c r="EB266" s="1" t="s">
        <v>647</v>
      </c>
      <c r="EC266" s="72">
        <f t="shared" si="12"/>
        <v>640.5</v>
      </c>
      <c r="ED266" s="73">
        <f t="shared" si="13"/>
        <v>2372.9</v>
      </c>
      <c r="EE266" s="1">
        <v>68.2</v>
      </c>
      <c r="EF266" s="1">
        <v>137.30000000000001</v>
      </c>
      <c r="EG266" s="1">
        <v>22.2</v>
      </c>
      <c r="EH266" s="1">
        <v>47.3</v>
      </c>
      <c r="EI266" s="1">
        <v>9.5</v>
      </c>
      <c r="EJ266" s="1">
        <v>28</v>
      </c>
      <c r="EK266" s="1">
        <v>36.5</v>
      </c>
      <c r="EL266" s="1">
        <v>62</v>
      </c>
      <c r="EM266" s="1">
        <v>187</v>
      </c>
      <c r="EN266" s="1">
        <v>744.5</v>
      </c>
      <c r="EO266" s="1">
        <v>124</v>
      </c>
      <c r="EP266" s="1">
        <v>534.5</v>
      </c>
      <c r="EQ266" s="1">
        <v>3.1</v>
      </c>
      <c r="ER266" s="1">
        <v>10</v>
      </c>
      <c r="ES266" s="1">
        <v>3.1</v>
      </c>
      <c r="ET266" s="1">
        <v>10</v>
      </c>
      <c r="EU266" s="1">
        <v>85.5</v>
      </c>
      <c r="EV266" s="1">
        <v>192</v>
      </c>
      <c r="EW266" s="1">
        <v>53</v>
      </c>
      <c r="EX266" s="1">
        <v>135</v>
      </c>
      <c r="EY266" s="1">
        <v>31.5</v>
      </c>
      <c r="EZ266" s="1">
        <v>54.5</v>
      </c>
      <c r="FA266" s="1">
        <v>1</v>
      </c>
      <c r="FB266" s="1">
        <v>2.5</v>
      </c>
      <c r="FC266" s="1">
        <v>0</v>
      </c>
      <c r="FD266" s="1">
        <v>0</v>
      </c>
      <c r="FE266" s="1">
        <v>85.9</v>
      </c>
      <c r="FF266" s="1">
        <v>293</v>
      </c>
      <c r="FG266" s="1">
        <v>59.5</v>
      </c>
      <c r="FH266" s="1">
        <v>205</v>
      </c>
      <c r="FI266" s="1">
        <v>19.3</v>
      </c>
      <c r="FJ266" s="1">
        <v>63</v>
      </c>
      <c r="FK266" s="1">
        <v>6.1</v>
      </c>
      <c r="FL266" s="1">
        <v>25</v>
      </c>
      <c r="FM266" s="1">
        <v>41.8</v>
      </c>
      <c r="FN266" s="1">
        <v>103.5</v>
      </c>
      <c r="FO266" s="1">
        <v>23.4</v>
      </c>
      <c r="FP266" s="1">
        <v>56.5</v>
      </c>
      <c r="FQ266" s="1">
        <v>18.399999999999999</v>
      </c>
      <c r="FR266" s="1">
        <v>47</v>
      </c>
      <c r="FS266" s="1">
        <v>67.8</v>
      </c>
      <c r="FT266" s="1">
        <v>214</v>
      </c>
      <c r="FU266" s="1">
        <v>38.5</v>
      </c>
      <c r="FV266" s="1">
        <v>116</v>
      </c>
      <c r="FW266" s="1">
        <v>7.2</v>
      </c>
      <c r="FX266" s="1">
        <v>32</v>
      </c>
      <c r="FY266" s="1">
        <v>22.1</v>
      </c>
      <c r="FZ266" s="1">
        <v>66</v>
      </c>
      <c r="GA266" s="1">
        <v>52</v>
      </c>
      <c r="GB266" s="1">
        <v>98.1</v>
      </c>
      <c r="GC266" s="1">
        <v>43</v>
      </c>
      <c r="GD266" s="1">
        <v>78.099999999999994</v>
      </c>
      <c r="GE266" s="1">
        <v>9</v>
      </c>
      <c r="GF266" s="1">
        <v>20</v>
      </c>
      <c r="GG266" s="1">
        <v>49.2</v>
      </c>
      <c r="GH266" s="1">
        <v>128</v>
      </c>
      <c r="GI266" s="1">
        <v>49.2</v>
      </c>
      <c r="GJ266" s="1">
        <v>128</v>
      </c>
      <c r="GK266" s="1">
        <v>0</v>
      </c>
      <c r="GL266" s="1">
        <v>0</v>
      </c>
      <c r="GM266" s="1">
        <v>452.5</v>
      </c>
      <c r="GN266" s="1">
        <v>57.5</v>
      </c>
      <c r="GO266" s="1">
        <v>40</v>
      </c>
      <c r="GP266" s="1">
        <v>17.5</v>
      </c>
      <c r="GQ266" s="1">
        <v>395</v>
      </c>
      <c r="GR266" s="1">
        <v>330</v>
      </c>
      <c r="GS266" s="1">
        <v>14</v>
      </c>
      <c r="GT266" s="1">
        <v>54</v>
      </c>
      <c r="GU266" s="1">
        <v>14</v>
      </c>
      <c r="GV266" s="1">
        <v>54</v>
      </c>
      <c r="GW266" s="1">
        <v>0</v>
      </c>
      <c r="GX266" s="1">
        <v>0</v>
      </c>
      <c r="GY266" s="1">
        <v>0</v>
      </c>
      <c r="GZ266" s="2">
        <v>0</v>
      </c>
    </row>
    <row r="267" spans="99:208">
      <c r="CU267" s="1" t="s">
        <v>126</v>
      </c>
      <c r="CV267" s="1" t="s">
        <v>130</v>
      </c>
      <c r="CW267" s="1" t="s">
        <v>647</v>
      </c>
      <c r="CX267" s="1">
        <v>1421</v>
      </c>
      <c r="CY267" s="1">
        <v>107</v>
      </c>
      <c r="CZ267" s="1">
        <v>75.299085151301895</v>
      </c>
      <c r="DA267" s="1">
        <v>90</v>
      </c>
      <c r="DB267" s="1">
        <v>14.4</v>
      </c>
      <c r="DC267" s="1">
        <v>160</v>
      </c>
      <c r="DD267" s="1">
        <v>491</v>
      </c>
      <c r="DE267" s="1">
        <v>8.1999999999999993</v>
      </c>
      <c r="DF267" s="1">
        <v>16.700610997963299</v>
      </c>
      <c r="DG267" s="1">
        <v>5.2</v>
      </c>
      <c r="DH267" s="1">
        <v>59.4</v>
      </c>
      <c r="DI267" s="1">
        <v>1.14230769230769</v>
      </c>
      <c r="DJ267" s="1">
        <v>2.63</v>
      </c>
      <c r="DK267" s="1">
        <v>31.7</v>
      </c>
      <c r="DL267" s="1">
        <v>1.20532319391635</v>
      </c>
      <c r="DM267" s="1">
        <v>63</v>
      </c>
      <c r="DN267" s="1">
        <v>0</v>
      </c>
      <c r="DO267" s="1">
        <v>215</v>
      </c>
      <c r="DP267" s="1">
        <v>215</v>
      </c>
      <c r="DQ267" s="1">
        <v>1049</v>
      </c>
      <c r="DR267" s="1">
        <v>72</v>
      </c>
      <c r="DS267" s="1">
        <v>6.86367969494757</v>
      </c>
      <c r="DT267" s="1">
        <v>370</v>
      </c>
      <c r="DU267" s="1">
        <v>0.7</v>
      </c>
      <c r="DV267" s="1">
        <v>0.3</v>
      </c>
      <c r="DW267" s="1">
        <v>35</v>
      </c>
      <c r="DX267" s="1">
        <v>216</v>
      </c>
      <c r="DY267" s="1">
        <v>693</v>
      </c>
      <c r="DZ267" s="1" t="s">
        <v>126</v>
      </c>
      <c r="EA267" s="1" t="s">
        <v>130</v>
      </c>
      <c r="EB267" s="1" t="s">
        <v>647</v>
      </c>
      <c r="EC267" s="72">
        <f t="shared" ref="EC267:EC289" si="14">EE267+EM267+EQ267+EU267+FE267+FM267+FS267+GA267+GG267+GK267</f>
        <v>573</v>
      </c>
      <c r="ED267" s="73">
        <f t="shared" ref="ED267:ED289" si="15">EF267+EN267+ER267+EV267+FF267+FN267+FT267+GB267+GH267+GL267+GM267</f>
        <v>1874.6</v>
      </c>
      <c r="EE267" s="1">
        <v>58.1</v>
      </c>
      <c r="EF267" s="1">
        <v>114.3</v>
      </c>
      <c r="EG267" s="1">
        <v>19.3</v>
      </c>
      <c r="EH267" s="1">
        <v>38.799999999999997</v>
      </c>
      <c r="EI267" s="1">
        <v>8.3000000000000007</v>
      </c>
      <c r="EJ267" s="1">
        <v>25</v>
      </c>
      <c r="EK267" s="1">
        <v>30</v>
      </c>
      <c r="EL267" s="1">
        <v>49.5</v>
      </c>
      <c r="EM267" s="1">
        <v>158.30000000000001</v>
      </c>
      <c r="EN267" s="1">
        <v>630</v>
      </c>
      <c r="EO267" s="1">
        <v>108</v>
      </c>
      <c r="EP267" s="1">
        <v>465</v>
      </c>
      <c r="EQ267" s="1">
        <v>3.2</v>
      </c>
      <c r="ER267" s="1">
        <v>11</v>
      </c>
      <c r="ES267" s="1">
        <v>3.2</v>
      </c>
      <c r="ET267" s="1">
        <v>11</v>
      </c>
      <c r="EU267" s="1">
        <v>78</v>
      </c>
      <c r="EV267" s="1">
        <v>180.8</v>
      </c>
      <c r="EW267" s="1">
        <v>44</v>
      </c>
      <c r="EX267" s="1">
        <v>128.30000000000001</v>
      </c>
      <c r="EY267" s="1">
        <v>34</v>
      </c>
      <c r="EZ267" s="1">
        <v>52.5</v>
      </c>
      <c r="FA267" s="1">
        <v>0</v>
      </c>
      <c r="FB267" s="1">
        <v>0</v>
      </c>
      <c r="FC267" s="1">
        <v>0</v>
      </c>
      <c r="FD267" s="1">
        <v>0</v>
      </c>
      <c r="FE267" s="1">
        <v>76.2</v>
      </c>
      <c r="FF267" s="1">
        <v>260</v>
      </c>
      <c r="FG267" s="1">
        <v>50.5</v>
      </c>
      <c r="FH267" s="1">
        <v>175</v>
      </c>
      <c r="FI267" s="1">
        <v>18.5</v>
      </c>
      <c r="FJ267" s="1">
        <v>58</v>
      </c>
      <c r="FK267" s="1">
        <v>7.2</v>
      </c>
      <c r="FL267" s="1">
        <v>27</v>
      </c>
      <c r="FM267" s="1">
        <v>36.799999999999997</v>
      </c>
      <c r="FN267" s="1">
        <v>91</v>
      </c>
      <c r="FO267" s="1">
        <v>18.5</v>
      </c>
      <c r="FP267" s="1">
        <v>45</v>
      </c>
      <c r="FQ267" s="1">
        <v>18.3</v>
      </c>
      <c r="FR267" s="1">
        <v>46</v>
      </c>
      <c r="FS267" s="1">
        <v>64.7</v>
      </c>
      <c r="FT267" s="1">
        <v>211</v>
      </c>
      <c r="FU267" s="1">
        <v>39.200000000000003</v>
      </c>
      <c r="FV267" s="1">
        <v>124</v>
      </c>
      <c r="FW267" s="1">
        <v>6.5</v>
      </c>
      <c r="FX267" s="1">
        <v>30</v>
      </c>
      <c r="FY267" s="1">
        <v>19</v>
      </c>
      <c r="FZ267" s="1">
        <v>57</v>
      </c>
      <c r="GA267" s="1">
        <v>43.2</v>
      </c>
      <c r="GB267" s="1">
        <v>81.400000000000006</v>
      </c>
      <c r="GC267" s="1">
        <v>35.200000000000003</v>
      </c>
      <c r="GD267" s="1">
        <v>63.4</v>
      </c>
      <c r="GE267" s="1">
        <v>7</v>
      </c>
      <c r="GF267" s="1">
        <v>15</v>
      </c>
      <c r="GG267" s="1">
        <v>54.5</v>
      </c>
      <c r="GH267" s="1">
        <v>148.1</v>
      </c>
      <c r="GI267" s="1">
        <v>54.5</v>
      </c>
      <c r="GJ267" s="1">
        <v>148.1</v>
      </c>
      <c r="GK267" s="1">
        <v>0</v>
      </c>
      <c r="GL267" s="1">
        <v>0</v>
      </c>
      <c r="GM267" s="1">
        <v>147</v>
      </c>
      <c r="GN267" s="1">
        <v>47</v>
      </c>
      <c r="GO267" s="1">
        <v>30</v>
      </c>
      <c r="GP267" s="1">
        <v>17</v>
      </c>
      <c r="GQ267" s="1">
        <v>100</v>
      </c>
      <c r="GR267" s="1">
        <v>75</v>
      </c>
      <c r="GS267" s="1">
        <v>34</v>
      </c>
      <c r="GT267" s="1">
        <v>114</v>
      </c>
      <c r="GU267" s="1">
        <v>14</v>
      </c>
      <c r="GV267" s="1">
        <v>54</v>
      </c>
      <c r="GW267" s="1">
        <v>0</v>
      </c>
      <c r="GX267" s="1">
        <v>0</v>
      </c>
      <c r="GY267" s="1">
        <v>20</v>
      </c>
      <c r="GZ267" s="2">
        <v>60</v>
      </c>
    </row>
    <row r="268" spans="99:208">
      <c r="CU268" s="1" t="s">
        <v>126</v>
      </c>
      <c r="CV268" s="1" t="s">
        <v>131</v>
      </c>
      <c r="CW268" s="1" t="s">
        <v>647</v>
      </c>
      <c r="CX268" s="1">
        <v>1379</v>
      </c>
      <c r="CY268" s="1">
        <v>103.5</v>
      </c>
      <c r="CZ268" s="1">
        <v>75.054387237128395</v>
      </c>
      <c r="DA268" s="1">
        <v>87</v>
      </c>
      <c r="DB268" s="1">
        <v>13.6</v>
      </c>
      <c r="DC268" s="1">
        <v>156.32183908045999</v>
      </c>
      <c r="DD268" s="1">
        <v>340</v>
      </c>
      <c r="DE268" s="1">
        <v>5.0999999999999996</v>
      </c>
      <c r="DF268" s="1">
        <v>15</v>
      </c>
      <c r="DG268" s="1">
        <v>3.9</v>
      </c>
      <c r="DH268" s="1">
        <v>60.5</v>
      </c>
      <c r="DI268" s="1">
        <v>1.55128205128205</v>
      </c>
      <c r="DJ268" s="1">
        <v>2.54</v>
      </c>
      <c r="DK268" s="1">
        <v>41.2</v>
      </c>
      <c r="DL268" s="1">
        <v>1.62204724409449</v>
      </c>
      <c r="DM268" s="1">
        <v>64</v>
      </c>
      <c r="DN268" s="1">
        <v>0</v>
      </c>
      <c r="DO268" s="1">
        <v>225</v>
      </c>
      <c r="DP268" s="1">
        <v>225</v>
      </c>
      <c r="DQ268" s="1">
        <v>1151</v>
      </c>
      <c r="DR268" s="1">
        <v>85</v>
      </c>
      <c r="DS268" s="1">
        <v>7.3848827106863597</v>
      </c>
      <c r="DT268" s="1">
        <v>275</v>
      </c>
      <c r="DU268" s="1">
        <v>0.7</v>
      </c>
      <c r="DV268" s="1">
        <v>0.5</v>
      </c>
      <c r="DW268" s="1">
        <v>57.1</v>
      </c>
      <c r="DX268" s="1">
        <v>351</v>
      </c>
      <c r="DY268" s="1">
        <v>486</v>
      </c>
      <c r="DZ268" s="1" t="s">
        <v>126</v>
      </c>
      <c r="EA268" s="1" t="s">
        <v>131</v>
      </c>
      <c r="EB268" s="1" t="s">
        <v>647</v>
      </c>
      <c r="EC268" s="72">
        <f t="shared" si="14"/>
        <v>1028</v>
      </c>
      <c r="ED268" s="73">
        <f t="shared" si="15"/>
        <v>3084.65</v>
      </c>
      <c r="EE268" s="1">
        <v>140.69999999999999</v>
      </c>
      <c r="EF268" s="1">
        <v>278</v>
      </c>
      <c r="EG268" s="1">
        <v>45.2</v>
      </c>
      <c r="EH268" s="1">
        <v>91.5</v>
      </c>
      <c r="EI268" s="1">
        <v>18.5</v>
      </c>
      <c r="EJ268" s="1">
        <v>55</v>
      </c>
      <c r="EK268" s="1">
        <v>77</v>
      </c>
      <c r="EL268" s="1">
        <v>130.5</v>
      </c>
      <c r="EM268" s="1">
        <v>228.1</v>
      </c>
      <c r="EN268" s="1">
        <v>977.1</v>
      </c>
      <c r="EO268" s="1">
        <v>135</v>
      </c>
      <c r="EP268" s="1">
        <v>550</v>
      </c>
      <c r="EQ268" s="1">
        <v>6.2</v>
      </c>
      <c r="ER268" s="1">
        <v>21</v>
      </c>
      <c r="ES268" s="1">
        <v>6.2</v>
      </c>
      <c r="ET268" s="1">
        <v>21</v>
      </c>
      <c r="EU268" s="1">
        <v>102</v>
      </c>
      <c r="EV268" s="1">
        <v>216</v>
      </c>
      <c r="EW268" s="1">
        <v>66</v>
      </c>
      <c r="EX268" s="1">
        <v>136</v>
      </c>
      <c r="EY268" s="1">
        <v>35</v>
      </c>
      <c r="EZ268" s="1">
        <v>78</v>
      </c>
      <c r="FA268" s="1">
        <v>1</v>
      </c>
      <c r="FB268" s="1">
        <v>2</v>
      </c>
      <c r="FC268" s="1">
        <v>0</v>
      </c>
      <c r="FD268" s="1">
        <v>0</v>
      </c>
      <c r="FE268" s="1">
        <v>185.6</v>
      </c>
      <c r="FF268" s="1">
        <v>618</v>
      </c>
      <c r="FG268" s="1">
        <v>132.6</v>
      </c>
      <c r="FH268" s="1">
        <v>454</v>
      </c>
      <c r="FI268" s="1">
        <v>39.6</v>
      </c>
      <c r="FJ268" s="1">
        <v>121</v>
      </c>
      <c r="FK268" s="1">
        <v>13.4</v>
      </c>
      <c r="FL268" s="1">
        <v>40</v>
      </c>
      <c r="FM268" s="1">
        <v>89.4</v>
      </c>
      <c r="FN268" s="1">
        <v>214</v>
      </c>
      <c r="FO268" s="1">
        <v>48</v>
      </c>
      <c r="FP268" s="1">
        <v>119</v>
      </c>
      <c r="FQ268" s="1">
        <v>41.4</v>
      </c>
      <c r="FR268" s="1">
        <v>95</v>
      </c>
      <c r="FS268" s="1">
        <v>160.6</v>
      </c>
      <c r="FT268" s="1">
        <v>481</v>
      </c>
      <c r="FU268" s="1">
        <v>106.4</v>
      </c>
      <c r="FV268" s="1">
        <v>315</v>
      </c>
      <c r="FW268" s="1">
        <v>12.2</v>
      </c>
      <c r="FX268" s="1">
        <v>44</v>
      </c>
      <c r="FY268" s="1">
        <v>42</v>
      </c>
      <c r="FZ268" s="1">
        <v>122</v>
      </c>
      <c r="GA268" s="1">
        <v>89.2</v>
      </c>
      <c r="GB268" s="1">
        <v>157.5</v>
      </c>
      <c r="GC268" s="1">
        <v>73.2</v>
      </c>
      <c r="GD268" s="1">
        <v>122.5</v>
      </c>
      <c r="GE268" s="1">
        <v>16</v>
      </c>
      <c r="GF268" s="1">
        <v>35</v>
      </c>
      <c r="GG268" s="1">
        <v>26.2</v>
      </c>
      <c r="GH268" s="1">
        <v>55.05</v>
      </c>
      <c r="GI268" s="1">
        <v>26.2</v>
      </c>
      <c r="GJ268" s="1">
        <v>55.05</v>
      </c>
      <c r="GK268" s="1">
        <v>0</v>
      </c>
      <c r="GL268" s="1">
        <v>0</v>
      </c>
      <c r="GM268" s="1">
        <v>67</v>
      </c>
      <c r="GN268" s="1">
        <v>21</v>
      </c>
      <c r="GO268" s="1">
        <v>15</v>
      </c>
      <c r="GP268" s="1">
        <v>6</v>
      </c>
      <c r="GQ268" s="1">
        <v>46</v>
      </c>
      <c r="GR268" s="1">
        <v>31</v>
      </c>
      <c r="GS268" s="1">
        <v>30.5</v>
      </c>
      <c r="GT268" s="1">
        <v>112</v>
      </c>
      <c r="GU268" s="1">
        <v>24</v>
      </c>
      <c r="GV268" s="1">
        <v>93</v>
      </c>
      <c r="GW268" s="1">
        <v>6.5</v>
      </c>
      <c r="GX268" s="1">
        <v>19</v>
      </c>
      <c r="GY268" s="1">
        <v>0</v>
      </c>
      <c r="GZ268" s="2">
        <v>0</v>
      </c>
    </row>
    <row r="269" spans="99:208">
      <c r="CU269" s="1" t="s">
        <v>126</v>
      </c>
      <c r="CV269" s="1" t="s">
        <v>132</v>
      </c>
      <c r="CW269" s="1" t="s">
        <v>647</v>
      </c>
      <c r="CX269" s="1">
        <v>1359</v>
      </c>
      <c r="CY269" s="1">
        <v>101.8</v>
      </c>
      <c r="CZ269" s="1">
        <v>74.908020603384799</v>
      </c>
      <c r="DA269" s="1">
        <v>67</v>
      </c>
      <c r="DB269" s="1">
        <v>10.9</v>
      </c>
      <c r="DC269" s="1">
        <v>162.686567164179</v>
      </c>
      <c r="DD269" s="1">
        <v>361</v>
      </c>
      <c r="DE269" s="1">
        <v>6</v>
      </c>
      <c r="DF269" s="1">
        <v>16.6204986149584</v>
      </c>
      <c r="DG269" s="1">
        <v>1.8</v>
      </c>
      <c r="DH269" s="1">
        <v>29.8</v>
      </c>
      <c r="DI269" s="1">
        <v>1.6555555555555601</v>
      </c>
      <c r="DJ269" s="1">
        <v>0.89</v>
      </c>
      <c r="DK269" s="1">
        <v>10.7</v>
      </c>
      <c r="DL269" s="1">
        <v>1.20224719101124</v>
      </c>
      <c r="DM269" s="1">
        <v>42</v>
      </c>
      <c r="DN269" s="1">
        <v>0</v>
      </c>
      <c r="DO269" s="1">
        <v>136</v>
      </c>
      <c r="DP269" s="1">
        <v>136</v>
      </c>
      <c r="DQ269" s="1">
        <v>1073</v>
      </c>
      <c r="DR269" s="1">
        <v>86</v>
      </c>
      <c r="DS269" s="1">
        <v>8.0149114631873299</v>
      </c>
      <c r="DT269" s="1">
        <v>422</v>
      </c>
      <c r="DU269" s="1">
        <v>0.5</v>
      </c>
      <c r="DV269" s="1">
        <v>0.3</v>
      </c>
      <c r="DW269" s="1">
        <v>23</v>
      </c>
      <c r="DX269" s="1">
        <v>128</v>
      </c>
      <c r="DY269" s="1">
        <v>533</v>
      </c>
      <c r="DZ269" s="1" t="s">
        <v>126</v>
      </c>
      <c r="EA269" s="1" t="s">
        <v>132</v>
      </c>
      <c r="EB269" s="1" t="s">
        <v>647</v>
      </c>
      <c r="EC269" s="72">
        <f t="shared" si="14"/>
        <v>833.7</v>
      </c>
      <c r="ED269" s="73">
        <f t="shared" si="15"/>
        <v>2586.5</v>
      </c>
      <c r="EE269" s="1">
        <v>98.7</v>
      </c>
      <c r="EF269" s="1">
        <v>197.5</v>
      </c>
      <c r="EG269" s="1">
        <v>30.5</v>
      </c>
      <c r="EH269" s="1">
        <v>65</v>
      </c>
      <c r="EI269" s="1">
        <v>15.2</v>
      </c>
      <c r="EJ269" s="1">
        <v>46</v>
      </c>
      <c r="EK269" s="1">
        <v>53</v>
      </c>
      <c r="EL269" s="1">
        <v>86.5</v>
      </c>
      <c r="EM269" s="1">
        <v>186.2</v>
      </c>
      <c r="EN269" s="1">
        <v>802</v>
      </c>
      <c r="EO269" s="1">
        <v>108</v>
      </c>
      <c r="EP269" s="1">
        <v>475</v>
      </c>
      <c r="EQ269" s="1">
        <v>5.5</v>
      </c>
      <c r="ER269" s="1">
        <v>17</v>
      </c>
      <c r="ES269" s="1">
        <v>5.5</v>
      </c>
      <c r="ET269" s="1">
        <v>17</v>
      </c>
      <c r="EU269" s="1">
        <v>98</v>
      </c>
      <c r="EV269" s="1">
        <v>234.4</v>
      </c>
      <c r="EW269" s="1">
        <v>61</v>
      </c>
      <c r="EX269" s="1">
        <v>160.9</v>
      </c>
      <c r="EY269" s="1">
        <v>36</v>
      </c>
      <c r="EZ269" s="1">
        <v>71.5</v>
      </c>
      <c r="FA269" s="1">
        <v>1</v>
      </c>
      <c r="FB269" s="1">
        <v>2</v>
      </c>
      <c r="FC269" s="1">
        <v>0</v>
      </c>
      <c r="FD269" s="1">
        <v>0</v>
      </c>
      <c r="FE269" s="1">
        <v>141.80000000000001</v>
      </c>
      <c r="FF269" s="1">
        <v>473</v>
      </c>
      <c r="FG269" s="1">
        <v>99.6</v>
      </c>
      <c r="FH269" s="1">
        <v>340</v>
      </c>
      <c r="FI269" s="1">
        <v>31.2</v>
      </c>
      <c r="FJ269" s="1">
        <v>96</v>
      </c>
      <c r="FK269" s="1">
        <v>10</v>
      </c>
      <c r="FL269" s="1">
        <v>32</v>
      </c>
      <c r="FM269" s="1">
        <v>64.2</v>
      </c>
      <c r="FN269" s="1">
        <v>155</v>
      </c>
      <c r="FO269" s="1">
        <v>37</v>
      </c>
      <c r="FP269" s="1">
        <v>92</v>
      </c>
      <c r="FQ269" s="1">
        <v>27.2</v>
      </c>
      <c r="FR269" s="1">
        <v>63</v>
      </c>
      <c r="FS269" s="1">
        <v>94.7</v>
      </c>
      <c r="FT269" s="1">
        <v>288</v>
      </c>
      <c r="FU269" s="1">
        <v>56.5</v>
      </c>
      <c r="FV269" s="1">
        <v>165</v>
      </c>
      <c r="FW269" s="1">
        <v>10.199999999999999</v>
      </c>
      <c r="FX269" s="1">
        <v>40</v>
      </c>
      <c r="FY269" s="1">
        <v>28</v>
      </c>
      <c r="FZ269" s="1">
        <v>83</v>
      </c>
      <c r="GA269" s="1">
        <v>72.099999999999994</v>
      </c>
      <c r="GB269" s="1">
        <v>124.5</v>
      </c>
      <c r="GC269" s="1">
        <v>60.1</v>
      </c>
      <c r="GD269" s="1">
        <v>98.5</v>
      </c>
      <c r="GE269" s="1">
        <v>12</v>
      </c>
      <c r="GF269" s="1">
        <v>26</v>
      </c>
      <c r="GG269" s="1">
        <v>72.5</v>
      </c>
      <c r="GH269" s="1">
        <v>189.1</v>
      </c>
      <c r="GI269" s="1">
        <v>72.5</v>
      </c>
      <c r="GJ269" s="1">
        <v>189.1</v>
      </c>
      <c r="GK269" s="1">
        <v>0</v>
      </c>
      <c r="GL269" s="1">
        <v>0</v>
      </c>
      <c r="GM269" s="1">
        <v>106</v>
      </c>
      <c r="GN269" s="1">
        <v>61</v>
      </c>
      <c r="GO269" s="1">
        <v>48</v>
      </c>
      <c r="GP269" s="1">
        <v>13</v>
      </c>
      <c r="GQ269" s="1">
        <v>45</v>
      </c>
      <c r="GR269" s="1">
        <v>40</v>
      </c>
      <c r="GS269" s="1">
        <v>51.1</v>
      </c>
      <c r="GT269" s="1">
        <v>174</v>
      </c>
      <c r="GU269" s="1">
        <v>21</v>
      </c>
      <c r="GV269" s="1">
        <v>81</v>
      </c>
      <c r="GW269" s="1">
        <v>5.0999999999999996</v>
      </c>
      <c r="GX269" s="1">
        <v>18</v>
      </c>
      <c r="GY269" s="1">
        <v>25</v>
      </c>
      <c r="GZ269" s="2">
        <v>75</v>
      </c>
    </row>
    <row r="270" spans="99:208">
      <c r="CU270" s="1" t="s">
        <v>126</v>
      </c>
      <c r="CV270" s="1" t="s">
        <v>133</v>
      </c>
      <c r="CW270" s="1" t="s">
        <v>647</v>
      </c>
      <c r="CX270" s="1">
        <v>1306</v>
      </c>
      <c r="CY270" s="1">
        <v>98.3</v>
      </c>
      <c r="CZ270" s="1">
        <v>75.267993874425699</v>
      </c>
      <c r="DA270" s="1">
        <v>65</v>
      </c>
      <c r="DB270" s="1">
        <v>10.1</v>
      </c>
      <c r="DC270" s="1">
        <v>155.38461538461499</v>
      </c>
      <c r="DD270" s="1">
        <v>563</v>
      </c>
      <c r="DE270" s="1">
        <v>9.4</v>
      </c>
      <c r="DF270" s="1">
        <v>16.696269982238</v>
      </c>
      <c r="DG270" s="1">
        <v>1.1000000000000001</v>
      </c>
      <c r="DH270" s="1">
        <v>17</v>
      </c>
      <c r="DI270" s="1">
        <v>1.5454545454545501</v>
      </c>
      <c r="DJ270" s="1">
        <v>0.68</v>
      </c>
      <c r="DK270" s="1">
        <v>9.1999999999999993</v>
      </c>
      <c r="DL270" s="1">
        <v>1.3529411764705901</v>
      </c>
      <c r="DM270" s="1">
        <v>27.2</v>
      </c>
      <c r="DN270" s="1">
        <v>0</v>
      </c>
      <c r="DO270" s="1">
        <v>126</v>
      </c>
      <c r="DP270" s="1">
        <v>126</v>
      </c>
      <c r="DQ270" s="1">
        <v>981</v>
      </c>
      <c r="DR270" s="1">
        <v>80</v>
      </c>
      <c r="DS270" s="1">
        <v>8.1549439347604498</v>
      </c>
      <c r="DT270" s="1">
        <v>511</v>
      </c>
      <c r="DU270" s="1">
        <v>0.6</v>
      </c>
      <c r="DV270" s="1">
        <v>0.3</v>
      </c>
      <c r="DW270" s="1">
        <v>42</v>
      </c>
      <c r="DX270" s="1">
        <v>286</v>
      </c>
      <c r="DY270" s="1">
        <v>664</v>
      </c>
      <c r="DZ270" s="1" t="s">
        <v>126</v>
      </c>
      <c r="EA270" s="1" t="s">
        <v>133</v>
      </c>
      <c r="EB270" s="1" t="s">
        <v>647</v>
      </c>
      <c r="EC270" s="72">
        <f t="shared" si="14"/>
        <v>554.5</v>
      </c>
      <c r="ED270" s="73">
        <f t="shared" si="15"/>
        <v>1733.6</v>
      </c>
      <c r="EE270" s="1">
        <v>50.7</v>
      </c>
      <c r="EF270" s="1">
        <v>112.6</v>
      </c>
      <c r="EG270" s="1">
        <v>16.899999999999999</v>
      </c>
      <c r="EH270" s="1">
        <v>36</v>
      </c>
      <c r="EI270" s="1">
        <v>7.3</v>
      </c>
      <c r="EJ270" s="1">
        <v>22</v>
      </c>
      <c r="EK270" s="1">
        <v>26.5</v>
      </c>
      <c r="EL270" s="1">
        <v>44.6</v>
      </c>
      <c r="EM270" s="1">
        <v>178.8</v>
      </c>
      <c r="EN270" s="1">
        <v>632</v>
      </c>
      <c r="EO270" s="1">
        <v>117</v>
      </c>
      <c r="EP270" s="1">
        <v>469.1</v>
      </c>
      <c r="EQ270" s="1">
        <v>4.2</v>
      </c>
      <c r="ER270" s="1">
        <v>13</v>
      </c>
      <c r="ES270" s="1">
        <v>4.2</v>
      </c>
      <c r="ET270" s="1">
        <v>13</v>
      </c>
      <c r="EU270" s="1">
        <v>63</v>
      </c>
      <c r="EV270" s="1">
        <v>149.1</v>
      </c>
      <c r="EW270" s="1">
        <v>36</v>
      </c>
      <c r="EX270" s="1">
        <v>105.6</v>
      </c>
      <c r="EY270" s="1">
        <v>27</v>
      </c>
      <c r="EZ270" s="1">
        <v>43.5</v>
      </c>
      <c r="FA270" s="1">
        <v>0</v>
      </c>
      <c r="FB270" s="1">
        <v>0</v>
      </c>
      <c r="FC270" s="1">
        <v>0</v>
      </c>
      <c r="FD270" s="1">
        <v>0</v>
      </c>
      <c r="FE270" s="1">
        <v>76.900000000000006</v>
      </c>
      <c r="FF270" s="1">
        <v>265</v>
      </c>
      <c r="FG270" s="1">
        <v>50.5</v>
      </c>
      <c r="FH270" s="1">
        <v>174</v>
      </c>
      <c r="FI270" s="1">
        <v>17.399999999999999</v>
      </c>
      <c r="FJ270" s="1">
        <v>56</v>
      </c>
      <c r="FK270" s="1">
        <v>9</v>
      </c>
      <c r="FL270" s="1">
        <v>35</v>
      </c>
      <c r="FM270" s="1">
        <v>39.1</v>
      </c>
      <c r="FN270" s="1">
        <v>96</v>
      </c>
      <c r="FO270" s="1">
        <v>20.6</v>
      </c>
      <c r="FP270" s="1">
        <v>51</v>
      </c>
      <c r="FQ270" s="1">
        <v>18.5</v>
      </c>
      <c r="FR270" s="1">
        <v>45</v>
      </c>
      <c r="FS270" s="1">
        <v>78.400000000000006</v>
      </c>
      <c r="FT270" s="1">
        <v>234.6</v>
      </c>
      <c r="FU270" s="1">
        <v>37</v>
      </c>
      <c r="FV270" s="1">
        <v>107</v>
      </c>
      <c r="FW270" s="1">
        <v>9.4</v>
      </c>
      <c r="FX270" s="1">
        <v>33.6</v>
      </c>
      <c r="FY270" s="1">
        <v>32</v>
      </c>
      <c r="FZ270" s="1">
        <v>94</v>
      </c>
      <c r="GA270" s="1">
        <v>45.2</v>
      </c>
      <c r="GB270" s="1">
        <v>82.1</v>
      </c>
      <c r="GC270" s="1">
        <v>36.200000000000003</v>
      </c>
      <c r="GD270" s="1">
        <v>62.1</v>
      </c>
      <c r="GE270" s="1">
        <v>9</v>
      </c>
      <c r="GF270" s="1">
        <v>20</v>
      </c>
      <c r="GG270" s="1">
        <v>18.2</v>
      </c>
      <c r="GH270" s="1">
        <v>44.2</v>
      </c>
      <c r="GI270" s="1">
        <v>18.2</v>
      </c>
      <c r="GJ270" s="1">
        <v>44.2</v>
      </c>
      <c r="GK270" s="1">
        <v>0</v>
      </c>
      <c r="GL270" s="1">
        <v>0</v>
      </c>
      <c r="GM270" s="1">
        <v>105</v>
      </c>
      <c r="GN270" s="1">
        <v>22</v>
      </c>
      <c r="GO270" s="1">
        <v>8</v>
      </c>
      <c r="GP270" s="1">
        <v>13.8</v>
      </c>
      <c r="GQ270" s="1">
        <v>83</v>
      </c>
      <c r="GR270" s="1">
        <v>62</v>
      </c>
      <c r="GS270" s="1">
        <v>18</v>
      </c>
      <c r="GT270" s="1">
        <v>70</v>
      </c>
      <c r="GU270" s="1">
        <v>18</v>
      </c>
      <c r="GV270" s="1">
        <v>70</v>
      </c>
      <c r="GW270" s="1">
        <v>0</v>
      </c>
      <c r="GX270" s="1">
        <v>0</v>
      </c>
      <c r="GY270" s="1">
        <v>0</v>
      </c>
      <c r="GZ270" s="2">
        <v>0</v>
      </c>
    </row>
    <row r="271" spans="99:208">
      <c r="CU271" s="1" t="s">
        <v>126</v>
      </c>
      <c r="CV271" s="1" t="s">
        <v>134</v>
      </c>
      <c r="CW271" s="1" t="s">
        <v>647</v>
      </c>
      <c r="CX271" s="1">
        <v>1215</v>
      </c>
      <c r="CY271" s="1">
        <v>90</v>
      </c>
      <c r="CZ271" s="1">
        <v>74.074074074074105</v>
      </c>
      <c r="DA271" s="1">
        <v>65</v>
      </c>
      <c r="DB271" s="1">
        <v>10.5</v>
      </c>
      <c r="DC271" s="1">
        <v>161.538461538462</v>
      </c>
      <c r="DD271" s="1">
        <v>395</v>
      </c>
      <c r="DE271" s="1">
        <v>6.6</v>
      </c>
      <c r="DF271" s="1">
        <v>16.7088607594937</v>
      </c>
      <c r="DG271" s="1">
        <v>1.4</v>
      </c>
      <c r="DH271" s="1">
        <v>22.84</v>
      </c>
      <c r="DI271" s="1">
        <v>1.6314285714285699</v>
      </c>
      <c r="DJ271" s="1">
        <v>0.86</v>
      </c>
      <c r="DK271" s="1">
        <v>10.54</v>
      </c>
      <c r="DL271" s="1">
        <v>1.2255813953488399</v>
      </c>
      <c r="DM271" s="1">
        <v>28.2</v>
      </c>
      <c r="DN271" s="1">
        <v>0</v>
      </c>
      <c r="DO271" s="1">
        <v>172</v>
      </c>
      <c r="DP271" s="1">
        <v>172</v>
      </c>
      <c r="DQ271" s="1">
        <v>996</v>
      </c>
      <c r="DR271" s="1">
        <v>81</v>
      </c>
      <c r="DS271" s="1">
        <v>8.1325301204819294</v>
      </c>
      <c r="DT271" s="1">
        <v>280</v>
      </c>
      <c r="DU271" s="1">
        <v>0.8</v>
      </c>
      <c r="DV271" s="1">
        <v>0.3</v>
      </c>
      <c r="DW271" s="1">
        <v>25</v>
      </c>
      <c r="DX271" s="1">
        <v>255</v>
      </c>
      <c r="DY271" s="1">
        <v>376</v>
      </c>
      <c r="DZ271" s="1" t="s">
        <v>126</v>
      </c>
      <c r="EA271" s="1" t="s">
        <v>134</v>
      </c>
      <c r="EB271" s="1" t="s">
        <v>647</v>
      </c>
      <c r="EC271" s="72">
        <f t="shared" si="14"/>
        <v>522</v>
      </c>
      <c r="ED271" s="73">
        <f t="shared" si="15"/>
        <v>1684.8</v>
      </c>
      <c r="EE271" s="1">
        <v>57.6</v>
      </c>
      <c r="EF271" s="1">
        <v>117</v>
      </c>
      <c r="EG271" s="1">
        <v>18.899999999999999</v>
      </c>
      <c r="EH271" s="1">
        <v>41.5</v>
      </c>
      <c r="EI271" s="1">
        <v>8.1999999999999993</v>
      </c>
      <c r="EJ271" s="1">
        <v>26</v>
      </c>
      <c r="EK271" s="1">
        <v>30.5</v>
      </c>
      <c r="EL271" s="1">
        <v>49.5</v>
      </c>
      <c r="EM271" s="1">
        <v>169.6</v>
      </c>
      <c r="EN271" s="1">
        <v>683</v>
      </c>
      <c r="EO271" s="1">
        <v>113</v>
      </c>
      <c r="EP271" s="1">
        <v>491</v>
      </c>
      <c r="EQ271" s="1">
        <v>4.5</v>
      </c>
      <c r="ER271" s="1">
        <v>13</v>
      </c>
      <c r="ES271" s="1">
        <v>4.5</v>
      </c>
      <c r="ET271" s="1">
        <v>13</v>
      </c>
      <c r="EU271" s="1">
        <v>55</v>
      </c>
      <c r="EV271" s="1">
        <v>128.80000000000001</v>
      </c>
      <c r="EW271" s="1">
        <v>30</v>
      </c>
      <c r="EX271" s="1">
        <v>89.3</v>
      </c>
      <c r="EY271" s="1">
        <v>25</v>
      </c>
      <c r="EZ271" s="1">
        <v>39.5</v>
      </c>
      <c r="FA271" s="1">
        <v>0</v>
      </c>
      <c r="FB271" s="1">
        <v>0</v>
      </c>
      <c r="FC271" s="1">
        <v>0</v>
      </c>
      <c r="FD271" s="1">
        <v>0</v>
      </c>
      <c r="FE271" s="1">
        <v>79.5</v>
      </c>
      <c r="FF271" s="1">
        <v>272</v>
      </c>
      <c r="FG271" s="1">
        <v>54</v>
      </c>
      <c r="FH271" s="1">
        <v>185</v>
      </c>
      <c r="FI271" s="1">
        <v>17.5</v>
      </c>
      <c r="FJ271" s="1">
        <v>58</v>
      </c>
      <c r="FK271" s="1">
        <v>8</v>
      </c>
      <c r="FL271" s="1">
        <v>29</v>
      </c>
      <c r="FM271" s="1">
        <v>43.9</v>
      </c>
      <c r="FN271" s="1">
        <v>111</v>
      </c>
      <c r="FO271" s="1">
        <v>22</v>
      </c>
      <c r="FP271" s="1">
        <v>59</v>
      </c>
      <c r="FQ271" s="1">
        <v>21.9</v>
      </c>
      <c r="FR271" s="1">
        <v>52</v>
      </c>
      <c r="FS271" s="1">
        <v>69.400000000000006</v>
      </c>
      <c r="FT271" s="1">
        <v>220</v>
      </c>
      <c r="FU271" s="1">
        <v>39.4</v>
      </c>
      <c r="FV271" s="1">
        <v>119</v>
      </c>
      <c r="FW271" s="1">
        <v>7</v>
      </c>
      <c r="FX271" s="1">
        <v>32</v>
      </c>
      <c r="FY271" s="1">
        <v>23</v>
      </c>
      <c r="FZ271" s="1">
        <v>69</v>
      </c>
      <c r="GA271" s="1">
        <v>42.5</v>
      </c>
      <c r="GB271" s="1">
        <v>74.5</v>
      </c>
      <c r="GC271" s="1">
        <v>35.5</v>
      </c>
      <c r="GD271" s="1">
        <v>59.5</v>
      </c>
      <c r="GE271" s="1">
        <v>7</v>
      </c>
      <c r="GF271" s="1">
        <v>15</v>
      </c>
      <c r="GG271" s="1">
        <v>0</v>
      </c>
      <c r="GH271" s="1">
        <v>0</v>
      </c>
      <c r="GI271" s="1">
        <v>0</v>
      </c>
      <c r="GJ271" s="1">
        <v>0</v>
      </c>
      <c r="GK271" s="1">
        <v>0</v>
      </c>
      <c r="GL271" s="1">
        <v>0</v>
      </c>
      <c r="GM271" s="1">
        <v>65.5</v>
      </c>
      <c r="GN271" s="1">
        <v>20.5</v>
      </c>
      <c r="GO271" s="1">
        <v>12.5</v>
      </c>
      <c r="GP271" s="1">
        <v>8</v>
      </c>
      <c r="GQ271" s="1">
        <v>45</v>
      </c>
      <c r="GR271" s="1">
        <v>45</v>
      </c>
      <c r="GS271" s="1">
        <v>17</v>
      </c>
      <c r="GT271" s="1">
        <v>66</v>
      </c>
      <c r="GU271" s="1">
        <v>17</v>
      </c>
      <c r="GV271" s="1">
        <v>66</v>
      </c>
      <c r="GW271" s="1">
        <v>0</v>
      </c>
      <c r="GX271" s="1">
        <v>0</v>
      </c>
      <c r="GY271" s="1">
        <v>0</v>
      </c>
      <c r="GZ271" s="2">
        <v>0</v>
      </c>
    </row>
    <row r="272" spans="99:208">
      <c r="CU272" s="1" t="s">
        <v>126</v>
      </c>
      <c r="CV272" s="1" t="s">
        <v>135</v>
      </c>
      <c r="CW272" s="1" t="s">
        <v>647</v>
      </c>
      <c r="CX272" s="1">
        <v>1930</v>
      </c>
      <c r="CY272" s="1">
        <v>155.5</v>
      </c>
      <c r="CZ272" s="1">
        <v>80.569948186528507</v>
      </c>
      <c r="DA272" s="1">
        <v>67</v>
      </c>
      <c r="DB272" s="1">
        <v>10.4</v>
      </c>
      <c r="DC272" s="1">
        <v>155.22388059701501</v>
      </c>
      <c r="DD272" s="1">
        <v>294</v>
      </c>
      <c r="DE272" s="1">
        <v>4.8</v>
      </c>
      <c r="DF272" s="1">
        <v>16.326530612244898</v>
      </c>
      <c r="DG272" s="1">
        <v>1.9</v>
      </c>
      <c r="DH272" s="1">
        <v>28</v>
      </c>
      <c r="DI272" s="1">
        <v>1.4736842105263199</v>
      </c>
      <c r="DJ272" s="1">
        <v>2.2400000000000002</v>
      </c>
      <c r="DK272" s="1">
        <v>24.3</v>
      </c>
      <c r="DL272" s="1">
        <v>1.0848214285714299</v>
      </c>
      <c r="DM272" s="1">
        <v>47.8</v>
      </c>
      <c r="DN272" s="1">
        <v>0</v>
      </c>
      <c r="DO272" s="1">
        <v>167</v>
      </c>
      <c r="DP272" s="1">
        <v>167</v>
      </c>
      <c r="DQ272" s="1">
        <v>1873</v>
      </c>
      <c r="DR272" s="1">
        <v>158</v>
      </c>
      <c r="DS272" s="1">
        <v>8.4356647090229604</v>
      </c>
      <c r="DT272" s="1">
        <v>361</v>
      </c>
      <c r="DU272" s="1">
        <v>0.9</v>
      </c>
      <c r="DV272" s="1">
        <v>0.4</v>
      </c>
      <c r="DW272" s="1">
        <v>44.2</v>
      </c>
      <c r="DX272" s="1">
        <v>336</v>
      </c>
      <c r="DY272" s="1">
        <v>347</v>
      </c>
      <c r="DZ272" s="1" t="s">
        <v>126</v>
      </c>
      <c r="EA272" s="1" t="s">
        <v>135</v>
      </c>
      <c r="EB272" s="1" t="s">
        <v>647</v>
      </c>
      <c r="EC272" s="72">
        <f t="shared" si="14"/>
        <v>1093</v>
      </c>
      <c r="ED272" s="73">
        <f t="shared" si="15"/>
        <v>3336.2</v>
      </c>
      <c r="EE272" s="1">
        <v>143.4</v>
      </c>
      <c r="EF272" s="1">
        <v>291.5</v>
      </c>
      <c r="EG272" s="1">
        <v>44.2</v>
      </c>
      <c r="EH272" s="1">
        <v>97.5</v>
      </c>
      <c r="EI272" s="1">
        <v>19.2</v>
      </c>
      <c r="EJ272" s="1">
        <v>59</v>
      </c>
      <c r="EK272" s="1">
        <v>80</v>
      </c>
      <c r="EL272" s="1">
        <v>135</v>
      </c>
      <c r="EM272" s="1">
        <v>298.5</v>
      </c>
      <c r="EN272" s="1">
        <v>1258</v>
      </c>
      <c r="EO272" s="1">
        <v>212</v>
      </c>
      <c r="EP272" s="1">
        <v>808</v>
      </c>
      <c r="EQ272" s="1">
        <v>5.0999999999999996</v>
      </c>
      <c r="ER272" s="1">
        <v>16</v>
      </c>
      <c r="ES272" s="1">
        <v>5.0999999999999996</v>
      </c>
      <c r="ET272" s="1">
        <v>16</v>
      </c>
      <c r="EU272" s="1">
        <v>95</v>
      </c>
      <c r="EV272" s="1">
        <v>195.2</v>
      </c>
      <c r="EW272" s="1">
        <v>72</v>
      </c>
      <c r="EX272" s="1">
        <v>120.2</v>
      </c>
      <c r="EY272" s="1">
        <v>22</v>
      </c>
      <c r="EZ272" s="1">
        <v>73</v>
      </c>
      <c r="FA272" s="1">
        <v>1</v>
      </c>
      <c r="FB272" s="1">
        <v>2</v>
      </c>
      <c r="FC272" s="1">
        <v>0</v>
      </c>
      <c r="FD272" s="1">
        <v>0</v>
      </c>
      <c r="FE272" s="1">
        <v>192.2</v>
      </c>
      <c r="FF272" s="1">
        <v>645</v>
      </c>
      <c r="FG272" s="1">
        <v>139.4</v>
      </c>
      <c r="FH272" s="1">
        <v>479</v>
      </c>
      <c r="FI272" s="1">
        <v>40.299999999999997</v>
      </c>
      <c r="FJ272" s="1">
        <v>124</v>
      </c>
      <c r="FK272" s="1">
        <v>12.5</v>
      </c>
      <c r="FL272" s="1">
        <v>39</v>
      </c>
      <c r="FM272" s="1">
        <v>92.8</v>
      </c>
      <c r="FN272" s="1">
        <v>225.5</v>
      </c>
      <c r="FO272" s="1">
        <v>54.8</v>
      </c>
      <c r="FP272" s="1">
        <v>137.5</v>
      </c>
      <c r="FQ272" s="1">
        <v>38</v>
      </c>
      <c r="FR272" s="1">
        <v>88</v>
      </c>
      <c r="FS272" s="1">
        <v>133.19999999999999</v>
      </c>
      <c r="FT272" s="1">
        <v>401.4</v>
      </c>
      <c r="FU272" s="1">
        <v>81</v>
      </c>
      <c r="FV272" s="1">
        <v>244</v>
      </c>
      <c r="FW272" s="1">
        <v>15</v>
      </c>
      <c r="FX272" s="1">
        <v>48</v>
      </c>
      <c r="FY272" s="1">
        <v>37.200000000000003</v>
      </c>
      <c r="FZ272" s="1">
        <v>109.4</v>
      </c>
      <c r="GA272" s="1">
        <v>107.3</v>
      </c>
      <c r="GB272" s="1">
        <v>191.5</v>
      </c>
      <c r="GC272" s="1">
        <v>89.3</v>
      </c>
      <c r="GD272" s="1">
        <v>151.5</v>
      </c>
      <c r="GE272" s="1">
        <v>18</v>
      </c>
      <c r="GF272" s="1">
        <v>40</v>
      </c>
      <c r="GG272" s="1">
        <v>25.5</v>
      </c>
      <c r="GH272" s="1">
        <v>51.5</v>
      </c>
      <c r="GI272" s="1">
        <v>25.5</v>
      </c>
      <c r="GJ272" s="1">
        <v>51.5</v>
      </c>
      <c r="GK272" s="1">
        <v>0</v>
      </c>
      <c r="GL272" s="1">
        <v>0</v>
      </c>
      <c r="GM272" s="1">
        <v>60.6</v>
      </c>
      <c r="GN272" s="1">
        <v>11.6</v>
      </c>
      <c r="GO272" s="1">
        <v>11.6</v>
      </c>
      <c r="GP272" s="1">
        <v>0</v>
      </c>
      <c r="GQ272" s="1">
        <v>49</v>
      </c>
      <c r="GR272" s="1">
        <v>40</v>
      </c>
      <c r="GS272" s="1">
        <v>38</v>
      </c>
      <c r="GT272" s="1">
        <v>133</v>
      </c>
      <c r="GU272" s="1">
        <v>18</v>
      </c>
      <c r="GV272" s="1">
        <v>73</v>
      </c>
      <c r="GW272" s="1">
        <v>0</v>
      </c>
      <c r="GX272" s="1">
        <v>0</v>
      </c>
      <c r="GY272" s="1">
        <v>20</v>
      </c>
      <c r="GZ272" s="2">
        <v>60</v>
      </c>
    </row>
    <row r="273" spans="99:208">
      <c r="CU273" s="1" t="s">
        <v>126</v>
      </c>
      <c r="CV273" s="1" t="s">
        <v>136</v>
      </c>
      <c r="CW273" s="1" t="s">
        <v>647</v>
      </c>
      <c r="CX273" s="1">
        <v>23681</v>
      </c>
      <c r="CY273" s="1">
        <v>1994.3</v>
      </c>
      <c r="CZ273" s="1">
        <v>84.215193615134496</v>
      </c>
      <c r="DA273" s="1">
        <v>66</v>
      </c>
      <c r="DB273" s="1">
        <v>10.199999999999999</v>
      </c>
      <c r="DC273" s="1">
        <v>154.54545454545499</v>
      </c>
      <c r="DD273" s="1">
        <v>308</v>
      </c>
      <c r="DE273" s="1">
        <v>5.2</v>
      </c>
      <c r="DF273" s="1">
        <v>16.883116883116902</v>
      </c>
      <c r="DG273" s="1">
        <v>1.5</v>
      </c>
      <c r="DH273" s="1">
        <v>22</v>
      </c>
      <c r="DI273" s="1">
        <v>1.4666666666666699</v>
      </c>
      <c r="DJ273" s="1">
        <v>1.06</v>
      </c>
      <c r="DK273" s="1">
        <v>12.4</v>
      </c>
      <c r="DL273" s="1">
        <v>1.1698113207547201</v>
      </c>
      <c r="DM273" s="1">
        <v>43</v>
      </c>
      <c r="DN273" s="1">
        <v>0</v>
      </c>
      <c r="DO273" s="1">
        <v>157</v>
      </c>
      <c r="DP273" s="1">
        <v>157</v>
      </c>
      <c r="DQ273" s="1">
        <v>11246</v>
      </c>
      <c r="DR273" s="1">
        <v>1060</v>
      </c>
      <c r="DS273" s="1">
        <v>9.4255735372576908</v>
      </c>
      <c r="DT273" s="1">
        <v>343</v>
      </c>
      <c r="DU273" s="1">
        <v>0.7</v>
      </c>
      <c r="DV273" s="1">
        <v>0.5</v>
      </c>
      <c r="DW273" s="1">
        <v>23</v>
      </c>
      <c r="DX273" s="1">
        <v>101</v>
      </c>
      <c r="DY273" s="1">
        <v>281</v>
      </c>
      <c r="DZ273" s="1" t="s">
        <v>126</v>
      </c>
      <c r="EA273" s="1" t="s">
        <v>136</v>
      </c>
      <c r="EB273" s="1" t="s">
        <v>647</v>
      </c>
      <c r="EC273" s="72">
        <f t="shared" si="14"/>
        <v>566.1</v>
      </c>
      <c r="ED273" s="73">
        <f t="shared" si="15"/>
        <v>1779.8</v>
      </c>
      <c r="EE273" s="1">
        <v>60.6</v>
      </c>
      <c r="EF273" s="1">
        <v>128.80000000000001</v>
      </c>
      <c r="EG273" s="1">
        <v>19.7</v>
      </c>
      <c r="EH273" s="1">
        <v>46.8</v>
      </c>
      <c r="EI273" s="1">
        <v>9.4</v>
      </c>
      <c r="EJ273" s="1">
        <v>30</v>
      </c>
      <c r="EK273" s="1">
        <v>31.5</v>
      </c>
      <c r="EL273" s="1">
        <v>52</v>
      </c>
      <c r="EM273" s="1">
        <v>169.4</v>
      </c>
      <c r="EN273" s="1">
        <v>656</v>
      </c>
      <c r="EO273" s="1">
        <v>110</v>
      </c>
      <c r="EP273" s="1">
        <v>477.5</v>
      </c>
      <c r="EQ273" s="1">
        <v>5.3</v>
      </c>
      <c r="ER273" s="1">
        <v>16</v>
      </c>
      <c r="ES273" s="1">
        <v>5.3</v>
      </c>
      <c r="ET273" s="1">
        <v>16</v>
      </c>
      <c r="EU273" s="1">
        <v>63</v>
      </c>
      <c r="EV273" s="1">
        <v>152</v>
      </c>
      <c r="EW273" s="1">
        <v>36</v>
      </c>
      <c r="EX273" s="1">
        <v>107</v>
      </c>
      <c r="EY273" s="1">
        <v>27</v>
      </c>
      <c r="EZ273" s="1">
        <v>45</v>
      </c>
      <c r="FA273" s="1">
        <v>0</v>
      </c>
      <c r="FB273" s="1">
        <v>0</v>
      </c>
      <c r="FC273" s="1">
        <v>0</v>
      </c>
      <c r="FD273" s="1">
        <v>0</v>
      </c>
      <c r="FE273" s="1">
        <v>84.6</v>
      </c>
      <c r="FF273" s="1">
        <v>291</v>
      </c>
      <c r="FG273" s="1">
        <v>53.6</v>
      </c>
      <c r="FH273" s="1">
        <v>188</v>
      </c>
      <c r="FI273" s="1">
        <v>20.5</v>
      </c>
      <c r="FJ273" s="1">
        <v>68</v>
      </c>
      <c r="FK273" s="1">
        <v>10.5</v>
      </c>
      <c r="FL273" s="1">
        <v>32</v>
      </c>
      <c r="FM273" s="1">
        <v>40.4</v>
      </c>
      <c r="FN273" s="1">
        <v>106</v>
      </c>
      <c r="FO273" s="1">
        <v>19.399999999999999</v>
      </c>
      <c r="FP273" s="1">
        <v>53</v>
      </c>
      <c r="FQ273" s="1">
        <v>21</v>
      </c>
      <c r="FR273" s="1">
        <v>53</v>
      </c>
      <c r="FS273" s="1">
        <v>82.3</v>
      </c>
      <c r="FT273" s="1">
        <v>262</v>
      </c>
      <c r="FU273" s="1">
        <v>38</v>
      </c>
      <c r="FV273" s="1">
        <v>118</v>
      </c>
      <c r="FW273" s="1">
        <v>8.3000000000000007</v>
      </c>
      <c r="FX273" s="1">
        <v>37</v>
      </c>
      <c r="FY273" s="1">
        <v>36</v>
      </c>
      <c r="FZ273" s="1">
        <v>107</v>
      </c>
      <c r="GA273" s="1">
        <v>52.5</v>
      </c>
      <c r="GB273" s="1">
        <v>100.5</v>
      </c>
      <c r="GC273" s="1">
        <v>40.5</v>
      </c>
      <c r="GD273" s="1">
        <v>74.5</v>
      </c>
      <c r="GE273" s="1">
        <v>10</v>
      </c>
      <c r="GF273" s="1">
        <v>22</v>
      </c>
      <c r="GG273" s="1">
        <v>8</v>
      </c>
      <c r="GH273" s="1">
        <v>11.5</v>
      </c>
      <c r="GI273" s="1">
        <v>8</v>
      </c>
      <c r="GJ273" s="1">
        <v>11.5</v>
      </c>
      <c r="GK273" s="1">
        <v>0</v>
      </c>
      <c r="GL273" s="1">
        <v>0</v>
      </c>
      <c r="GM273" s="1">
        <v>56</v>
      </c>
      <c r="GN273" s="1">
        <v>20</v>
      </c>
      <c r="GO273" s="1">
        <v>15</v>
      </c>
      <c r="GP273" s="1">
        <v>5</v>
      </c>
      <c r="GQ273" s="1">
        <v>36</v>
      </c>
      <c r="GR273" s="1">
        <v>27</v>
      </c>
      <c r="GS273" s="1">
        <v>50.3</v>
      </c>
      <c r="GT273" s="1">
        <v>169.5</v>
      </c>
      <c r="GU273" s="1">
        <v>21</v>
      </c>
      <c r="GV273" s="1">
        <v>85</v>
      </c>
      <c r="GW273" s="1">
        <v>11.3</v>
      </c>
      <c r="GX273" s="1">
        <v>29.5</v>
      </c>
      <c r="GY273" s="1">
        <v>18</v>
      </c>
      <c r="GZ273" s="2">
        <v>55</v>
      </c>
    </row>
    <row r="274" spans="99:208">
      <c r="CU274" s="1" t="s">
        <v>126</v>
      </c>
      <c r="CV274" s="1" t="s">
        <v>137</v>
      </c>
      <c r="CW274" s="1" t="s">
        <v>647</v>
      </c>
      <c r="CX274" s="1">
        <v>1211</v>
      </c>
      <c r="CY274" s="1">
        <v>89.6</v>
      </c>
      <c r="CZ274" s="1">
        <v>73.988439306358401</v>
      </c>
      <c r="DA274" s="1">
        <v>64</v>
      </c>
      <c r="DB274" s="1">
        <v>10.5</v>
      </c>
      <c r="DC274" s="1">
        <v>164.0625</v>
      </c>
      <c r="DD274" s="1">
        <v>255</v>
      </c>
      <c r="DE274" s="1">
        <v>4.2</v>
      </c>
      <c r="DF274" s="1">
        <v>16.470588235294102</v>
      </c>
      <c r="DG274" s="1">
        <v>1.9</v>
      </c>
      <c r="DH274" s="1">
        <v>32.1</v>
      </c>
      <c r="DI274" s="1">
        <v>1.68947368421053</v>
      </c>
      <c r="DJ274" s="1">
        <v>0.93</v>
      </c>
      <c r="DK274" s="1">
        <v>14.4</v>
      </c>
      <c r="DL274" s="1">
        <v>1.54838709677419</v>
      </c>
      <c r="DM274" s="1">
        <v>35.4</v>
      </c>
      <c r="DN274" s="1">
        <v>0</v>
      </c>
      <c r="DO274" s="1">
        <v>149</v>
      </c>
      <c r="DP274" s="1">
        <v>149</v>
      </c>
      <c r="DQ274" s="1">
        <v>910</v>
      </c>
      <c r="DR274" s="1">
        <v>73</v>
      </c>
      <c r="DS274" s="1">
        <v>8.0219780219780201</v>
      </c>
      <c r="DT274" s="1">
        <v>122</v>
      </c>
      <c r="DU274" s="1">
        <v>0.7</v>
      </c>
      <c r="DV274" s="1">
        <v>0.5</v>
      </c>
      <c r="DW274" s="1">
        <v>29</v>
      </c>
      <c r="DX274" s="1">
        <v>108</v>
      </c>
      <c r="DY274" s="1">
        <v>413</v>
      </c>
      <c r="DZ274" s="1" t="s">
        <v>126</v>
      </c>
      <c r="EA274" s="1" t="s">
        <v>137</v>
      </c>
      <c r="EB274" s="1" t="s">
        <v>647</v>
      </c>
      <c r="EC274" s="72">
        <f t="shared" si="14"/>
        <v>1050.5</v>
      </c>
      <c r="ED274" s="73">
        <f t="shared" si="15"/>
        <v>3367</v>
      </c>
      <c r="EE274" s="1">
        <v>97.6</v>
      </c>
      <c r="EF274" s="1">
        <v>214</v>
      </c>
      <c r="EG274" s="1">
        <v>30.1</v>
      </c>
      <c r="EH274" s="1">
        <v>71</v>
      </c>
      <c r="EI274" s="1">
        <v>16.5</v>
      </c>
      <c r="EJ274" s="1">
        <v>52</v>
      </c>
      <c r="EK274" s="1">
        <v>51</v>
      </c>
      <c r="EL274" s="1">
        <v>91</v>
      </c>
      <c r="EM274" s="1">
        <v>199.1</v>
      </c>
      <c r="EN274" s="1">
        <v>867</v>
      </c>
      <c r="EO274" s="1">
        <v>120</v>
      </c>
      <c r="EP274" s="1">
        <v>518</v>
      </c>
      <c r="EQ274" s="1">
        <v>6.5</v>
      </c>
      <c r="ER274" s="1">
        <v>21</v>
      </c>
      <c r="ES274" s="1">
        <v>6.5</v>
      </c>
      <c r="ET274" s="1">
        <v>21</v>
      </c>
      <c r="EU274" s="1">
        <v>154</v>
      </c>
      <c r="EV274" s="1">
        <v>377.5</v>
      </c>
      <c r="EW274" s="1">
        <v>112</v>
      </c>
      <c r="EX274" s="1">
        <v>272.5</v>
      </c>
      <c r="EY274" s="1">
        <v>32</v>
      </c>
      <c r="EZ274" s="1">
        <v>105</v>
      </c>
      <c r="FA274" s="1">
        <v>0</v>
      </c>
      <c r="FB274" s="1">
        <v>0</v>
      </c>
      <c r="FC274" s="1">
        <v>0</v>
      </c>
      <c r="FD274" s="1">
        <v>0</v>
      </c>
      <c r="FE274" s="1">
        <v>190</v>
      </c>
      <c r="FF274" s="1">
        <v>664</v>
      </c>
      <c r="FG274" s="1">
        <v>99.4</v>
      </c>
      <c r="FH274" s="1">
        <v>350</v>
      </c>
      <c r="FI274" s="1">
        <v>31.6</v>
      </c>
      <c r="FJ274" s="1">
        <v>103</v>
      </c>
      <c r="FK274" s="1">
        <v>35</v>
      </c>
      <c r="FL274" s="1">
        <v>211</v>
      </c>
      <c r="FM274" s="1">
        <v>69</v>
      </c>
      <c r="FN274" s="1">
        <v>169</v>
      </c>
      <c r="FO274" s="1">
        <v>38</v>
      </c>
      <c r="FP274" s="1">
        <v>96</v>
      </c>
      <c r="FQ274" s="1">
        <v>31</v>
      </c>
      <c r="FR274" s="1">
        <v>73</v>
      </c>
      <c r="FS274" s="1">
        <v>182.2</v>
      </c>
      <c r="FT274" s="1">
        <v>527</v>
      </c>
      <c r="FU274" s="1">
        <v>70.2</v>
      </c>
      <c r="FV274" s="1">
        <v>215</v>
      </c>
      <c r="FW274" s="1">
        <v>71</v>
      </c>
      <c r="FX274" s="1">
        <v>187</v>
      </c>
      <c r="FY274" s="1">
        <v>41</v>
      </c>
      <c r="FZ274" s="1">
        <v>125</v>
      </c>
      <c r="GA274" s="1">
        <v>92.1</v>
      </c>
      <c r="GB274" s="1">
        <v>165.5</v>
      </c>
      <c r="GC274" s="1">
        <v>79.099999999999994</v>
      </c>
      <c r="GD274" s="1">
        <v>136.5</v>
      </c>
      <c r="GE274" s="1">
        <v>13</v>
      </c>
      <c r="GF274" s="1">
        <v>29</v>
      </c>
      <c r="GG274" s="1">
        <v>60</v>
      </c>
      <c r="GH274" s="1">
        <v>265</v>
      </c>
      <c r="GI274" s="1">
        <v>0</v>
      </c>
      <c r="GJ274" s="1">
        <v>0</v>
      </c>
      <c r="GK274" s="1">
        <v>0</v>
      </c>
      <c r="GL274" s="1">
        <v>0</v>
      </c>
      <c r="GM274" s="1">
        <v>97</v>
      </c>
      <c r="GN274" s="1">
        <v>23</v>
      </c>
      <c r="GO274" s="1">
        <v>18</v>
      </c>
      <c r="GP274" s="1">
        <v>5</v>
      </c>
      <c r="GQ274" s="1">
        <v>74</v>
      </c>
      <c r="GR274" s="1">
        <v>54</v>
      </c>
      <c r="GS274" s="1">
        <v>62.4</v>
      </c>
      <c r="GT274" s="1">
        <v>203.6</v>
      </c>
      <c r="GU274" s="1">
        <v>24</v>
      </c>
      <c r="GV274" s="1">
        <v>92</v>
      </c>
      <c r="GW274" s="1">
        <v>17.399999999999999</v>
      </c>
      <c r="GX274" s="1">
        <v>48.6</v>
      </c>
      <c r="GY274" s="1">
        <v>21</v>
      </c>
      <c r="GZ274" s="2">
        <v>63</v>
      </c>
    </row>
    <row r="275" spans="99:208">
      <c r="CU275" s="1" t="s">
        <v>126</v>
      </c>
      <c r="CV275" s="1" t="s">
        <v>138</v>
      </c>
      <c r="CW275" s="1" t="s">
        <v>647</v>
      </c>
      <c r="CX275" s="1">
        <v>1773</v>
      </c>
      <c r="CY275" s="1">
        <v>141.5</v>
      </c>
      <c r="CZ275" s="1">
        <v>79.8082346305697</v>
      </c>
      <c r="DA275" s="1">
        <v>62</v>
      </c>
      <c r="DB275" s="1">
        <v>9.6999999999999993</v>
      </c>
      <c r="DC275" s="1">
        <v>156.45161290322599</v>
      </c>
      <c r="DD275" s="1">
        <v>296</v>
      </c>
      <c r="DE275" s="1">
        <v>4.8</v>
      </c>
      <c r="DF275" s="1">
        <v>16.2162162162162</v>
      </c>
      <c r="DG275" s="1">
        <v>2.2999999999999998</v>
      </c>
      <c r="DH275" s="1">
        <v>38.1</v>
      </c>
      <c r="DI275" s="1">
        <v>1.6565217391304301</v>
      </c>
      <c r="DJ275" s="1">
        <v>1.62</v>
      </c>
      <c r="DK275" s="1">
        <v>27.9</v>
      </c>
      <c r="DL275" s="1">
        <v>1.7222222222222201</v>
      </c>
      <c r="DM275" s="1">
        <v>42.3</v>
      </c>
      <c r="DN275" s="1">
        <v>0</v>
      </c>
      <c r="DO275" s="1">
        <v>183</v>
      </c>
      <c r="DP275" s="1">
        <v>183</v>
      </c>
      <c r="DQ275" s="1">
        <v>1262</v>
      </c>
      <c r="DR275" s="1">
        <v>108</v>
      </c>
      <c r="DS275" s="1">
        <v>8.5578446909667196</v>
      </c>
      <c r="DT275" s="1">
        <v>163</v>
      </c>
      <c r="DU275" s="1">
        <v>1.2</v>
      </c>
      <c r="DV275" s="1">
        <v>0.7</v>
      </c>
      <c r="DW275" s="1">
        <v>24</v>
      </c>
      <c r="DX275" s="1">
        <v>131</v>
      </c>
      <c r="DY275" s="1">
        <v>355</v>
      </c>
      <c r="DZ275" s="1" t="s">
        <v>126</v>
      </c>
      <c r="EA275" s="1" t="s">
        <v>138</v>
      </c>
      <c r="EB275" s="1" t="s">
        <v>647</v>
      </c>
      <c r="EC275" s="72">
        <f t="shared" si="14"/>
        <v>719.9</v>
      </c>
      <c r="ED275" s="73">
        <f t="shared" si="15"/>
        <v>2201.8000000000002</v>
      </c>
      <c r="EE275" s="1">
        <v>101.5</v>
      </c>
      <c r="EF275" s="1">
        <v>215.5</v>
      </c>
      <c r="EG275" s="1">
        <v>32.1</v>
      </c>
      <c r="EH275" s="1">
        <v>72</v>
      </c>
      <c r="EI275" s="1">
        <v>15.4</v>
      </c>
      <c r="EJ275" s="1">
        <v>50</v>
      </c>
      <c r="EK275" s="1">
        <v>54</v>
      </c>
      <c r="EL275" s="1">
        <v>93.5</v>
      </c>
      <c r="EM275" s="1">
        <v>177.3</v>
      </c>
      <c r="EN275" s="1">
        <v>746</v>
      </c>
      <c r="EO275" s="1">
        <v>126</v>
      </c>
      <c r="EP275" s="1">
        <v>435</v>
      </c>
      <c r="EQ275" s="1">
        <v>6.1</v>
      </c>
      <c r="ER275" s="1">
        <v>18</v>
      </c>
      <c r="ES275" s="1">
        <v>6.1</v>
      </c>
      <c r="ET275" s="1">
        <v>18</v>
      </c>
      <c r="EU275" s="1">
        <v>66</v>
      </c>
      <c r="EV275" s="1">
        <v>138.6</v>
      </c>
      <c r="EW275" s="1">
        <v>33</v>
      </c>
      <c r="EX275" s="1">
        <v>90.1</v>
      </c>
      <c r="EY275" s="1">
        <v>33</v>
      </c>
      <c r="EZ275" s="1">
        <v>48.5</v>
      </c>
      <c r="FA275" s="1">
        <v>0</v>
      </c>
      <c r="FB275" s="1">
        <v>0</v>
      </c>
      <c r="FC275" s="1">
        <v>0</v>
      </c>
      <c r="FD275" s="1">
        <v>0</v>
      </c>
      <c r="FE275" s="1">
        <v>129.80000000000001</v>
      </c>
      <c r="FF275" s="1">
        <v>448</v>
      </c>
      <c r="FG275" s="1">
        <v>89.2</v>
      </c>
      <c r="FH275" s="1">
        <v>315</v>
      </c>
      <c r="FI275" s="1">
        <v>28</v>
      </c>
      <c r="FJ275" s="1">
        <v>90</v>
      </c>
      <c r="FK275" s="1">
        <v>12.6</v>
      </c>
      <c r="FL275" s="1">
        <v>40</v>
      </c>
      <c r="FM275" s="1">
        <v>59.1</v>
      </c>
      <c r="FN275" s="1">
        <v>143</v>
      </c>
      <c r="FO275" s="1">
        <v>32.5</v>
      </c>
      <c r="FP275" s="1">
        <v>84</v>
      </c>
      <c r="FQ275" s="1">
        <v>26.6</v>
      </c>
      <c r="FR275" s="1">
        <v>59</v>
      </c>
      <c r="FS275" s="1">
        <v>97</v>
      </c>
      <c r="FT275" s="1">
        <v>312</v>
      </c>
      <c r="FU275" s="1">
        <v>55</v>
      </c>
      <c r="FV275" s="1">
        <v>172</v>
      </c>
      <c r="FW275" s="1">
        <v>10</v>
      </c>
      <c r="FX275" s="1">
        <v>38</v>
      </c>
      <c r="FY275" s="1">
        <v>32</v>
      </c>
      <c r="FZ275" s="1">
        <v>102</v>
      </c>
      <c r="GA275" s="1">
        <v>71.099999999999994</v>
      </c>
      <c r="GB275" s="1">
        <v>123.5</v>
      </c>
      <c r="GC275" s="1">
        <v>59.1</v>
      </c>
      <c r="GD275" s="1">
        <v>97.5</v>
      </c>
      <c r="GE275" s="1">
        <v>12</v>
      </c>
      <c r="GF275" s="1">
        <v>26</v>
      </c>
      <c r="GG275" s="1">
        <v>12</v>
      </c>
      <c r="GH275" s="1">
        <v>17.2</v>
      </c>
      <c r="GI275" s="1">
        <v>12</v>
      </c>
      <c r="GJ275" s="1">
        <v>17.2</v>
      </c>
      <c r="GK275" s="1">
        <v>0</v>
      </c>
      <c r="GL275" s="1">
        <v>0</v>
      </c>
      <c r="GM275" s="1">
        <v>40</v>
      </c>
      <c r="GN275" s="1">
        <v>0</v>
      </c>
      <c r="GO275" s="1">
        <v>0</v>
      </c>
      <c r="GP275" s="1">
        <v>0</v>
      </c>
      <c r="GQ275" s="1">
        <v>40</v>
      </c>
      <c r="GR275" s="1">
        <v>22</v>
      </c>
      <c r="GS275" s="1">
        <v>20</v>
      </c>
      <c r="GT275" s="1">
        <v>78</v>
      </c>
      <c r="GU275" s="1">
        <v>20</v>
      </c>
      <c r="GV275" s="1">
        <v>78</v>
      </c>
      <c r="GW275" s="1">
        <v>0</v>
      </c>
      <c r="GX275" s="1">
        <v>0</v>
      </c>
      <c r="GY275" s="1">
        <v>0</v>
      </c>
      <c r="GZ275" s="2">
        <v>0</v>
      </c>
    </row>
    <row r="276" spans="99:208">
      <c r="CU276" s="1" t="s">
        <v>126</v>
      </c>
      <c r="CV276" s="1" t="s">
        <v>139</v>
      </c>
      <c r="CW276" s="1" t="s">
        <v>647</v>
      </c>
      <c r="CX276" s="1">
        <v>1713</v>
      </c>
      <c r="CY276" s="1">
        <v>133</v>
      </c>
      <c r="CZ276" s="1">
        <v>77.641564506713394</v>
      </c>
      <c r="DA276" s="1">
        <v>73</v>
      </c>
      <c r="DB276" s="1">
        <v>11.5</v>
      </c>
      <c r="DC276" s="1">
        <v>157.534246575342</v>
      </c>
      <c r="DD276" s="1">
        <v>964</v>
      </c>
      <c r="DE276" s="1">
        <v>15.6</v>
      </c>
      <c r="DF276" s="1">
        <v>16.182572614107901</v>
      </c>
      <c r="DG276" s="1">
        <v>1.2</v>
      </c>
      <c r="DH276" s="1">
        <v>21.1</v>
      </c>
      <c r="DI276" s="1">
        <v>1.75833333333333</v>
      </c>
      <c r="DJ276" s="1">
        <v>1.1599999999999999</v>
      </c>
      <c r="DK276" s="1">
        <v>19.100000000000001</v>
      </c>
      <c r="DL276" s="1">
        <v>1.6465517241379299</v>
      </c>
      <c r="DM276" s="1">
        <v>41.6</v>
      </c>
      <c r="DN276" s="1">
        <v>0</v>
      </c>
      <c r="DO276" s="1">
        <v>221</v>
      </c>
      <c r="DP276" s="1">
        <v>221</v>
      </c>
      <c r="DQ276" s="1">
        <v>1029</v>
      </c>
      <c r="DR276" s="1">
        <v>82</v>
      </c>
      <c r="DS276" s="1">
        <v>7.9689018464528703</v>
      </c>
      <c r="DT276" s="1">
        <v>97</v>
      </c>
      <c r="DU276" s="1">
        <v>1.3</v>
      </c>
      <c r="DV276" s="1">
        <v>0.8</v>
      </c>
      <c r="DW276" s="1">
        <v>26</v>
      </c>
      <c r="DX276" s="1">
        <v>101</v>
      </c>
      <c r="DY276" s="1">
        <v>455</v>
      </c>
      <c r="DZ276" s="1" t="s">
        <v>126</v>
      </c>
      <c r="EA276" s="1" t="s">
        <v>139</v>
      </c>
      <c r="EB276" s="1" t="s">
        <v>647</v>
      </c>
      <c r="EC276" s="72">
        <f t="shared" si="14"/>
        <v>903</v>
      </c>
      <c r="ED276" s="73">
        <f t="shared" si="15"/>
        <v>2783.8</v>
      </c>
      <c r="EE276" s="1">
        <v>123.4</v>
      </c>
      <c r="EF276" s="1">
        <v>259</v>
      </c>
      <c r="EG276" s="1">
        <v>40.1</v>
      </c>
      <c r="EH276" s="1">
        <v>89.5</v>
      </c>
      <c r="EI276" s="1">
        <v>18.3</v>
      </c>
      <c r="EJ276" s="1">
        <v>58</v>
      </c>
      <c r="EK276" s="1">
        <v>65</v>
      </c>
      <c r="EL276" s="1">
        <v>111.5</v>
      </c>
      <c r="EM276" s="1">
        <v>244</v>
      </c>
      <c r="EN276" s="1">
        <v>1006</v>
      </c>
      <c r="EO276" s="1">
        <v>166</v>
      </c>
      <c r="EP276" s="1">
        <v>614</v>
      </c>
      <c r="EQ276" s="1">
        <v>5.9</v>
      </c>
      <c r="ER276" s="1">
        <v>16</v>
      </c>
      <c r="ES276" s="1">
        <v>5.9</v>
      </c>
      <c r="ET276" s="1">
        <v>16</v>
      </c>
      <c r="EU276" s="1">
        <v>87</v>
      </c>
      <c r="EV276" s="1">
        <v>189.2</v>
      </c>
      <c r="EW276" s="1">
        <v>51</v>
      </c>
      <c r="EX276" s="1">
        <v>124.7</v>
      </c>
      <c r="EY276" s="1">
        <v>36</v>
      </c>
      <c r="EZ276" s="1">
        <v>64.5</v>
      </c>
      <c r="FA276" s="1">
        <v>0</v>
      </c>
      <c r="FB276" s="1">
        <v>0</v>
      </c>
      <c r="FC276" s="1">
        <v>0</v>
      </c>
      <c r="FD276" s="1">
        <v>0</v>
      </c>
      <c r="FE276" s="1">
        <v>157.5</v>
      </c>
      <c r="FF276" s="1">
        <v>530</v>
      </c>
      <c r="FG276" s="1">
        <v>116.5</v>
      </c>
      <c r="FH276" s="1">
        <v>401</v>
      </c>
      <c r="FI276" s="1">
        <v>31</v>
      </c>
      <c r="FJ276" s="1">
        <v>98</v>
      </c>
      <c r="FK276" s="1">
        <v>10</v>
      </c>
      <c r="FL276" s="1">
        <v>31</v>
      </c>
      <c r="FM276" s="1">
        <v>75.5</v>
      </c>
      <c r="FN276" s="1">
        <v>183</v>
      </c>
      <c r="FO276" s="1">
        <v>42</v>
      </c>
      <c r="FP276" s="1">
        <v>107</v>
      </c>
      <c r="FQ276" s="1">
        <v>33.5</v>
      </c>
      <c r="FR276" s="1">
        <v>76</v>
      </c>
      <c r="FS276" s="1">
        <v>118.5</v>
      </c>
      <c r="FT276" s="1">
        <v>365</v>
      </c>
      <c r="FU276" s="1">
        <v>70</v>
      </c>
      <c r="FV276" s="1">
        <v>208</v>
      </c>
      <c r="FW276" s="1">
        <v>12</v>
      </c>
      <c r="FX276" s="1">
        <v>44</v>
      </c>
      <c r="FY276" s="1">
        <v>36.5</v>
      </c>
      <c r="FZ276" s="1">
        <v>113</v>
      </c>
      <c r="GA276" s="1">
        <v>78.2</v>
      </c>
      <c r="GB276" s="1">
        <v>140.5</v>
      </c>
      <c r="GC276" s="1">
        <v>63.2</v>
      </c>
      <c r="GD276" s="1">
        <v>108.5</v>
      </c>
      <c r="GE276" s="1">
        <v>15</v>
      </c>
      <c r="GF276" s="1">
        <v>32</v>
      </c>
      <c r="GG276" s="1">
        <v>13</v>
      </c>
      <c r="GH276" s="1">
        <v>18.100000000000001</v>
      </c>
      <c r="GI276" s="1">
        <v>13</v>
      </c>
      <c r="GJ276" s="1">
        <v>18.100000000000001</v>
      </c>
      <c r="GK276" s="1">
        <v>0</v>
      </c>
      <c r="GL276" s="1">
        <v>0</v>
      </c>
      <c r="GM276" s="1">
        <v>77</v>
      </c>
      <c r="GN276" s="1">
        <v>31</v>
      </c>
      <c r="GO276" s="1">
        <v>27</v>
      </c>
      <c r="GP276" s="1">
        <v>4</v>
      </c>
      <c r="GQ276" s="1">
        <v>46</v>
      </c>
      <c r="GR276" s="1">
        <v>41</v>
      </c>
      <c r="GS276" s="1">
        <v>21.5</v>
      </c>
      <c r="GT276" s="1">
        <v>86</v>
      </c>
      <c r="GU276" s="1">
        <v>21.5</v>
      </c>
      <c r="GV276" s="1">
        <v>86</v>
      </c>
      <c r="GW276" s="1">
        <v>0</v>
      </c>
      <c r="GX276" s="1">
        <v>0</v>
      </c>
      <c r="GY276" s="1">
        <v>0</v>
      </c>
      <c r="GZ276" s="2">
        <v>0</v>
      </c>
    </row>
    <row r="277" spans="99:208">
      <c r="CU277" s="1" t="s">
        <v>126</v>
      </c>
      <c r="CV277" s="1" t="s">
        <v>140</v>
      </c>
      <c r="CW277" s="1" t="s">
        <v>647</v>
      </c>
      <c r="CX277" s="1">
        <v>1338</v>
      </c>
      <c r="CY277" s="1">
        <v>100.5</v>
      </c>
      <c r="CZ277" s="1">
        <v>75.112107623318394</v>
      </c>
      <c r="DA277" s="1">
        <v>69</v>
      </c>
      <c r="DB277" s="1">
        <v>11.3</v>
      </c>
      <c r="DC277" s="1">
        <v>163.768115942029</v>
      </c>
      <c r="DD277" s="1">
        <v>947</v>
      </c>
      <c r="DE277" s="1">
        <v>16.100000000000001</v>
      </c>
      <c r="DF277" s="1">
        <v>17.001055966209101</v>
      </c>
      <c r="DG277" s="1">
        <v>1.2</v>
      </c>
      <c r="DH277" s="1">
        <v>16.86</v>
      </c>
      <c r="DI277" s="1">
        <v>1.405</v>
      </c>
      <c r="DJ277" s="1">
        <v>1.51</v>
      </c>
      <c r="DK277" s="1">
        <v>25.06</v>
      </c>
      <c r="DL277" s="1">
        <v>1.65960264900662</v>
      </c>
      <c r="DM277" s="1">
        <v>52</v>
      </c>
      <c r="DN277" s="1">
        <v>0</v>
      </c>
      <c r="DO277" s="1">
        <v>214</v>
      </c>
      <c r="DP277" s="1">
        <v>214</v>
      </c>
      <c r="DQ277" s="1">
        <v>975</v>
      </c>
      <c r="DR277" s="1">
        <v>80</v>
      </c>
      <c r="DS277" s="1">
        <v>8.2051282051282008</v>
      </c>
      <c r="DT277" s="1">
        <v>13</v>
      </c>
      <c r="DU277" s="1">
        <v>1.5</v>
      </c>
      <c r="DV277" s="1">
        <v>1</v>
      </c>
      <c r="DW277" s="1">
        <v>30</v>
      </c>
      <c r="DX277" s="1">
        <v>65</v>
      </c>
      <c r="DY277" s="1">
        <v>444</v>
      </c>
      <c r="DZ277" s="1" t="s">
        <v>126</v>
      </c>
      <c r="EA277" s="1" t="s">
        <v>140</v>
      </c>
      <c r="EB277" s="1" t="s">
        <v>647</v>
      </c>
      <c r="EC277" s="72">
        <f t="shared" si="14"/>
        <v>488.2</v>
      </c>
      <c r="ED277" s="73">
        <f t="shared" si="15"/>
        <v>1553.2</v>
      </c>
      <c r="EE277" s="1">
        <v>50.4</v>
      </c>
      <c r="EF277" s="1">
        <v>108.5</v>
      </c>
      <c r="EG277" s="1">
        <v>17.399999999999999</v>
      </c>
      <c r="EH277" s="1">
        <v>37.5</v>
      </c>
      <c r="EI277" s="1">
        <v>7.2</v>
      </c>
      <c r="EJ277" s="1">
        <v>26</v>
      </c>
      <c r="EK277" s="1">
        <v>25.8</v>
      </c>
      <c r="EL277" s="1">
        <v>45</v>
      </c>
      <c r="EM277" s="1">
        <v>124.5</v>
      </c>
      <c r="EN277" s="1">
        <v>500</v>
      </c>
      <c r="EO277" s="1">
        <v>77</v>
      </c>
      <c r="EP277" s="1">
        <v>367.5</v>
      </c>
      <c r="EQ277" s="1">
        <v>6.2</v>
      </c>
      <c r="ER277" s="1">
        <v>18</v>
      </c>
      <c r="ES277" s="1">
        <v>6.2</v>
      </c>
      <c r="ET277" s="1">
        <v>18</v>
      </c>
      <c r="EU277" s="1">
        <v>82</v>
      </c>
      <c r="EV277" s="1">
        <v>190.2</v>
      </c>
      <c r="EW277" s="1">
        <v>51</v>
      </c>
      <c r="EX277" s="1">
        <v>139.69999999999999</v>
      </c>
      <c r="EY277" s="1">
        <v>31</v>
      </c>
      <c r="EZ277" s="1">
        <v>50.5</v>
      </c>
      <c r="FA277" s="1">
        <v>0</v>
      </c>
      <c r="FB277" s="1">
        <v>0</v>
      </c>
      <c r="FC277" s="1">
        <v>0</v>
      </c>
      <c r="FD277" s="1">
        <v>0</v>
      </c>
      <c r="FE277" s="1">
        <v>64</v>
      </c>
      <c r="FF277" s="1">
        <v>226</v>
      </c>
      <c r="FG277" s="1">
        <v>40</v>
      </c>
      <c r="FH277" s="1">
        <v>145</v>
      </c>
      <c r="FI277" s="1">
        <v>16</v>
      </c>
      <c r="FJ277" s="1">
        <v>56</v>
      </c>
      <c r="FK277" s="1">
        <v>8</v>
      </c>
      <c r="FL277" s="1">
        <v>25</v>
      </c>
      <c r="FM277" s="1">
        <v>29.4</v>
      </c>
      <c r="FN277" s="1">
        <v>82</v>
      </c>
      <c r="FO277" s="1">
        <v>14</v>
      </c>
      <c r="FP277" s="1">
        <v>43</v>
      </c>
      <c r="FQ277" s="1">
        <v>15.4</v>
      </c>
      <c r="FR277" s="1">
        <v>39</v>
      </c>
      <c r="FS277" s="1">
        <v>91.6</v>
      </c>
      <c r="FT277" s="1">
        <v>292</v>
      </c>
      <c r="FU277" s="1">
        <v>46</v>
      </c>
      <c r="FV277" s="1">
        <v>145</v>
      </c>
      <c r="FW277" s="1">
        <v>8.6</v>
      </c>
      <c r="FX277" s="1">
        <v>31</v>
      </c>
      <c r="FY277" s="1">
        <v>37</v>
      </c>
      <c r="FZ277" s="1">
        <v>116</v>
      </c>
      <c r="GA277" s="1">
        <v>40.1</v>
      </c>
      <c r="GB277" s="1">
        <v>74.5</v>
      </c>
      <c r="GC277" s="1">
        <v>32.1</v>
      </c>
      <c r="GD277" s="1">
        <v>56.5</v>
      </c>
      <c r="GE277" s="1">
        <v>8</v>
      </c>
      <c r="GF277" s="1">
        <v>18</v>
      </c>
      <c r="GG277" s="1">
        <v>0</v>
      </c>
      <c r="GH277" s="1">
        <v>0</v>
      </c>
      <c r="GI277" s="1">
        <v>0</v>
      </c>
      <c r="GJ277" s="1">
        <v>0</v>
      </c>
      <c r="GK277" s="1">
        <v>0</v>
      </c>
      <c r="GL277" s="1">
        <v>0</v>
      </c>
      <c r="GM277" s="1">
        <v>62</v>
      </c>
      <c r="GN277" s="1">
        <v>17</v>
      </c>
      <c r="GO277" s="1">
        <v>12</v>
      </c>
      <c r="GP277" s="1">
        <v>5</v>
      </c>
      <c r="GQ277" s="1">
        <v>45</v>
      </c>
      <c r="GR277" s="1">
        <v>40</v>
      </c>
      <c r="GS277" s="1">
        <v>17.5</v>
      </c>
      <c r="GT277" s="1">
        <v>66</v>
      </c>
      <c r="GU277" s="1">
        <v>17.5</v>
      </c>
      <c r="GV277" s="1">
        <v>66</v>
      </c>
      <c r="GW277" s="1">
        <v>0</v>
      </c>
      <c r="GX277" s="1">
        <v>0</v>
      </c>
      <c r="GY277" s="1">
        <v>0</v>
      </c>
      <c r="GZ277" s="2">
        <v>0</v>
      </c>
    </row>
    <row r="278" spans="99:208">
      <c r="CU278" s="1" t="s">
        <v>126</v>
      </c>
      <c r="CV278" s="1" t="s">
        <v>141</v>
      </c>
      <c r="CW278" s="1" t="s">
        <v>647</v>
      </c>
      <c r="CX278" s="1">
        <v>1094</v>
      </c>
      <c r="CY278" s="1">
        <v>79.099999999999994</v>
      </c>
      <c r="CZ278" s="1">
        <v>72.303473491773303</v>
      </c>
      <c r="DA278" s="1">
        <v>47</v>
      </c>
      <c r="DB278" s="1">
        <v>7</v>
      </c>
      <c r="DC278" s="1">
        <v>148.936170212766</v>
      </c>
      <c r="DD278" s="1">
        <v>288</v>
      </c>
      <c r="DE278" s="1">
        <v>4.4000000000000004</v>
      </c>
      <c r="DF278" s="1">
        <v>15.2777777777778</v>
      </c>
      <c r="DG278" s="1">
        <v>1.1000000000000001</v>
      </c>
      <c r="DH278" s="1">
        <v>16.100000000000001</v>
      </c>
      <c r="DI278" s="1">
        <v>1.4636363636363601</v>
      </c>
      <c r="DJ278" s="1">
        <v>0.85</v>
      </c>
      <c r="DK278" s="1">
        <v>15</v>
      </c>
      <c r="DL278" s="1">
        <v>1.76470588235294</v>
      </c>
      <c r="DM278" s="1">
        <v>35</v>
      </c>
      <c r="DN278" s="1">
        <v>0</v>
      </c>
      <c r="DO278" s="1">
        <v>149</v>
      </c>
      <c r="DP278" s="1">
        <v>149</v>
      </c>
      <c r="DQ278" s="1">
        <v>1040</v>
      </c>
      <c r="DR278" s="1">
        <v>82</v>
      </c>
      <c r="DS278" s="1">
        <v>7.8846153846153797</v>
      </c>
      <c r="DT278" s="1">
        <v>12</v>
      </c>
      <c r="DU278" s="1">
        <v>1.2</v>
      </c>
      <c r="DV278" s="1">
        <v>0.7</v>
      </c>
      <c r="DW278" s="1">
        <v>25.1</v>
      </c>
      <c r="DX278" s="1">
        <v>166</v>
      </c>
      <c r="DY278" s="1">
        <v>685</v>
      </c>
      <c r="DZ278" s="1" t="s">
        <v>126</v>
      </c>
      <c r="EA278" s="1" t="s">
        <v>141</v>
      </c>
      <c r="EB278" s="1" t="s">
        <v>647</v>
      </c>
      <c r="EC278" s="72">
        <f t="shared" si="14"/>
        <v>622</v>
      </c>
      <c r="ED278" s="73">
        <f t="shared" si="15"/>
        <v>1922.1</v>
      </c>
      <c r="EE278" s="1">
        <v>74.599999999999994</v>
      </c>
      <c r="EF278" s="1">
        <v>159.6</v>
      </c>
      <c r="EG278" s="1">
        <v>23.8</v>
      </c>
      <c r="EH278" s="1">
        <v>55.1</v>
      </c>
      <c r="EI278" s="1">
        <v>10.6</v>
      </c>
      <c r="EJ278" s="1">
        <v>35</v>
      </c>
      <c r="EK278" s="1">
        <v>40.200000000000003</v>
      </c>
      <c r="EL278" s="1">
        <v>69.5</v>
      </c>
      <c r="EM278" s="1">
        <v>168.2</v>
      </c>
      <c r="EN278" s="1">
        <v>681</v>
      </c>
      <c r="EO278" s="1">
        <v>90</v>
      </c>
      <c r="EP278" s="1">
        <v>430</v>
      </c>
      <c r="EQ278" s="1">
        <v>6.4</v>
      </c>
      <c r="ER278" s="1">
        <v>19</v>
      </c>
      <c r="ES278" s="1">
        <v>6.4</v>
      </c>
      <c r="ET278" s="1">
        <v>19</v>
      </c>
      <c r="EU278" s="1">
        <v>71</v>
      </c>
      <c r="EV278" s="1">
        <v>166</v>
      </c>
      <c r="EW278" s="1">
        <v>41</v>
      </c>
      <c r="EX278" s="1">
        <v>116</v>
      </c>
      <c r="EY278" s="1">
        <v>30</v>
      </c>
      <c r="EZ278" s="1">
        <v>50</v>
      </c>
      <c r="FA278" s="1">
        <v>0</v>
      </c>
      <c r="FB278" s="1">
        <v>0</v>
      </c>
      <c r="FC278" s="1">
        <v>0</v>
      </c>
      <c r="FD278" s="1">
        <v>0</v>
      </c>
      <c r="FE278" s="1">
        <v>98</v>
      </c>
      <c r="FF278" s="1">
        <v>340</v>
      </c>
      <c r="FG278" s="1">
        <v>66</v>
      </c>
      <c r="FH278" s="1">
        <v>234</v>
      </c>
      <c r="FI278" s="1">
        <v>22</v>
      </c>
      <c r="FJ278" s="1">
        <v>74</v>
      </c>
      <c r="FK278" s="1">
        <v>10</v>
      </c>
      <c r="FL278" s="1">
        <v>32</v>
      </c>
      <c r="FM278" s="1">
        <v>50.6</v>
      </c>
      <c r="FN278" s="1">
        <v>120</v>
      </c>
      <c r="FO278" s="1">
        <v>28</v>
      </c>
      <c r="FP278" s="1">
        <v>66</v>
      </c>
      <c r="FQ278" s="1">
        <v>22.6</v>
      </c>
      <c r="FR278" s="1">
        <v>54</v>
      </c>
      <c r="FS278" s="1">
        <v>79.5</v>
      </c>
      <c r="FT278" s="1">
        <v>255</v>
      </c>
      <c r="FU278" s="1">
        <v>41.5</v>
      </c>
      <c r="FV278" s="1">
        <v>128</v>
      </c>
      <c r="FW278" s="1">
        <v>10</v>
      </c>
      <c r="FX278" s="1">
        <v>37</v>
      </c>
      <c r="FY278" s="1">
        <v>28</v>
      </c>
      <c r="FZ278" s="1">
        <v>90</v>
      </c>
      <c r="GA278" s="1">
        <v>53.5</v>
      </c>
      <c r="GB278" s="1">
        <v>83.2</v>
      </c>
      <c r="GC278" s="1">
        <v>42.5</v>
      </c>
      <c r="GD278" s="1">
        <v>60.7</v>
      </c>
      <c r="GE278" s="1">
        <v>11</v>
      </c>
      <c r="GF278" s="1">
        <v>22.5</v>
      </c>
      <c r="GG278" s="1">
        <v>20.2</v>
      </c>
      <c r="GH278" s="1">
        <v>45.3</v>
      </c>
      <c r="GI278" s="1">
        <v>20.2</v>
      </c>
      <c r="GJ278" s="1">
        <v>45.3</v>
      </c>
      <c r="GK278" s="1">
        <v>0</v>
      </c>
      <c r="GL278" s="1">
        <v>0</v>
      </c>
      <c r="GM278" s="1">
        <v>53</v>
      </c>
      <c r="GN278" s="1">
        <v>17</v>
      </c>
      <c r="GO278" s="1">
        <v>9</v>
      </c>
      <c r="GP278" s="1">
        <v>8</v>
      </c>
      <c r="GQ278" s="1">
        <v>36</v>
      </c>
      <c r="GR278" s="1">
        <v>23</v>
      </c>
      <c r="GS278" s="1">
        <v>18</v>
      </c>
      <c r="GT278" s="1">
        <v>70</v>
      </c>
      <c r="GU278" s="1">
        <v>18</v>
      </c>
      <c r="GV278" s="1">
        <v>70</v>
      </c>
      <c r="GW278" s="1">
        <v>0</v>
      </c>
      <c r="GX278" s="1">
        <v>0</v>
      </c>
      <c r="GY278" s="1">
        <v>0</v>
      </c>
      <c r="GZ278" s="2">
        <v>0</v>
      </c>
    </row>
    <row r="279" spans="99:208">
      <c r="CU279" s="1" t="s">
        <v>126</v>
      </c>
      <c r="CV279" s="1" t="s">
        <v>142</v>
      </c>
      <c r="CW279" s="1" t="s">
        <v>647</v>
      </c>
      <c r="CX279" s="1">
        <v>3980</v>
      </c>
      <c r="CY279" s="1">
        <v>321.39999999999998</v>
      </c>
      <c r="CZ279" s="1">
        <v>80.753768844221099</v>
      </c>
      <c r="DA279" s="1">
        <v>122</v>
      </c>
      <c r="DB279" s="1">
        <v>20.5</v>
      </c>
      <c r="DC279" s="1">
        <v>168.032786885246</v>
      </c>
      <c r="DD279" s="1">
        <v>395</v>
      </c>
      <c r="DE279" s="1">
        <v>6.4</v>
      </c>
      <c r="DF279" s="1">
        <v>16.2025316455696</v>
      </c>
      <c r="DG279" s="1">
        <v>2.4</v>
      </c>
      <c r="DH279" s="1">
        <v>38</v>
      </c>
      <c r="DI279" s="1">
        <v>1.5833333333333299</v>
      </c>
      <c r="DJ279" s="1">
        <v>0.88</v>
      </c>
      <c r="DK279" s="1">
        <v>14.1</v>
      </c>
      <c r="DL279" s="1">
        <v>1.60227272727273</v>
      </c>
      <c r="DM279" s="1">
        <v>53.1</v>
      </c>
      <c r="DN279" s="1">
        <v>0</v>
      </c>
      <c r="DO279" s="1">
        <v>275</v>
      </c>
      <c r="DP279" s="1">
        <v>275</v>
      </c>
      <c r="DQ279" s="1">
        <v>1867</v>
      </c>
      <c r="DR279" s="1">
        <v>155</v>
      </c>
      <c r="DS279" s="1">
        <v>8.3020889126941597</v>
      </c>
      <c r="DT279" s="1">
        <v>420</v>
      </c>
      <c r="DU279" s="1">
        <v>1.7</v>
      </c>
      <c r="DV279" s="1">
        <v>1.2</v>
      </c>
      <c r="DW279" s="1">
        <v>36</v>
      </c>
      <c r="DX279" s="1">
        <v>121</v>
      </c>
      <c r="DY279" s="1">
        <v>224</v>
      </c>
      <c r="DZ279" s="1" t="s">
        <v>126</v>
      </c>
      <c r="EA279" s="1" t="s">
        <v>142</v>
      </c>
      <c r="EB279" s="1" t="s">
        <v>647</v>
      </c>
      <c r="EC279" s="72">
        <f t="shared" si="14"/>
        <v>670.6</v>
      </c>
      <c r="ED279" s="73">
        <f t="shared" si="15"/>
        <v>2175</v>
      </c>
      <c r="EE279" s="1">
        <v>76.400000000000006</v>
      </c>
      <c r="EF279" s="1">
        <v>161.5</v>
      </c>
      <c r="EG279" s="1">
        <v>24</v>
      </c>
      <c r="EH279" s="1">
        <v>56.5</v>
      </c>
      <c r="EI279" s="1">
        <v>12.4</v>
      </c>
      <c r="EJ279" s="1">
        <v>38</v>
      </c>
      <c r="EK279" s="1">
        <v>40</v>
      </c>
      <c r="EL279" s="1">
        <v>67</v>
      </c>
      <c r="EM279" s="1">
        <v>221.6</v>
      </c>
      <c r="EN279" s="1">
        <v>862</v>
      </c>
      <c r="EO279" s="1">
        <v>148</v>
      </c>
      <c r="EP279" s="1">
        <v>624</v>
      </c>
      <c r="EQ279" s="1">
        <v>6</v>
      </c>
      <c r="ER279" s="1">
        <v>19</v>
      </c>
      <c r="ES279" s="1">
        <v>6</v>
      </c>
      <c r="ET279" s="1">
        <v>19</v>
      </c>
      <c r="EU279" s="1">
        <v>65</v>
      </c>
      <c r="EV279" s="1">
        <v>189</v>
      </c>
      <c r="EW279" s="1">
        <v>46</v>
      </c>
      <c r="EX279" s="1">
        <v>133.9</v>
      </c>
      <c r="EY279" s="1">
        <v>19</v>
      </c>
      <c r="EZ279" s="1">
        <v>55.1</v>
      </c>
      <c r="FA279" s="1">
        <v>0</v>
      </c>
      <c r="FB279" s="1">
        <v>0</v>
      </c>
      <c r="FC279" s="1">
        <v>0</v>
      </c>
      <c r="FD279" s="1">
        <v>0</v>
      </c>
      <c r="FE279" s="1">
        <v>101</v>
      </c>
      <c r="FF279" s="1">
        <v>345</v>
      </c>
      <c r="FG279" s="1">
        <v>69</v>
      </c>
      <c r="FH279" s="1">
        <v>244</v>
      </c>
      <c r="FI279" s="1">
        <v>22</v>
      </c>
      <c r="FJ279" s="1">
        <v>70</v>
      </c>
      <c r="FK279" s="1">
        <v>10</v>
      </c>
      <c r="FL279" s="1">
        <v>31</v>
      </c>
      <c r="FM279" s="1">
        <v>51.6</v>
      </c>
      <c r="FN279" s="1">
        <v>124</v>
      </c>
      <c r="FO279" s="1">
        <v>28.6</v>
      </c>
      <c r="FP279" s="1">
        <v>67</v>
      </c>
      <c r="FQ279" s="1">
        <v>23</v>
      </c>
      <c r="FR279" s="1">
        <v>57</v>
      </c>
      <c r="FS279" s="1">
        <v>89</v>
      </c>
      <c r="FT279" s="1">
        <v>293</v>
      </c>
      <c r="FU279" s="1">
        <v>52</v>
      </c>
      <c r="FV279" s="1">
        <v>165</v>
      </c>
      <c r="FW279" s="1">
        <v>9</v>
      </c>
      <c r="FX279" s="1">
        <v>35</v>
      </c>
      <c r="FY279" s="1">
        <v>28</v>
      </c>
      <c r="FZ279" s="1">
        <v>93</v>
      </c>
      <c r="GA279" s="1">
        <v>52</v>
      </c>
      <c r="GB279" s="1">
        <v>90.4</v>
      </c>
      <c r="GC279" s="1">
        <v>42</v>
      </c>
      <c r="GD279" s="1">
        <v>68.400000000000006</v>
      </c>
      <c r="GE279" s="1">
        <v>10</v>
      </c>
      <c r="GF279" s="1">
        <v>22</v>
      </c>
      <c r="GG279" s="1">
        <v>8</v>
      </c>
      <c r="GH279" s="1">
        <v>11.1</v>
      </c>
      <c r="GI279" s="1">
        <v>8</v>
      </c>
      <c r="GJ279" s="1">
        <v>11.1</v>
      </c>
      <c r="GK279" s="1">
        <v>0</v>
      </c>
      <c r="GL279" s="1">
        <v>0</v>
      </c>
      <c r="GM279" s="1">
        <v>80</v>
      </c>
      <c r="GN279" s="1">
        <v>21</v>
      </c>
      <c r="GO279" s="1">
        <v>10.8</v>
      </c>
      <c r="GP279" s="1">
        <v>6</v>
      </c>
      <c r="GQ279" s="1">
        <v>59</v>
      </c>
      <c r="GR279" s="1">
        <v>55</v>
      </c>
      <c r="GS279" s="1">
        <v>23</v>
      </c>
      <c r="GT279" s="1">
        <v>86</v>
      </c>
      <c r="GU279" s="1">
        <v>23</v>
      </c>
      <c r="GV279" s="1">
        <v>86</v>
      </c>
      <c r="GW279" s="1">
        <v>0</v>
      </c>
      <c r="GX279" s="1">
        <v>0</v>
      </c>
      <c r="GY279" s="1">
        <v>0</v>
      </c>
      <c r="GZ279" s="2">
        <v>0</v>
      </c>
    </row>
    <row r="280" spans="99:208">
      <c r="CU280" s="1" t="s">
        <v>126</v>
      </c>
      <c r="CV280" s="1" t="s">
        <v>143</v>
      </c>
      <c r="CW280" s="1" t="s">
        <v>647</v>
      </c>
      <c r="CX280" s="1">
        <v>1816</v>
      </c>
      <c r="CY280" s="1">
        <v>136.5</v>
      </c>
      <c r="CZ280" s="1">
        <v>75.165198237885505</v>
      </c>
      <c r="DA280" s="1">
        <v>77</v>
      </c>
      <c r="DB280" s="1">
        <v>12.1</v>
      </c>
      <c r="DC280" s="1">
        <v>157.142857142857</v>
      </c>
      <c r="DD280" s="1">
        <v>564</v>
      </c>
      <c r="DE280" s="1">
        <v>9</v>
      </c>
      <c r="DF280" s="1">
        <v>15.9574468085106</v>
      </c>
      <c r="DG280" s="1">
        <v>1.05</v>
      </c>
      <c r="DH280" s="1">
        <v>18.41</v>
      </c>
      <c r="DI280" s="1">
        <v>1.7533333333333301</v>
      </c>
      <c r="DJ280" s="1">
        <v>0.98</v>
      </c>
      <c r="DK280" s="1">
        <v>14.2</v>
      </c>
      <c r="DL280" s="1">
        <v>1.4489795918367301</v>
      </c>
      <c r="DM280" s="1">
        <v>37.4</v>
      </c>
      <c r="DN280" s="1">
        <v>0</v>
      </c>
      <c r="DO280" s="1">
        <v>170</v>
      </c>
      <c r="DP280" s="1">
        <v>170</v>
      </c>
      <c r="DQ280" s="1">
        <v>1147</v>
      </c>
      <c r="DR280" s="1">
        <v>87</v>
      </c>
      <c r="DS280" s="1">
        <v>7.5850043591979102</v>
      </c>
      <c r="DT280" s="1">
        <v>300</v>
      </c>
      <c r="DU280" s="1">
        <v>1.3</v>
      </c>
      <c r="DV280" s="1">
        <v>0.9</v>
      </c>
      <c r="DW280" s="1">
        <v>25</v>
      </c>
      <c r="DX280" s="1">
        <v>111</v>
      </c>
      <c r="DY280" s="1">
        <v>254</v>
      </c>
      <c r="DZ280" s="1" t="s">
        <v>126</v>
      </c>
      <c r="EA280" s="1" t="s">
        <v>143</v>
      </c>
      <c r="EB280" s="1" t="s">
        <v>647</v>
      </c>
      <c r="EC280" s="72">
        <f t="shared" si="14"/>
        <v>778</v>
      </c>
      <c r="ED280" s="73">
        <f t="shared" si="15"/>
        <v>2476.8000000000002</v>
      </c>
      <c r="EE280" s="1">
        <v>90.2</v>
      </c>
      <c r="EF280" s="1">
        <v>186</v>
      </c>
      <c r="EG280" s="1">
        <v>29.5</v>
      </c>
      <c r="EH280" s="1">
        <v>64</v>
      </c>
      <c r="EI280" s="1">
        <v>13.2</v>
      </c>
      <c r="EJ280" s="1">
        <v>41</v>
      </c>
      <c r="EK280" s="1">
        <v>47</v>
      </c>
      <c r="EL280" s="1">
        <v>81</v>
      </c>
      <c r="EM280" s="1">
        <v>237.1</v>
      </c>
      <c r="EN280" s="1">
        <v>972</v>
      </c>
      <c r="EO280" s="1">
        <v>168</v>
      </c>
      <c r="EP280" s="1">
        <v>714</v>
      </c>
      <c r="EQ280" s="1">
        <v>6</v>
      </c>
      <c r="ER280" s="1">
        <v>18</v>
      </c>
      <c r="ES280" s="1">
        <v>6</v>
      </c>
      <c r="ET280" s="1">
        <v>18</v>
      </c>
      <c r="EU280" s="1">
        <v>83</v>
      </c>
      <c r="EV280" s="1">
        <v>230.6</v>
      </c>
      <c r="EW280" s="1">
        <v>61</v>
      </c>
      <c r="EX280" s="1">
        <v>162.1</v>
      </c>
      <c r="EY280" s="1">
        <v>22</v>
      </c>
      <c r="EZ280" s="1">
        <v>68.5</v>
      </c>
      <c r="FA280" s="1">
        <v>0</v>
      </c>
      <c r="FB280" s="1">
        <v>0</v>
      </c>
      <c r="FC280" s="1">
        <v>0</v>
      </c>
      <c r="FD280" s="1">
        <v>0</v>
      </c>
      <c r="FE280" s="1">
        <v>119</v>
      </c>
      <c r="FF280" s="1">
        <v>401</v>
      </c>
      <c r="FG280" s="1">
        <v>83</v>
      </c>
      <c r="FH280" s="1">
        <v>292</v>
      </c>
      <c r="FI280" s="1">
        <v>25</v>
      </c>
      <c r="FJ280" s="1">
        <v>75</v>
      </c>
      <c r="FK280" s="1">
        <v>11</v>
      </c>
      <c r="FL280" s="1">
        <v>34</v>
      </c>
      <c r="FM280" s="1">
        <v>59.6</v>
      </c>
      <c r="FN280" s="1">
        <v>136</v>
      </c>
      <c r="FO280" s="1">
        <v>32.6</v>
      </c>
      <c r="FP280" s="1">
        <v>76</v>
      </c>
      <c r="FQ280" s="1">
        <v>27</v>
      </c>
      <c r="FR280" s="1">
        <v>60</v>
      </c>
      <c r="FS280" s="1">
        <v>100</v>
      </c>
      <c r="FT280" s="1">
        <v>312.60000000000002</v>
      </c>
      <c r="FU280" s="1">
        <v>58.5</v>
      </c>
      <c r="FV280" s="1">
        <v>183</v>
      </c>
      <c r="FW280" s="1">
        <v>9.5</v>
      </c>
      <c r="FX280" s="1">
        <v>35</v>
      </c>
      <c r="FY280" s="1">
        <v>32</v>
      </c>
      <c r="FZ280" s="1">
        <v>94.6</v>
      </c>
      <c r="GA280" s="1">
        <v>57</v>
      </c>
      <c r="GB280" s="1">
        <v>100.4</v>
      </c>
      <c r="GC280" s="1">
        <v>46</v>
      </c>
      <c r="GD280" s="1">
        <v>76.400000000000006</v>
      </c>
      <c r="GE280" s="1">
        <v>11</v>
      </c>
      <c r="GF280" s="1">
        <v>24</v>
      </c>
      <c r="GG280" s="1">
        <v>26.1</v>
      </c>
      <c r="GH280" s="1">
        <v>57.2</v>
      </c>
      <c r="GI280" s="1">
        <v>26.1</v>
      </c>
      <c r="GJ280" s="1">
        <v>57.2</v>
      </c>
      <c r="GK280" s="1">
        <v>0</v>
      </c>
      <c r="GL280" s="1">
        <v>0</v>
      </c>
      <c r="GM280" s="1">
        <v>63</v>
      </c>
      <c r="GN280" s="1">
        <v>0</v>
      </c>
      <c r="GO280" s="1">
        <v>0</v>
      </c>
      <c r="GP280" s="1">
        <v>0</v>
      </c>
      <c r="GQ280" s="1">
        <v>63</v>
      </c>
      <c r="GR280" s="1">
        <v>49</v>
      </c>
      <c r="GS280" s="1">
        <v>19.600000000000001</v>
      </c>
      <c r="GT280" s="1">
        <v>76.5</v>
      </c>
      <c r="GU280" s="1">
        <v>19.600000000000001</v>
      </c>
      <c r="GV280" s="1">
        <v>76.5</v>
      </c>
      <c r="GW280" s="1">
        <v>0</v>
      </c>
      <c r="GX280" s="1">
        <v>0</v>
      </c>
      <c r="GY280" s="1">
        <v>0</v>
      </c>
      <c r="GZ280" s="2">
        <v>0</v>
      </c>
    </row>
    <row r="281" spans="99:208">
      <c r="CU281" s="1" t="s">
        <v>126</v>
      </c>
      <c r="CV281" s="1" t="s">
        <v>144</v>
      </c>
      <c r="CW281" s="1" t="s">
        <v>647</v>
      </c>
      <c r="CX281" s="1">
        <v>2609</v>
      </c>
      <c r="CY281" s="1">
        <v>216</v>
      </c>
      <c r="CZ281" s="1">
        <v>82.790341126868498</v>
      </c>
      <c r="DA281" s="1">
        <v>69</v>
      </c>
      <c r="DB281" s="1">
        <v>10.7</v>
      </c>
      <c r="DC281" s="1">
        <v>155.07246376811599</v>
      </c>
      <c r="DD281" s="1">
        <v>237</v>
      </c>
      <c r="DE281" s="1">
        <v>4</v>
      </c>
      <c r="DF281" s="1">
        <v>16.877637130801698</v>
      </c>
      <c r="DG281" s="1">
        <v>2.2000000000000002</v>
      </c>
      <c r="DH281" s="1">
        <v>37.9</v>
      </c>
      <c r="DI281" s="1">
        <v>1.72272727272727</v>
      </c>
      <c r="DJ281" s="1">
        <v>2.21</v>
      </c>
      <c r="DK281" s="1">
        <v>34.1</v>
      </c>
      <c r="DL281" s="1">
        <v>1.5429864253393699</v>
      </c>
      <c r="DM281" s="1">
        <v>48.6</v>
      </c>
      <c r="DN281" s="1">
        <v>0</v>
      </c>
      <c r="DO281" s="1">
        <v>181</v>
      </c>
      <c r="DP281" s="1">
        <v>181</v>
      </c>
      <c r="DQ281" s="1">
        <v>1751</v>
      </c>
      <c r="DR281" s="1">
        <v>150</v>
      </c>
      <c r="DS281" s="1">
        <v>8.5665334094803001</v>
      </c>
      <c r="DT281" s="1">
        <v>173</v>
      </c>
      <c r="DU281" s="1">
        <v>1</v>
      </c>
      <c r="DV281" s="1">
        <v>0.5</v>
      </c>
      <c r="DW281" s="1">
        <v>27</v>
      </c>
      <c r="DX281" s="1">
        <v>104</v>
      </c>
      <c r="DY281" s="1">
        <v>262</v>
      </c>
      <c r="DZ281" s="1" t="s">
        <v>126</v>
      </c>
      <c r="EA281" s="1" t="s">
        <v>144</v>
      </c>
      <c r="EB281" s="1" t="s">
        <v>647</v>
      </c>
      <c r="EC281" s="72">
        <f t="shared" si="14"/>
        <v>973.2</v>
      </c>
      <c r="ED281" s="73">
        <f t="shared" si="15"/>
        <v>3033.2</v>
      </c>
      <c r="EE281" s="1">
        <v>131</v>
      </c>
      <c r="EF281" s="1">
        <v>277</v>
      </c>
      <c r="EG281" s="1">
        <v>42</v>
      </c>
      <c r="EH281" s="1">
        <v>95</v>
      </c>
      <c r="EI281" s="1">
        <v>20</v>
      </c>
      <c r="EJ281" s="1">
        <v>62</v>
      </c>
      <c r="EK281" s="1">
        <v>69</v>
      </c>
      <c r="EL281" s="1">
        <v>120</v>
      </c>
      <c r="EM281" s="1">
        <v>260.5</v>
      </c>
      <c r="EN281" s="1">
        <v>1134</v>
      </c>
      <c r="EO281" s="1">
        <v>163</v>
      </c>
      <c r="EP281" s="1">
        <v>714</v>
      </c>
      <c r="EQ281" s="1">
        <v>5.2</v>
      </c>
      <c r="ER281" s="1">
        <v>16</v>
      </c>
      <c r="ES281" s="1">
        <v>5.2</v>
      </c>
      <c r="ET281" s="1">
        <v>16</v>
      </c>
      <c r="EU281" s="1">
        <v>95</v>
      </c>
      <c r="EV281" s="1">
        <v>217.7</v>
      </c>
      <c r="EW281" s="1">
        <v>56</v>
      </c>
      <c r="EX281" s="1">
        <v>144.69999999999999</v>
      </c>
      <c r="EY281" s="1">
        <v>39</v>
      </c>
      <c r="EZ281" s="1">
        <v>73</v>
      </c>
      <c r="FA281" s="1">
        <v>0</v>
      </c>
      <c r="FB281" s="1">
        <v>0</v>
      </c>
      <c r="FC281" s="1">
        <v>0</v>
      </c>
      <c r="FD281" s="1">
        <v>0</v>
      </c>
      <c r="FE281" s="1">
        <v>170</v>
      </c>
      <c r="FF281" s="1">
        <v>570</v>
      </c>
      <c r="FG281" s="1">
        <v>119</v>
      </c>
      <c r="FH281" s="1">
        <v>411</v>
      </c>
      <c r="FI281" s="1">
        <v>35</v>
      </c>
      <c r="FJ281" s="1">
        <v>109</v>
      </c>
      <c r="FK281" s="1">
        <v>16</v>
      </c>
      <c r="FL281" s="1">
        <v>45</v>
      </c>
      <c r="FM281" s="1">
        <v>86.5</v>
      </c>
      <c r="FN281" s="1">
        <v>202</v>
      </c>
      <c r="FO281" s="1">
        <v>48</v>
      </c>
      <c r="FP281" s="1">
        <v>116</v>
      </c>
      <c r="FQ281" s="1">
        <v>38.5</v>
      </c>
      <c r="FR281" s="1">
        <v>86</v>
      </c>
      <c r="FS281" s="1">
        <v>87</v>
      </c>
      <c r="FT281" s="1">
        <v>279</v>
      </c>
      <c r="FU281" s="1">
        <v>46</v>
      </c>
      <c r="FV281" s="1">
        <v>147</v>
      </c>
      <c r="FW281" s="1">
        <v>13</v>
      </c>
      <c r="FX281" s="1">
        <v>44</v>
      </c>
      <c r="FY281" s="1">
        <v>28</v>
      </c>
      <c r="FZ281" s="1">
        <v>88</v>
      </c>
      <c r="GA281" s="1">
        <v>85</v>
      </c>
      <c r="GB281" s="1">
        <v>151</v>
      </c>
      <c r="GC281" s="1">
        <v>69</v>
      </c>
      <c r="GD281" s="1">
        <v>116</v>
      </c>
      <c r="GE281" s="1">
        <v>16</v>
      </c>
      <c r="GF281" s="1">
        <v>35</v>
      </c>
      <c r="GG281" s="1">
        <v>53</v>
      </c>
      <c r="GH281" s="1">
        <v>130.5</v>
      </c>
      <c r="GI281" s="1">
        <v>53</v>
      </c>
      <c r="GJ281" s="1">
        <v>130.5</v>
      </c>
      <c r="GK281" s="1">
        <v>0</v>
      </c>
      <c r="GL281" s="1">
        <v>0</v>
      </c>
      <c r="GM281" s="1">
        <v>56</v>
      </c>
      <c r="GN281" s="1">
        <v>15</v>
      </c>
      <c r="GO281" s="1">
        <v>10</v>
      </c>
      <c r="GP281" s="1">
        <v>5</v>
      </c>
      <c r="GQ281" s="1">
        <v>41</v>
      </c>
      <c r="GR281" s="1">
        <v>25</v>
      </c>
      <c r="GS281" s="1">
        <v>21</v>
      </c>
      <c r="GT281" s="1">
        <v>83</v>
      </c>
      <c r="GU281" s="1">
        <v>21</v>
      </c>
      <c r="GV281" s="1">
        <v>83</v>
      </c>
      <c r="GW281" s="1">
        <v>0</v>
      </c>
      <c r="GX281" s="1">
        <v>0</v>
      </c>
      <c r="GY281" s="1">
        <v>0</v>
      </c>
      <c r="GZ281" s="2">
        <v>0</v>
      </c>
    </row>
    <row r="282" spans="99:208">
      <c r="CU282" s="1" t="s">
        <v>126</v>
      </c>
      <c r="CV282" s="1" t="s">
        <v>145</v>
      </c>
      <c r="CW282" s="1" t="s">
        <v>647</v>
      </c>
      <c r="CX282" s="1">
        <v>1802</v>
      </c>
      <c r="CY282" s="1">
        <v>138.1</v>
      </c>
      <c r="CZ282" s="1">
        <v>76.637069922308498</v>
      </c>
      <c r="DA282" s="1">
        <v>70</v>
      </c>
      <c r="DB282" s="1">
        <v>10.7</v>
      </c>
      <c r="DC282" s="1">
        <v>152.857142857143</v>
      </c>
      <c r="DD282" s="1">
        <v>933</v>
      </c>
      <c r="DE282" s="1">
        <v>14.9</v>
      </c>
      <c r="DF282" s="1">
        <v>15.9699892818864</v>
      </c>
      <c r="DG282" s="1">
        <v>1.8</v>
      </c>
      <c r="DH282" s="1">
        <v>27.5</v>
      </c>
      <c r="DI282" s="1">
        <v>1.5277777777777799</v>
      </c>
      <c r="DJ282" s="1">
        <v>0.81</v>
      </c>
      <c r="DK282" s="1">
        <v>13.9</v>
      </c>
      <c r="DL282" s="1">
        <v>1.7160493827160499</v>
      </c>
      <c r="DM282" s="1">
        <v>26.3</v>
      </c>
      <c r="DN282" s="1">
        <v>0</v>
      </c>
      <c r="DO282" s="1">
        <v>171</v>
      </c>
      <c r="DP282" s="1">
        <v>171</v>
      </c>
      <c r="DQ282" s="1">
        <v>1053</v>
      </c>
      <c r="DR282" s="1">
        <v>86</v>
      </c>
      <c r="DS282" s="1">
        <v>8.1671415004748305</v>
      </c>
      <c r="DT282" s="1">
        <v>36</v>
      </c>
      <c r="DU282" s="1">
        <v>0.5</v>
      </c>
      <c r="DV282" s="1">
        <v>0.1</v>
      </c>
      <c r="DW282" s="1">
        <v>31.1</v>
      </c>
      <c r="DX282" s="1">
        <v>216</v>
      </c>
      <c r="DY282" s="1">
        <v>331</v>
      </c>
      <c r="DZ282" s="1" t="s">
        <v>126</v>
      </c>
      <c r="EA282" s="1" t="s">
        <v>145</v>
      </c>
      <c r="EB282" s="1" t="s">
        <v>647</v>
      </c>
      <c r="EC282" s="72">
        <f t="shared" si="14"/>
        <v>663.2</v>
      </c>
      <c r="ED282" s="73">
        <f t="shared" si="15"/>
        <v>2103.5</v>
      </c>
      <c r="EE282" s="1">
        <v>75</v>
      </c>
      <c r="EF282" s="1">
        <v>159.6</v>
      </c>
      <c r="EG282" s="1">
        <v>23.8</v>
      </c>
      <c r="EH282" s="1">
        <v>54.6</v>
      </c>
      <c r="EI282" s="1">
        <v>11</v>
      </c>
      <c r="EJ282" s="1">
        <v>35</v>
      </c>
      <c r="EK282" s="1">
        <v>40</v>
      </c>
      <c r="EL282" s="1">
        <v>70</v>
      </c>
      <c r="EM282" s="1">
        <v>227.6</v>
      </c>
      <c r="EN282" s="1">
        <v>922</v>
      </c>
      <c r="EO282" s="1">
        <v>161</v>
      </c>
      <c r="EP282" s="1">
        <v>635</v>
      </c>
      <c r="EQ282" s="1">
        <v>6</v>
      </c>
      <c r="ER282" s="1">
        <v>18</v>
      </c>
      <c r="ES282" s="1">
        <v>6</v>
      </c>
      <c r="ET282" s="1">
        <v>18</v>
      </c>
      <c r="EU282" s="1">
        <v>64</v>
      </c>
      <c r="EV282" s="1">
        <v>149.5</v>
      </c>
      <c r="EW282" s="1">
        <v>34</v>
      </c>
      <c r="EX282" s="1">
        <v>100.1</v>
      </c>
      <c r="EY282" s="1">
        <v>29</v>
      </c>
      <c r="EZ282" s="1">
        <v>47.4</v>
      </c>
      <c r="FA282" s="1">
        <v>1</v>
      </c>
      <c r="FB282" s="1">
        <v>2</v>
      </c>
      <c r="FC282" s="1">
        <v>0</v>
      </c>
      <c r="FD282" s="1">
        <v>0</v>
      </c>
      <c r="FE282" s="1">
        <v>100.5</v>
      </c>
      <c r="FF282" s="1">
        <v>328</v>
      </c>
      <c r="FG282" s="1">
        <v>69</v>
      </c>
      <c r="FH282" s="1">
        <v>234</v>
      </c>
      <c r="FI282" s="1">
        <v>21.5</v>
      </c>
      <c r="FJ282" s="1">
        <v>66</v>
      </c>
      <c r="FK282" s="1">
        <v>10</v>
      </c>
      <c r="FL282" s="1">
        <v>28</v>
      </c>
      <c r="FM282" s="1">
        <v>50.4</v>
      </c>
      <c r="FN282" s="1">
        <v>118</v>
      </c>
      <c r="FO282" s="1">
        <v>28.4</v>
      </c>
      <c r="FP282" s="1">
        <v>68</v>
      </c>
      <c r="FQ282" s="1">
        <v>22</v>
      </c>
      <c r="FR282" s="1">
        <v>50</v>
      </c>
      <c r="FS282" s="1">
        <v>82.3</v>
      </c>
      <c r="FT282" s="1">
        <v>269</v>
      </c>
      <c r="FU282" s="1">
        <v>46</v>
      </c>
      <c r="FV282" s="1">
        <v>148</v>
      </c>
      <c r="FW282" s="1">
        <v>8</v>
      </c>
      <c r="FX282" s="1">
        <v>32</v>
      </c>
      <c r="FY282" s="1">
        <v>28.3</v>
      </c>
      <c r="FZ282" s="1">
        <v>89</v>
      </c>
      <c r="GA282" s="1">
        <v>49.4</v>
      </c>
      <c r="GB282" s="1">
        <v>86.2</v>
      </c>
      <c r="GC282" s="1">
        <v>40.4</v>
      </c>
      <c r="GD282" s="1">
        <v>66.2</v>
      </c>
      <c r="GE282" s="1">
        <v>9</v>
      </c>
      <c r="GF282" s="1">
        <v>20</v>
      </c>
      <c r="GG282" s="1">
        <v>8</v>
      </c>
      <c r="GH282" s="1">
        <v>11.2</v>
      </c>
      <c r="GI282" s="1">
        <v>8</v>
      </c>
      <c r="GJ282" s="1">
        <v>11.2</v>
      </c>
      <c r="GK282" s="1">
        <v>0</v>
      </c>
      <c r="GL282" s="1">
        <v>0</v>
      </c>
      <c r="GM282" s="1">
        <v>42</v>
      </c>
      <c r="GN282" s="1">
        <v>12</v>
      </c>
      <c r="GO282" s="1">
        <v>9</v>
      </c>
      <c r="GP282" s="1">
        <v>3</v>
      </c>
      <c r="GQ282" s="1">
        <v>30</v>
      </c>
      <c r="GR282" s="1">
        <v>20</v>
      </c>
      <c r="GS282" s="1">
        <v>19.5</v>
      </c>
      <c r="GT282" s="1">
        <v>78</v>
      </c>
      <c r="GU282" s="1">
        <v>19.5</v>
      </c>
      <c r="GV282" s="1">
        <v>78</v>
      </c>
      <c r="GW282" s="1">
        <v>0</v>
      </c>
      <c r="GX282" s="1">
        <v>0</v>
      </c>
      <c r="GY282" s="1">
        <v>0</v>
      </c>
      <c r="GZ282" s="2">
        <v>0</v>
      </c>
    </row>
    <row r="283" spans="99:208">
      <c r="CU283" s="1" t="s">
        <v>126</v>
      </c>
      <c r="CV283" s="1" t="s">
        <v>146</v>
      </c>
      <c r="CW283" s="1" t="s">
        <v>647</v>
      </c>
      <c r="CX283" s="1">
        <v>7396</v>
      </c>
      <c r="CY283" s="1">
        <v>620.4</v>
      </c>
      <c r="CZ283" s="1">
        <v>83.883180097349907</v>
      </c>
      <c r="DA283" s="1">
        <v>81</v>
      </c>
      <c r="DB283" s="1">
        <v>13.1</v>
      </c>
      <c r="DC283" s="1">
        <v>161.72839506172801</v>
      </c>
      <c r="DD283" s="1">
        <v>911</v>
      </c>
      <c r="DE283" s="1">
        <v>14.8</v>
      </c>
      <c r="DF283" s="1">
        <v>16.2458836443469</v>
      </c>
      <c r="DG283" s="1">
        <v>2.1</v>
      </c>
      <c r="DH283" s="1">
        <v>31</v>
      </c>
      <c r="DI283" s="1">
        <v>1.47619047619048</v>
      </c>
      <c r="DJ283" s="1">
        <v>1.83</v>
      </c>
      <c r="DK283" s="1">
        <v>27.7</v>
      </c>
      <c r="DL283" s="1">
        <v>1.51366120218579</v>
      </c>
      <c r="DM283" s="1">
        <v>38.200000000000003</v>
      </c>
      <c r="DN283" s="1">
        <v>0</v>
      </c>
      <c r="DO283" s="1">
        <v>129</v>
      </c>
      <c r="DP283" s="1">
        <v>129</v>
      </c>
      <c r="DQ283" s="1">
        <v>2199</v>
      </c>
      <c r="DR283" s="1">
        <v>196</v>
      </c>
      <c r="DS283" s="1">
        <v>8.9131423374261001</v>
      </c>
      <c r="DT283" s="1">
        <v>153</v>
      </c>
      <c r="DU283" s="1">
        <v>0.6</v>
      </c>
      <c r="DV283" s="1">
        <v>0.2</v>
      </c>
      <c r="DW283" s="1">
        <v>69</v>
      </c>
      <c r="DX283" s="1">
        <v>2058</v>
      </c>
      <c r="DY283" s="1">
        <v>276</v>
      </c>
      <c r="DZ283" s="1" t="s">
        <v>126</v>
      </c>
      <c r="EA283" s="1" t="s">
        <v>146</v>
      </c>
      <c r="EB283" s="1" t="s">
        <v>647</v>
      </c>
      <c r="EC283" s="72">
        <f t="shared" si="14"/>
        <v>669.8</v>
      </c>
      <c r="ED283" s="73">
        <f t="shared" si="15"/>
        <v>2116.3000000000002</v>
      </c>
      <c r="EE283" s="1">
        <v>72</v>
      </c>
      <c r="EF283" s="1">
        <v>150.4</v>
      </c>
      <c r="EG283" s="1">
        <v>22</v>
      </c>
      <c r="EH283" s="1">
        <v>47.9</v>
      </c>
      <c r="EI283" s="1">
        <v>12</v>
      </c>
      <c r="EJ283" s="1">
        <v>38</v>
      </c>
      <c r="EK283" s="1">
        <v>37</v>
      </c>
      <c r="EL283" s="1">
        <v>63.5</v>
      </c>
      <c r="EM283" s="1">
        <v>197.5</v>
      </c>
      <c r="EN283" s="1">
        <v>812</v>
      </c>
      <c r="EO283" s="1">
        <v>143</v>
      </c>
      <c r="EP283" s="1">
        <v>603</v>
      </c>
      <c r="EQ283" s="1">
        <v>5</v>
      </c>
      <c r="ER283" s="1">
        <v>15</v>
      </c>
      <c r="ES283" s="1">
        <v>5</v>
      </c>
      <c r="ET283" s="1">
        <v>15</v>
      </c>
      <c r="EU283" s="1">
        <v>75</v>
      </c>
      <c r="EV283" s="1">
        <v>187.3</v>
      </c>
      <c r="EW283" s="1">
        <v>44</v>
      </c>
      <c r="EX283" s="1">
        <v>129.30000000000001</v>
      </c>
      <c r="EY283" s="1">
        <v>30</v>
      </c>
      <c r="EZ283" s="1">
        <v>56</v>
      </c>
      <c r="FA283" s="1">
        <v>1</v>
      </c>
      <c r="FB283" s="1">
        <v>2</v>
      </c>
      <c r="FC283" s="1">
        <v>0</v>
      </c>
      <c r="FD283" s="1">
        <v>0</v>
      </c>
      <c r="FE283" s="1">
        <v>94</v>
      </c>
      <c r="FF283" s="1">
        <v>310</v>
      </c>
      <c r="FG283" s="1">
        <v>66</v>
      </c>
      <c r="FH283" s="1">
        <v>227</v>
      </c>
      <c r="FI283" s="1">
        <v>19</v>
      </c>
      <c r="FJ283" s="1">
        <v>58</v>
      </c>
      <c r="FK283" s="1">
        <v>9</v>
      </c>
      <c r="FL283" s="1">
        <v>25</v>
      </c>
      <c r="FM283" s="1">
        <v>43.5</v>
      </c>
      <c r="FN283" s="1">
        <v>102</v>
      </c>
      <c r="FO283" s="1">
        <v>25.5</v>
      </c>
      <c r="FP283" s="1">
        <v>61</v>
      </c>
      <c r="FQ283" s="1">
        <v>18</v>
      </c>
      <c r="FR283" s="1">
        <v>41</v>
      </c>
      <c r="FS283" s="1">
        <v>80.3</v>
      </c>
      <c r="FT283" s="1">
        <v>258</v>
      </c>
      <c r="FU283" s="1">
        <v>42.2</v>
      </c>
      <c r="FV283" s="1">
        <v>136</v>
      </c>
      <c r="FW283" s="1">
        <v>8.1</v>
      </c>
      <c r="FX283" s="1">
        <v>32</v>
      </c>
      <c r="FY283" s="1">
        <v>30</v>
      </c>
      <c r="FZ283" s="1">
        <v>90</v>
      </c>
      <c r="GA283" s="1">
        <v>46</v>
      </c>
      <c r="GB283" s="1">
        <v>82.5</v>
      </c>
      <c r="GC283" s="1">
        <v>38</v>
      </c>
      <c r="GD283" s="1">
        <v>64.5</v>
      </c>
      <c r="GE283" s="1">
        <v>8</v>
      </c>
      <c r="GF283" s="1">
        <v>18</v>
      </c>
      <c r="GG283" s="1">
        <v>56.5</v>
      </c>
      <c r="GH283" s="1">
        <v>151.1</v>
      </c>
      <c r="GI283" s="1">
        <v>56.5</v>
      </c>
      <c r="GJ283" s="1">
        <v>151.1</v>
      </c>
      <c r="GK283" s="1">
        <v>0</v>
      </c>
      <c r="GL283" s="1">
        <v>0</v>
      </c>
      <c r="GM283" s="1">
        <v>48</v>
      </c>
      <c r="GN283" s="1">
        <v>12</v>
      </c>
      <c r="GO283" s="1">
        <v>8</v>
      </c>
      <c r="GP283" s="1">
        <v>4</v>
      </c>
      <c r="GQ283" s="1">
        <v>36</v>
      </c>
      <c r="GR283" s="1">
        <v>31</v>
      </c>
      <c r="GS283" s="1">
        <v>29.1</v>
      </c>
      <c r="GT283" s="1">
        <v>106</v>
      </c>
      <c r="GU283" s="1">
        <v>17</v>
      </c>
      <c r="GV283" s="1">
        <v>68</v>
      </c>
      <c r="GW283" s="1">
        <v>12.1</v>
      </c>
      <c r="GX283" s="1">
        <v>38</v>
      </c>
      <c r="GY283" s="1">
        <v>0</v>
      </c>
      <c r="GZ283" s="2">
        <v>0</v>
      </c>
    </row>
    <row r="284" spans="99:208">
      <c r="CU284" s="1" t="s">
        <v>126</v>
      </c>
      <c r="CV284" s="1" t="s">
        <v>147</v>
      </c>
      <c r="CW284" s="1" t="s">
        <v>647</v>
      </c>
      <c r="CX284" s="1">
        <v>1401</v>
      </c>
      <c r="CY284" s="1">
        <v>105.1</v>
      </c>
      <c r="CZ284" s="1">
        <v>75.017844396859402</v>
      </c>
      <c r="DA284" s="1">
        <v>50</v>
      </c>
      <c r="DB284" s="1">
        <v>7.6</v>
      </c>
      <c r="DC284" s="1">
        <v>152</v>
      </c>
      <c r="DD284" s="1">
        <v>237</v>
      </c>
      <c r="DE284" s="1">
        <v>3.92</v>
      </c>
      <c r="DF284" s="1">
        <v>16.540084388185701</v>
      </c>
      <c r="DG284" s="1">
        <v>1</v>
      </c>
      <c r="DH284" s="1">
        <v>14</v>
      </c>
      <c r="DI284" s="1">
        <v>1.4</v>
      </c>
      <c r="DJ284" s="1">
        <v>1.65</v>
      </c>
      <c r="DK284" s="1">
        <v>24.5</v>
      </c>
      <c r="DL284" s="1">
        <v>1.48484848484848</v>
      </c>
      <c r="DM284" s="1">
        <v>27.2</v>
      </c>
      <c r="DN284" s="1">
        <v>0</v>
      </c>
      <c r="DO284" s="1">
        <v>120</v>
      </c>
      <c r="DP284" s="1">
        <v>120</v>
      </c>
      <c r="DQ284" s="1">
        <v>1346</v>
      </c>
      <c r="DR284" s="1">
        <v>109</v>
      </c>
      <c r="DS284" s="1">
        <v>8.0980683506686493</v>
      </c>
      <c r="DT284" s="1">
        <v>104</v>
      </c>
      <c r="DU284" s="1">
        <v>0.6</v>
      </c>
      <c r="DV284" s="1">
        <v>0.2</v>
      </c>
      <c r="DW284" s="1">
        <v>38</v>
      </c>
      <c r="DX284" s="1">
        <v>335</v>
      </c>
      <c r="DY284" s="1">
        <v>234</v>
      </c>
      <c r="DZ284" s="1" t="s">
        <v>126</v>
      </c>
      <c r="EA284" s="1" t="s">
        <v>147</v>
      </c>
      <c r="EB284" s="1" t="s">
        <v>647</v>
      </c>
      <c r="EC284" s="72">
        <f t="shared" si="14"/>
        <v>732.7</v>
      </c>
      <c r="ED284" s="73">
        <f t="shared" si="15"/>
        <v>2280</v>
      </c>
      <c r="EE284" s="1">
        <v>86</v>
      </c>
      <c r="EF284" s="1">
        <v>181</v>
      </c>
      <c r="EG284" s="1">
        <v>27.5</v>
      </c>
      <c r="EH284" s="1">
        <v>61</v>
      </c>
      <c r="EI284" s="1">
        <v>13</v>
      </c>
      <c r="EJ284" s="1">
        <v>41</v>
      </c>
      <c r="EK284" s="1">
        <v>45</v>
      </c>
      <c r="EL284" s="1">
        <v>79</v>
      </c>
      <c r="EM284" s="1">
        <v>235.4</v>
      </c>
      <c r="EN284" s="1">
        <v>959</v>
      </c>
      <c r="EO284" s="1">
        <v>168</v>
      </c>
      <c r="EP284" s="1">
        <v>696</v>
      </c>
      <c r="EQ284" s="1">
        <v>7.2</v>
      </c>
      <c r="ER284" s="1">
        <v>20</v>
      </c>
      <c r="ES284" s="1">
        <v>7.2</v>
      </c>
      <c r="ET284" s="1">
        <v>20</v>
      </c>
      <c r="EU284" s="1">
        <v>78</v>
      </c>
      <c r="EV284" s="1">
        <v>175</v>
      </c>
      <c r="EW284" s="1">
        <v>50</v>
      </c>
      <c r="EX284" s="1">
        <v>118</v>
      </c>
      <c r="EY284" s="1">
        <v>28</v>
      </c>
      <c r="EZ284" s="1">
        <v>57</v>
      </c>
      <c r="FA284" s="1">
        <v>0</v>
      </c>
      <c r="FB284" s="1">
        <v>0</v>
      </c>
      <c r="FC284" s="1">
        <v>0</v>
      </c>
      <c r="FD284" s="1">
        <v>0</v>
      </c>
      <c r="FE284" s="1">
        <v>117.6</v>
      </c>
      <c r="FF284" s="1">
        <v>390</v>
      </c>
      <c r="FG284" s="1">
        <v>82</v>
      </c>
      <c r="FH284" s="1">
        <v>281</v>
      </c>
      <c r="FI284" s="1">
        <v>24.6</v>
      </c>
      <c r="FJ284" s="1">
        <v>78</v>
      </c>
      <c r="FK284" s="1">
        <v>11</v>
      </c>
      <c r="FL284" s="1">
        <v>31</v>
      </c>
      <c r="FM284" s="1">
        <v>56</v>
      </c>
      <c r="FN284" s="1">
        <v>131</v>
      </c>
      <c r="FO284" s="1">
        <v>30</v>
      </c>
      <c r="FP284" s="1">
        <v>73</v>
      </c>
      <c r="FQ284" s="1">
        <v>26</v>
      </c>
      <c r="FR284" s="1">
        <v>58</v>
      </c>
      <c r="FS284" s="1">
        <v>92.5</v>
      </c>
      <c r="FT284" s="1">
        <v>289</v>
      </c>
      <c r="FU284" s="1">
        <v>55.5</v>
      </c>
      <c r="FV284" s="1">
        <v>164</v>
      </c>
      <c r="FW284" s="1">
        <v>7</v>
      </c>
      <c r="FX284" s="1">
        <v>30</v>
      </c>
      <c r="FY284" s="1">
        <v>30</v>
      </c>
      <c r="FZ284" s="1">
        <v>95</v>
      </c>
      <c r="GA284" s="1">
        <v>52</v>
      </c>
      <c r="GB284" s="1">
        <v>91.5</v>
      </c>
      <c r="GC284" s="1">
        <v>42</v>
      </c>
      <c r="GD284" s="1">
        <v>69.5</v>
      </c>
      <c r="GE284" s="1">
        <v>10</v>
      </c>
      <c r="GF284" s="1">
        <v>22</v>
      </c>
      <c r="GG284" s="1">
        <v>8</v>
      </c>
      <c r="GH284" s="1">
        <v>11.5</v>
      </c>
      <c r="GI284" s="1">
        <v>8</v>
      </c>
      <c r="GJ284" s="1">
        <v>11.5</v>
      </c>
      <c r="GK284" s="1">
        <v>0</v>
      </c>
      <c r="GL284" s="1">
        <v>0</v>
      </c>
      <c r="GM284" s="1">
        <v>32</v>
      </c>
      <c r="GN284" s="1">
        <v>0</v>
      </c>
      <c r="GO284" s="1">
        <v>0</v>
      </c>
      <c r="GP284" s="1">
        <v>0</v>
      </c>
      <c r="GQ284" s="1">
        <v>32</v>
      </c>
      <c r="GR284" s="1">
        <v>30</v>
      </c>
      <c r="GS284" s="1">
        <v>16</v>
      </c>
      <c r="GT284" s="1">
        <v>63</v>
      </c>
      <c r="GU284" s="1">
        <v>16</v>
      </c>
      <c r="GV284" s="1">
        <v>63</v>
      </c>
      <c r="GW284" s="1">
        <v>0</v>
      </c>
      <c r="GX284" s="1">
        <v>0</v>
      </c>
      <c r="GY284" s="1">
        <v>0</v>
      </c>
      <c r="GZ284" s="2">
        <v>0</v>
      </c>
    </row>
    <row r="285" spans="99:208">
      <c r="CU285" s="1" t="s">
        <v>126</v>
      </c>
      <c r="CV285" s="1" t="s">
        <v>148</v>
      </c>
      <c r="CW285" s="1" t="s">
        <v>647</v>
      </c>
      <c r="CX285" s="1">
        <v>1460</v>
      </c>
      <c r="CY285" s="1">
        <v>112.4</v>
      </c>
      <c r="CZ285" s="1">
        <v>76.986301369863</v>
      </c>
      <c r="DA285" s="1">
        <v>57</v>
      </c>
      <c r="DB285" s="1">
        <v>9.1</v>
      </c>
      <c r="DC285" s="1">
        <v>159.64912280701799</v>
      </c>
      <c r="DD285" s="1">
        <v>201</v>
      </c>
      <c r="DE285" s="1">
        <v>3.2</v>
      </c>
      <c r="DF285" s="1">
        <v>15.920398009950199</v>
      </c>
      <c r="DG285" s="1">
        <v>1.3</v>
      </c>
      <c r="DH285" s="1">
        <v>21.38</v>
      </c>
      <c r="DI285" s="1">
        <v>1.6446153846153799</v>
      </c>
      <c r="DJ285" s="1">
        <v>1.02</v>
      </c>
      <c r="DK285" s="1">
        <v>12.68</v>
      </c>
      <c r="DL285" s="1">
        <v>1.2431372549019599</v>
      </c>
      <c r="DM285" s="1">
        <v>26</v>
      </c>
      <c r="DN285" s="1">
        <v>0</v>
      </c>
      <c r="DO285" s="1">
        <v>166</v>
      </c>
      <c r="DP285" s="1">
        <v>166</v>
      </c>
      <c r="DQ285" s="1">
        <v>1262</v>
      </c>
      <c r="DR285" s="1">
        <v>108</v>
      </c>
      <c r="DS285" s="1">
        <v>8.5578446909667196</v>
      </c>
      <c r="DT285" s="1">
        <v>38</v>
      </c>
      <c r="DU285" s="1">
        <v>0.6</v>
      </c>
      <c r="DV285" s="1">
        <v>0.2</v>
      </c>
      <c r="DW285" s="1">
        <v>52</v>
      </c>
      <c r="DX285" s="1">
        <v>256</v>
      </c>
      <c r="DY285" s="1">
        <v>284</v>
      </c>
      <c r="DZ285" s="1" t="s">
        <v>126</v>
      </c>
      <c r="EA285" s="1" t="s">
        <v>148</v>
      </c>
      <c r="EB285" s="1" t="s">
        <v>647</v>
      </c>
      <c r="EC285" s="72">
        <f t="shared" si="14"/>
        <v>608.1</v>
      </c>
      <c r="ED285" s="73">
        <f t="shared" si="15"/>
        <v>1862</v>
      </c>
      <c r="EE285" s="1">
        <v>70</v>
      </c>
      <c r="EF285" s="1">
        <v>148.69999999999999</v>
      </c>
      <c r="EG285" s="1">
        <v>23</v>
      </c>
      <c r="EH285" s="1">
        <v>52.7</v>
      </c>
      <c r="EI285" s="1">
        <v>12</v>
      </c>
      <c r="EJ285" s="1">
        <v>38</v>
      </c>
      <c r="EK285" s="1">
        <v>35</v>
      </c>
      <c r="EL285" s="1">
        <v>58</v>
      </c>
      <c r="EM285" s="1">
        <v>197.2</v>
      </c>
      <c r="EN285" s="1">
        <v>777</v>
      </c>
      <c r="EO285" s="1">
        <v>142</v>
      </c>
      <c r="EP285" s="1">
        <v>565</v>
      </c>
      <c r="EQ285" s="1">
        <v>6</v>
      </c>
      <c r="ER285" s="1">
        <v>18</v>
      </c>
      <c r="ES285" s="1">
        <v>6</v>
      </c>
      <c r="ET285" s="1">
        <v>18</v>
      </c>
      <c r="EU285" s="1">
        <v>69</v>
      </c>
      <c r="EV285" s="1">
        <v>142.30000000000001</v>
      </c>
      <c r="EW285" s="1">
        <v>37</v>
      </c>
      <c r="EX285" s="1">
        <v>97.8</v>
      </c>
      <c r="EY285" s="1">
        <v>32</v>
      </c>
      <c r="EZ285" s="1">
        <v>44.5</v>
      </c>
      <c r="FA285" s="1">
        <v>0</v>
      </c>
      <c r="FB285" s="1">
        <v>0</v>
      </c>
      <c r="FC285" s="1">
        <v>0</v>
      </c>
      <c r="FD285" s="1">
        <v>0</v>
      </c>
      <c r="FE285" s="1">
        <v>91</v>
      </c>
      <c r="FF285" s="1">
        <v>300</v>
      </c>
      <c r="FG285" s="1">
        <v>60</v>
      </c>
      <c r="FH285" s="1">
        <v>205</v>
      </c>
      <c r="FI285" s="1">
        <v>20</v>
      </c>
      <c r="FJ285" s="1">
        <v>64</v>
      </c>
      <c r="FK285" s="1">
        <v>11</v>
      </c>
      <c r="FL285" s="1">
        <v>31</v>
      </c>
      <c r="FM285" s="1">
        <v>47.2</v>
      </c>
      <c r="FN285" s="1">
        <v>107</v>
      </c>
      <c r="FO285" s="1">
        <v>23.6</v>
      </c>
      <c r="FP285" s="1">
        <v>55</v>
      </c>
      <c r="FQ285" s="1">
        <v>23.6</v>
      </c>
      <c r="FR285" s="1">
        <v>52</v>
      </c>
      <c r="FS285" s="1">
        <v>76.5</v>
      </c>
      <c r="FT285" s="1">
        <v>240</v>
      </c>
      <c r="FU285" s="1">
        <v>46</v>
      </c>
      <c r="FV285" s="1">
        <v>138</v>
      </c>
      <c r="FW285" s="1">
        <v>8</v>
      </c>
      <c r="FX285" s="1">
        <v>32</v>
      </c>
      <c r="FY285" s="1">
        <v>22.5</v>
      </c>
      <c r="FZ285" s="1">
        <v>70</v>
      </c>
      <c r="GA285" s="1">
        <v>45.2</v>
      </c>
      <c r="GB285" s="1">
        <v>80.5</v>
      </c>
      <c r="GC285" s="1">
        <v>35.200000000000003</v>
      </c>
      <c r="GD285" s="1">
        <v>58.5</v>
      </c>
      <c r="GE285" s="1">
        <v>10</v>
      </c>
      <c r="GF285" s="1">
        <v>22</v>
      </c>
      <c r="GG285" s="1">
        <v>6</v>
      </c>
      <c r="GH285" s="1">
        <v>8.5</v>
      </c>
      <c r="GI285" s="1">
        <v>6</v>
      </c>
      <c r="GJ285" s="1">
        <v>8.5</v>
      </c>
      <c r="GK285" s="1">
        <v>0</v>
      </c>
      <c r="GL285" s="1">
        <v>0</v>
      </c>
      <c r="GM285" s="1">
        <v>40</v>
      </c>
      <c r="GN285" s="1">
        <v>0</v>
      </c>
      <c r="GO285" s="1">
        <v>0</v>
      </c>
      <c r="GP285" s="1">
        <v>0</v>
      </c>
      <c r="GQ285" s="1">
        <v>40</v>
      </c>
      <c r="GR285" s="1">
        <v>40</v>
      </c>
      <c r="GS285" s="1">
        <v>15.5</v>
      </c>
      <c r="GT285" s="1">
        <v>60</v>
      </c>
      <c r="GU285" s="1">
        <v>15.5</v>
      </c>
      <c r="GV285" s="1">
        <v>60</v>
      </c>
      <c r="GW285" s="1">
        <v>0</v>
      </c>
      <c r="GX285" s="1">
        <v>0</v>
      </c>
      <c r="GY285" s="1">
        <v>0</v>
      </c>
      <c r="GZ285" s="2">
        <v>0</v>
      </c>
    </row>
    <row r="286" spans="99:208">
      <c r="CU286" s="1" t="s">
        <v>126</v>
      </c>
      <c r="CV286" s="1" t="s">
        <v>149</v>
      </c>
      <c r="CW286" s="1" t="s">
        <v>647</v>
      </c>
      <c r="CX286" s="1">
        <v>1271</v>
      </c>
      <c r="CY286" s="1">
        <v>95.8</v>
      </c>
      <c r="CZ286" s="1">
        <v>75.373721479150305</v>
      </c>
      <c r="DA286" s="1">
        <v>63</v>
      </c>
      <c r="DB286" s="1">
        <v>9.8000000000000007</v>
      </c>
      <c r="DC286" s="1">
        <v>163.636363636364</v>
      </c>
      <c r="DD286" s="1">
        <v>414</v>
      </c>
      <c r="DE286" s="1">
        <v>6.93</v>
      </c>
      <c r="DF286" s="1">
        <v>16.790123456790099</v>
      </c>
      <c r="DG286" s="1">
        <v>1.2</v>
      </c>
      <c r="DH286" s="1">
        <v>16.32</v>
      </c>
      <c r="DI286" s="1">
        <v>1.49272727272727</v>
      </c>
      <c r="DJ286" s="1">
        <v>1.1000000000000001</v>
      </c>
      <c r="DK286" s="1">
        <v>13.72</v>
      </c>
      <c r="DL286" s="1">
        <v>1.3016666666666701</v>
      </c>
      <c r="DM286" s="1">
        <v>20</v>
      </c>
      <c r="DN286" s="1">
        <v>0</v>
      </c>
      <c r="DO286" s="1">
        <v>175</v>
      </c>
      <c r="DP286" s="1">
        <v>175</v>
      </c>
      <c r="DQ286" s="1">
        <v>1333</v>
      </c>
      <c r="DR286" s="1">
        <v>107</v>
      </c>
      <c r="DS286" s="1">
        <v>8.2719082719082699</v>
      </c>
      <c r="DT286" s="1">
        <v>93</v>
      </c>
      <c r="DU286" s="1">
        <v>0.5</v>
      </c>
      <c r="DV286" s="1">
        <v>0.1</v>
      </c>
      <c r="DW286" s="1">
        <v>42.1</v>
      </c>
      <c r="DX286" s="1">
        <v>47</v>
      </c>
      <c r="DY286" s="1">
        <v>215</v>
      </c>
      <c r="DZ286" s="1" t="s">
        <v>126</v>
      </c>
      <c r="EA286" s="1" t="s">
        <v>149</v>
      </c>
      <c r="EB286" s="1" t="s">
        <v>647</v>
      </c>
      <c r="EC286" s="72">
        <f t="shared" si="14"/>
        <v>656.7</v>
      </c>
      <c r="ED286" s="73">
        <f t="shared" si="15"/>
        <v>2043.8</v>
      </c>
      <c r="EE286" s="1">
        <v>74</v>
      </c>
      <c r="EF286" s="1">
        <v>161.1</v>
      </c>
      <c r="EG286" s="1">
        <v>24</v>
      </c>
      <c r="EH286" s="1">
        <v>53.6</v>
      </c>
      <c r="EI286" s="1">
        <v>12</v>
      </c>
      <c r="EJ286" s="1">
        <v>38</v>
      </c>
      <c r="EK286" s="1">
        <v>38</v>
      </c>
      <c r="EL286" s="1">
        <v>69.5</v>
      </c>
      <c r="EM286" s="1">
        <v>208</v>
      </c>
      <c r="EN286" s="1">
        <v>840</v>
      </c>
      <c r="EO286" s="1">
        <v>145</v>
      </c>
      <c r="EP286" s="1">
        <v>615</v>
      </c>
      <c r="EQ286" s="1">
        <v>6</v>
      </c>
      <c r="ER286" s="1">
        <v>18</v>
      </c>
      <c r="ES286" s="1">
        <v>6</v>
      </c>
      <c r="ET286" s="1">
        <v>18</v>
      </c>
      <c r="EU286" s="1">
        <v>65</v>
      </c>
      <c r="EV286" s="1">
        <v>151</v>
      </c>
      <c r="EW286" s="1">
        <v>36</v>
      </c>
      <c r="EX286" s="1">
        <v>103</v>
      </c>
      <c r="EY286" s="1">
        <v>29</v>
      </c>
      <c r="EZ286" s="1">
        <v>48</v>
      </c>
      <c r="FA286" s="1">
        <v>0</v>
      </c>
      <c r="FB286" s="1">
        <v>0</v>
      </c>
      <c r="FC286" s="1">
        <v>0</v>
      </c>
      <c r="FD286" s="1">
        <v>0</v>
      </c>
      <c r="FE286" s="1">
        <v>98</v>
      </c>
      <c r="FF286" s="1">
        <v>326</v>
      </c>
      <c r="FG286" s="1">
        <v>66</v>
      </c>
      <c r="FH286" s="1">
        <v>224</v>
      </c>
      <c r="FI286" s="1">
        <v>22</v>
      </c>
      <c r="FJ286" s="1">
        <v>71</v>
      </c>
      <c r="FK286" s="1">
        <v>10</v>
      </c>
      <c r="FL286" s="1">
        <v>31</v>
      </c>
      <c r="FM286" s="1">
        <v>48</v>
      </c>
      <c r="FN286" s="1">
        <v>112</v>
      </c>
      <c r="FO286" s="1">
        <v>25</v>
      </c>
      <c r="FP286" s="1">
        <v>60</v>
      </c>
      <c r="FQ286" s="1">
        <v>23</v>
      </c>
      <c r="FR286" s="1">
        <v>52</v>
      </c>
      <c r="FS286" s="1">
        <v>89.7</v>
      </c>
      <c r="FT286" s="1">
        <v>276</v>
      </c>
      <c r="FU286" s="1">
        <v>55.5</v>
      </c>
      <c r="FV286" s="1">
        <v>161</v>
      </c>
      <c r="FW286" s="1">
        <v>9.1999999999999993</v>
      </c>
      <c r="FX286" s="1">
        <v>35</v>
      </c>
      <c r="FY286" s="1">
        <v>25</v>
      </c>
      <c r="FZ286" s="1">
        <v>80</v>
      </c>
      <c r="GA286" s="1">
        <v>50</v>
      </c>
      <c r="GB286" s="1">
        <v>89.5</v>
      </c>
      <c r="GC286" s="1">
        <v>40</v>
      </c>
      <c r="GD286" s="1">
        <v>67.5</v>
      </c>
      <c r="GE286" s="1">
        <v>10</v>
      </c>
      <c r="GF286" s="1">
        <v>22</v>
      </c>
      <c r="GG286" s="1">
        <v>18</v>
      </c>
      <c r="GH286" s="1">
        <v>36.200000000000003</v>
      </c>
      <c r="GI286" s="1">
        <v>18</v>
      </c>
      <c r="GJ286" s="1">
        <v>36.200000000000003</v>
      </c>
      <c r="GK286" s="1">
        <v>0</v>
      </c>
      <c r="GL286" s="1">
        <v>0</v>
      </c>
      <c r="GM286" s="1">
        <v>34</v>
      </c>
      <c r="GN286" s="1">
        <v>0</v>
      </c>
      <c r="GO286" s="1">
        <v>0</v>
      </c>
      <c r="GP286" s="1">
        <v>0</v>
      </c>
      <c r="GQ286" s="1">
        <v>34</v>
      </c>
      <c r="GR286" s="1">
        <v>30</v>
      </c>
      <c r="GS286" s="1">
        <v>40.200000000000003</v>
      </c>
      <c r="GT286" s="1">
        <v>143</v>
      </c>
      <c r="GU286" s="1">
        <v>16</v>
      </c>
      <c r="GV286" s="1">
        <v>71</v>
      </c>
      <c r="GW286" s="1">
        <v>8.1999999999999993</v>
      </c>
      <c r="GX286" s="1">
        <v>24</v>
      </c>
      <c r="GY286" s="1">
        <v>16</v>
      </c>
      <c r="GZ286" s="2">
        <v>48</v>
      </c>
    </row>
    <row r="287" spans="99:208">
      <c r="CU287" s="1" t="s">
        <v>126</v>
      </c>
      <c r="CV287" s="1" t="s">
        <v>150</v>
      </c>
      <c r="CW287" s="1" t="s">
        <v>647</v>
      </c>
      <c r="CX287" s="1">
        <v>1758</v>
      </c>
      <c r="CY287" s="1">
        <v>140</v>
      </c>
      <c r="CZ287" s="1">
        <v>79.635949943117197</v>
      </c>
      <c r="DA287" s="1">
        <v>66</v>
      </c>
      <c r="DB287" s="1">
        <v>10.8</v>
      </c>
      <c r="DC287" s="1">
        <v>163.636363636364</v>
      </c>
      <c r="DD287" s="1">
        <v>405</v>
      </c>
      <c r="DE287" s="1">
        <v>6.8</v>
      </c>
      <c r="DF287" s="1">
        <v>16.790123456790099</v>
      </c>
      <c r="DG287" s="1">
        <v>1.1000000000000001</v>
      </c>
      <c r="DH287" s="1">
        <v>16.420000000000002</v>
      </c>
      <c r="DI287" s="1">
        <v>1.49272727272727</v>
      </c>
      <c r="DJ287" s="1">
        <v>1.2</v>
      </c>
      <c r="DK287" s="1">
        <v>15.62</v>
      </c>
      <c r="DL287" s="1">
        <v>1.3016666666666701</v>
      </c>
      <c r="DM287" s="1">
        <v>26</v>
      </c>
      <c r="DN287" s="1">
        <v>0</v>
      </c>
      <c r="DO287" s="1">
        <v>262</v>
      </c>
      <c r="DP287" s="1">
        <v>262</v>
      </c>
      <c r="DQ287" s="1">
        <v>1221</v>
      </c>
      <c r="DR287" s="1">
        <v>101</v>
      </c>
      <c r="DS287" s="1">
        <v>8.2719082719082699</v>
      </c>
      <c r="DT287" s="1">
        <v>194</v>
      </c>
      <c r="DU287" s="1">
        <v>0.5</v>
      </c>
      <c r="DV287" s="1">
        <v>0.4</v>
      </c>
      <c r="DW287" s="1">
        <v>35</v>
      </c>
      <c r="DX287" s="1">
        <v>231</v>
      </c>
      <c r="DY287" s="1">
        <v>286</v>
      </c>
      <c r="DZ287" s="1" t="s">
        <v>126</v>
      </c>
      <c r="EA287" s="1" t="s">
        <v>150</v>
      </c>
      <c r="EB287" s="1" t="s">
        <v>647</v>
      </c>
      <c r="EC287" s="72">
        <f t="shared" si="14"/>
        <v>514.5</v>
      </c>
      <c r="ED287" s="73">
        <f t="shared" si="15"/>
        <v>1606.1</v>
      </c>
      <c r="EE287" s="1">
        <v>59</v>
      </c>
      <c r="EF287" s="1">
        <v>122.6</v>
      </c>
      <c r="EG287" s="1">
        <v>18</v>
      </c>
      <c r="EH287" s="1">
        <v>39.6</v>
      </c>
      <c r="EI287" s="1">
        <v>9</v>
      </c>
      <c r="EJ287" s="1">
        <v>28</v>
      </c>
      <c r="EK287" s="1">
        <v>31</v>
      </c>
      <c r="EL287" s="1">
        <v>53</v>
      </c>
      <c r="EM287" s="1">
        <v>160</v>
      </c>
      <c r="EN287" s="1">
        <v>633</v>
      </c>
      <c r="EO287" s="1">
        <v>113</v>
      </c>
      <c r="EP287" s="1">
        <v>443</v>
      </c>
      <c r="EQ287" s="1">
        <v>4.5</v>
      </c>
      <c r="ER287" s="1">
        <v>12</v>
      </c>
      <c r="ES287" s="1">
        <v>4.5</v>
      </c>
      <c r="ET287" s="1">
        <v>12</v>
      </c>
      <c r="EU287" s="1">
        <v>62</v>
      </c>
      <c r="EV287" s="1">
        <v>136.1</v>
      </c>
      <c r="EW287" s="1">
        <v>33</v>
      </c>
      <c r="EX287" s="1">
        <v>91.9</v>
      </c>
      <c r="EY287" s="1">
        <v>26</v>
      </c>
      <c r="EZ287" s="1">
        <v>38.200000000000003</v>
      </c>
      <c r="FA287" s="1">
        <v>3</v>
      </c>
      <c r="FB287" s="1">
        <v>6</v>
      </c>
      <c r="FC287" s="1">
        <v>0</v>
      </c>
      <c r="FD287" s="1">
        <v>0</v>
      </c>
      <c r="FE287" s="1">
        <v>72.8</v>
      </c>
      <c r="FF287" s="1">
        <v>239</v>
      </c>
      <c r="FG287" s="1">
        <v>50</v>
      </c>
      <c r="FH287" s="1">
        <v>169</v>
      </c>
      <c r="FI287" s="1">
        <v>16.5</v>
      </c>
      <c r="FJ287" s="1">
        <v>51</v>
      </c>
      <c r="FK287" s="1">
        <v>6.3</v>
      </c>
      <c r="FL287" s="1">
        <v>19</v>
      </c>
      <c r="FM287" s="1">
        <v>37.700000000000003</v>
      </c>
      <c r="FN287" s="1">
        <v>87</v>
      </c>
      <c r="FO287" s="1">
        <v>18.5</v>
      </c>
      <c r="FP287" s="1">
        <v>44</v>
      </c>
      <c r="FQ287" s="1">
        <v>19.2</v>
      </c>
      <c r="FR287" s="1">
        <v>43</v>
      </c>
      <c r="FS287" s="1">
        <v>76.5</v>
      </c>
      <c r="FT287" s="1">
        <v>254</v>
      </c>
      <c r="FU287" s="1">
        <v>42</v>
      </c>
      <c r="FV287" s="1">
        <v>136</v>
      </c>
      <c r="FW287" s="1">
        <v>6</v>
      </c>
      <c r="FX287" s="1">
        <v>27</v>
      </c>
      <c r="FY287" s="1">
        <v>28.5</v>
      </c>
      <c r="FZ287" s="1">
        <v>91</v>
      </c>
      <c r="GA287" s="1">
        <v>36</v>
      </c>
      <c r="GB287" s="1">
        <v>63.3</v>
      </c>
      <c r="GC287" s="1">
        <v>30</v>
      </c>
      <c r="GD287" s="1">
        <v>50.3</v>
      </c>
      <c r="GE287" s="1">
        <v>6</v>
      </c>
      <c r="GF287" s="1">
        <v>13</v>
      </c>
      <c r="GG287" s="1">
        <v>6</v>
      </c>
      <c r="GH287" s="1">
        <v>8.1</v>
      </c>
      <c r="GI287" s="1">
        <v>6</v>
      </c>
      <c r="GJ287" s="1">
        <v>8.1</v>
      </c>
      <c r="GK287" s="1">
        <v>0</v>
      </c>
      <c r="GL287" s="1">
        <v>0</v>
      </c>
      <c r="GM287" s="1">
        <v>51</v>
      </c>
      <c r="GN287" s="1">
        <v>16</v>
      </c>
      <c r="GO287" s="1">
        <v>11.6</v>
      </c>
      <c r="GP287" s="1">
        <v>4.4000000000000004</v>
      </c>
      <c r="GQ287" s="1">
        <v>35</v>
      </c>
      <c r="GR287" s="1">
        <v>35</v>
      </c>
      <c r="GS287" s="1">
        <v>19</v>
      </c>
      <c r="GT287" s="1">
        <v>77</v>
      </c>
      <c r="GU287" s="1">
        <v>19</v>
      </c>
      <c r="GV287" s="1">
        <v>77</v>
      </c>
      <c r="GW287" s="1">
        <v>0</v>
      </c>
      <c r="GX287" s="1">
        <v>0</v>
      </c>
      <c r="GY287" s="1">
        <v>0</v>
      </c>
      <c r="GZ287" s="2">
        <v>0</v>
      </c>
    </row>
    <row r="288" spans="99:208">
      <c r="CU288" s="1" t="s">
        <v>126</v>
      </c>
      <c r="CV288" s="1" t="s">
        <v>151</v>
      </c>
      <c r="CW288" s="1" t="s">
        <v>647</v>
      </c>
      <c r="CX288" s="1">
        <v>1942</v>
      </c>
      <c r="CY288" s="1">
        <v>151</v>
      </c>
      <c r="CZ288" s="1">
        <v>77.754891864057697</v>
      </c>
      <c r="DA288" s="1">
        <v>94</v>
      </c>
      <c r="DB288" s="1">
        <v>14.7</v>
      </c>
      <c r="DC288" s="1">
        <v>156.38297872340399</v>
      </c>
      <c r="DD288" s="1">
        <v>474</v>
      </c>
      <c r="DE288" s="1">
        <v>8</v>
      </c>
      <c r="DF288" s="1">
        <v>16.877637130801698</v>
      </c>
      <c r="DG288" s="1">
        <v>0.9</v>
      </c>
      <c r="DH288" s="1">
        <v>13.41</v>
      </c>
      <c r="DI288" s="1">
        <v>1.49</v>
      </c>
      <c r="DJ288" s="1">
        <v>1</v>
      </c>
      <c r="DK288" s="1">
        <v>13.51</v>
      </c>
      <c r="DL288" s="1">
        <v>1.351</v>
      </c>
      <c r="DM288" s="1">
        <v>26.5</v>
      </c>
      <c r="DN288" s="1">
        <v>0</v>
      </c>
      <c r="DO288" s="1">
        <v>279</v>
      </c>
      <c r="DP288" s="1">
        <v>279</v>
      </c>
      <c r="DQ288" s="1">
        <v>1100</v>
      </c>
      <c r="DR288" s="1">
        <v>90</v>
      </c>
      <c r="DS288" s="1">
        <v>8.1818181818181799</v>
      </c>
      <c r="DT288" s="1">
        <v>170</v>
      </c>
      <c r="DU288" s="1">
        <v>0.5</v>
      </c>
      <c r="DV288" s="1">
        <v>0.4</v>
      </c>
      <c r="DW288" s="1">
        <v>29.2</v>
      </c>
      <c r="DX288" s="1">
        <v>95</v>
      </c>
      <c r="DY288" s="1">
        <v>351</v>
      </c>
      <c r="DZ288" s="1" t="s">
        <v>126</v>
      </c>
      <c r="EA288" s="1" t="s">
        <v>151</v>
      </c>
      <c r="EB288" s="1" t="s">
        <v>647</v>
      </c>
      <c r="EC288" s="72">
        <f t="shared" si="14"/>
        <v>755.6</v>
      </c>
      <c r="ED288" s="73">
        <f t="shared" si="15"/>
        <v>2310.5</v>
      </c>
      <c r="EE288" s="1">
        <v>91</v>
      </c>
      <c r="EF288" s="1">
        <v>209</v>
      </c>
      <c r="EG288" s="1">
        <v>31</v>
      </c>
      <c r="EH288" s="1">
        <v>76</v>
      </c>
      <c r="EI288" s="1">
        <v>16</v>
      </c>
      <c r="EJ288" s="1">
        <v>50</v>
      </c>
      <c r="EK288" s="1">
        <v>44</v>
      </c>
      <c r="EL288" s="1">
        <v>83</v>
      </c>
      <c r="EM288" s="1">
        <v>195.4</v>
      </c>
      <c r="EN288" s="1">
        <v>839</v>
      </c>
      <c r="EO288" s="1">
        <v>130</v>
      </c>
      <c r="EP288" s="1">
        <v>473</v>
      </c>
      <c r="EQ288" s="1">
        <v>5</v>
      </c>
      <c r="ER288" s="1">
        <v>15</v>
      </c>
      <c r="ES288" s="1">
        <v>5</v>
      </c>
      <c r="ET288" s="1">
        <v>15</v>
      </c>
      <c r="EU288" s="1">
        <v>59</v>
      </c>
      <c r="EV288" s="1">
        <v>88</v>
      </c>
      <c r="EW288" s="1">
        <v>42</v>
      </c>
      <c r="EX288" s="1">
        <v>46</v>
      </c>
      <c r="EY288" s="1">
        <v>16</v>
      </c>
      <c r="EZ288" s="1">
        <v>40</v>
      </c>
      <c r="FA288" s="1">
        <v>1</v>
      </c>
      <c r="FB288" s="1">
        <v>2</v>
      </c>
      <c r="FC288" s="1">
        <v>0</v>
      </c>
      <c r="FD288" s="1">
        <v>0</v>
      </c>
      <c r="FE288" s="1">
        <v>149.6</v>
      </c>
      <c r="FF288" s="1">
        <v>479</v>
      </c>
      <c r="FG288" s="1">
        <v>106</v>
      </c>
      <c r="FH288" s="1">
        <v>361</v>
      </c>
      <c r="FI288" s="1">
        <v>32</v>
      </c>
      <c r="FJ288" s="1">
        <v>100</v>
      </c>
      <c r="FK288" s="1">
        <v>5.6</v>
      </c>
      <c r="FL288" s="1">
        <v>18</v>
      </c>
      <c r="FM288" s="1">
        <v>64</v>
      </c>
      <c r="FN288" s="1">
        <v>149</v>
      </c>
      <c r="FO288" s="1">
        <v>39</v>
      </c>
      <c r="FP288" s="1">
        <v>93</v>
      </c>
      <c r="FQ288" s="1">
        <v>25</v>
      </c>
      <c r="FR288" s="1">
        <v>56</v>
      </c>
      <c r="FS288" s="1">
        <v>107.5</v>
      </c>
      <c r="FT288" s="1">
        <v>339</v>
      </c>
      <c r="FU288" s="1">
        <v>64.5</v>
      </c>
      <c r="FV288" s="1">
        <v>198</v>
      </c>
      <c r="FW288" s="1">
        <v>11</v>
      </c>
      <c r="FX288" s="1">
        <v>39</v>
      </c>
      <c r="FY288" s="1">
        <v>32</v>
      </c>
      <c r="FZ288" s="1">
        <v>102</v>
      </c>
      <c r="GA288" s="1">
        <v>74.099999999999994</v>
      </c>
      <c r="GB288" s="1">
        <v>129</v>
      </c>
      <c r="GC288" s="1">
        <v>60.1</v>
      </c>
      <c r="GD288" s="1">
        <v>99</v>
      </c>
      <c r="GE288" s="1">
        <v>14</v>
      </c>
      <c r="GF288" s="1">
        <v>30</v>
      </c>
      <c r="GG288" s="1">
        <v>10</v>
      </c>
      <c r="GH288" s="1">
        <v>14.5</v>
      </c>
      <c r="GI288" s="1">
        <v>10</v>
      </c>
      <c r="GJ288" s="1">
        <v>14.5</v>
      </c>
      <c r="GK288" s="1">
        <v>0</v>
      </c>
      <c r="GL288" s="1">
        <v>0</v>
      </c>
      <c r="GM288" s="1">
        <v>49</v>
      </c>
      <c r="GN288" s="1">
        <v>19</v>
      </c>
      <c r="GO288" s="1">
        <v>14</v>
      </c>
      <c r="GP288" s="1">
        <v>5</v>
      </c>
      <c r="GQ288" s="1">
        <v>30</v>
      </c>
      <c r="GR288" s="1">
        <v>26</v>
      </c>
      <c r="GS288" s="1">
        <v>24.6</v>
      </c>
      <c r="GT288" s="1">
        <v>87</v>
      </c>
      <c r="GU288" s="1">
        <v>16.5</v>
      </c>
      <c r="GV288" s="1">
        <v>64</v>
      </c>
      <c r="GW288" s="1">
        <v>8.1</v>
      </c>
      <c r="GX288" s="1">
        <v>23</v>
      </c>
      <c r="GY288" s="1">
        <v>0</v>
      </c>
      <c r="GZ288" s="2">
        <v>0</v>
      </c>
    </row>
    <row r="289" spans="1:208">
      <c r="CU289" s="1" t="s">
        <v>126</v>
      </c>
      <c r="CV289" s="1" t="s">
        <v>152</v>
      </c>
      <c r="CW289" s="1" t="s">
        <v>647</v>
      </c>
      <c r="CX289" s="1">
        <v>1009</v>
      </c>
      <c r="CY289" s="1">
        <v>70.7</v>
      </c>
      <c r="CZ289" s="1">
        <v>70.069375619425202</v>
      </c>
      <c r="DA289" s="1">
        <v>30</v>
      </c>
      <c r="DB289" s="1">
        <v>4.3</v>
      </c>
      <c r="DC289" s="1">
        <v>143.333333333333</v>
      </c>
      <c r="DD289" s="1">
        <v>0</v>
      </c>
      <c r="DE289" s="1">
        <v>0</v>
      </c>
      <c r="DF289" s="1" t="e">
        <v>#DIV/0!</v>
      </c>
      <c r="DG289" s="1">
        <v>0.6</v>
      </c>
      <c r="DH289" s="1">
        <v>8.4700000000000006</v>
      </c>
      <c r="DI289" s="1">
        <v>1.41166666666667</v>
      </c>
      <c r="DJ289" s="1">
        <v>0.68</v>
      </c>
      <c r="DK289" s="1">
        <v>7.77</v>
      </c>
      <c r="DL289" s="1">
        <v>1.14264705882353</v>
      </c>
      <c r="DM289" s="1">
        <v>9.8000000000000007</v>
      </c>
      <c r="DN289" s="1">
        <v>0</v>
      </c>
      <c r="DO289" s="1">
        <v>43</v>
      </c>
      <c r="DP289" s="1">
        <v>43</v>
      </c>
      <c r="DQ289" s="1">
        <v>965</v>
      </c>
      <c r="DR289" s="1">
        <v>76</v>
      </c>
      <c r="DS289" s="1">
        <v>7.8756476683937802</v>
      </c>
      <c r="DT289" s="1">
        <v>0</v>
      </c>
      <c r="DU289" s="1">
        <v>0.2</v>
      </c>
      <c r="DV289" s="1">
        <v>0.1</v>
      </c>
      <c r="DW289" s="1">
        <v>21.1</v>
      </c>
      <c r="DX289" s="1">
        <v>51</v>
      </c>
      <c r="DY289" s="1">
        <v>85</v>
      </c>
      <c r="DZ289" s="1" t="s">
        <v>126</v>
      </c>
      <c r="EA289" s="1" t="s">
        <v>152</v>
      </c>
      <c r="EB289" s="1" t="s">
        <v>647</v>
      </c>
      <c r="EC289" s="72">
        <f t="shared" si="14"/>
        <v>412.8</v>
      </c>
      <c r="ED289" s="73">
        <f t="shared" si="15"/>
        <v>1283.7</v>
      </c>
      <c r="EE289" s="1">
        <v>49</v>
      </c>
      <c r="EF289" s="1">
        <v>104.6</v>
      </c>
      <c r="EG289" s="1">
        <v>15.6</v>
      </c>
      <c r="EH289" s="1">
        <v>34.6</v>
      </c>
      <c r="EI289" s="1">
        <v>7</v>
      </c>
      <c r="EJ289" s="1">
        <v>25</v>
      </c>
      <c r="EK289" s="1">
        <v>26</v>
      </c>
      <c r="EL289" s="1">
        <v>45</v>
      </c>
      <c r="EM289" s="1">
        <v>139.5</v>
      </c>
      <c r="EN289" s="1">
        <v>598</v>
      </c>
      <c r="EO289" s="1">
        <v>91</v>
      </c>
      <c r="EP289" s="1">
        <v>398</v>
      </c>
      <c r="EQ289" s="1">
        <v>2.2000000000000002</v>
      </c>
      <c r="ER289" s="1">
        <v>9</v>
      </c>
      <c r="ES289" s="1">
        <v>2.2000000000000002</v>
      </c>
      <c r="ET289" s="1">
        <v>9</v>
      </c>
      <c r="EU289" s="1">
        <v>55</v>
      </c>
      <c r="EV289" s="1">
        <v>106.6</v>
      </c>
      <c r="EW289" s="1">
        <v>32</v>
      </c>
      <c r="EX289" s="1">
        <v>74.099999999999994</v>
      </c>
      <c r="EY289" s="1">
        <v>23</v>
      </c>
      <c r="EZ289" s="1">
        <v>32.5</v>
      </c>
      <c r="FA289" s="1">
        <v>0</v>
      </c>
      <c r="FB289" s="1">
        <v>0</v>
      </c>
      <c r="FC289" s="1">
        <v>0</v>
      </c>
      <c r="FD289" s="1">
        <v>0</v>
      </c>
      <c r="FE289" s="1">
        <v>66.599999999999994</v>
      </c>
      <c r="FF289" s="1">
        <v>206</v>
      </c>
      <c r="FG289" s="1">
        <v>43</v>
      </c>
      <c r="FH289" s="1">
        <v>149</v>
      </c>
      <c r="FI289" s="1">
        <v>13.6</v>
      </c>
      <c r="FJ289" s="1">
        <v>41</v>
      </c>
      <c r="FK289" s="1">
        <v>5</v>
      </c>
      <c r="FL289" s="1">
        <v>16</v>
      </c>
      <c r="FM289" s="1">
        <v>29.8</v>
      </c>
      <c r="FN289" s="1">
        <v>67</v>
      </c>
      <c r="FO289" s="1">
        <v>16.7</v>
      </c>
      <c r="FP289" s="1">
        <v>38</v>
      </c>
      <c r="FQ289" s="1">
        <v>13.1</v>
      </c>
      <c r="FR289" s="1">
        <v>29</v>
      </c>
      <c r="FS289" s="1">
        <v>38.5</v>
      </c>
      <c r="FT289" s="1">
        <v>136</v>
      </c>
      <c r="FU289" s="1">
        <v>18.5</v>
      </c>
      <c r="FV289" s="1">
        <v>63</v>
      </c>
      <c r="FW289" s="1">
        <v>5.5</v>
      </c>
      <c r="FX289" s="1">
        <v>25</v>
      </c>
      <c r="FY289" s="1">
        <v>14.5</v>
      </c>
      <c r="FZ289" s="1">
        <v>48</v>
      </c>
      <c r="GA289" s="1">
        <v>32.200000000000003</v>
      </c>
      <c r="GB289" s="1">
        <v>56.5</v>
      </c>
      <c r="GC289" s="1">
        <v>26.2</v>
      </c>
      <c r="GD289" s="1">
        <v>43.5</v>
      </c>
      <c r="GE289" s="1">
        <v>6</v>
      </c>
      <c r="GF289" s="1">
        <v>13</v>
      </c>
      <c r="GG289" s="1">
        <v>0</v>
      </c>
      <c r="GH289" s="1">
        <v>0</v>
      </c>
      <c r="GI289" s="1">
        <v>0</v>
      </c>
      <c r="GJ289" s="1">
        <v>0</v>
      </c>
      <c r="GK289" s="1">
        <v>0</v>
      </c>
      <c r="GL289" s="1">
        <v>0</v>
      </c>
      <c r="GM289" s="1">
        <v>0</v>
      </c>
      <c r="GN289" s="1">
        <v>0</v>
      </c>
      <c r="GO289" s="1">
        <v>0</v>
      </c>
      <c r="GP289" s="1">
        <v>0</v>
      </c>
      <c r="GQ289" s="1">
        <v>0</v>
      </c>
      <c r="GR289" s="1">
        <v>0</v>
      </c>
      <c r="GS289" s="1">
        <v>7</v>
      </c>
      <c r="GT289" s="1">
        <v>27</v>
      </c>
      <c r="GU289" s="1">
        <v>7</v>
      </c>
      <c r="GV289" s="1">
        <v>27</v>
      </c>
      <c r="GW289" s="1">
        <v>0</v>
      </c>
      <c r="GX289" s="1">
        <v>0</v>
      </c>
      <c r="GY289" s="1">
        <v>0</v>
      </c>
      <c r="GZ289" s="2">
        <v>0</v>
      </c>
    </row>
    <row r="290" spans="1:208" s="1" customForma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CU290" s="71" t="s">
        <v>154</v>
      </c>
      <c r="CV290" s="1" t="s">
        <v>155</v>
      </c>
      <c r="CW290" s="1" t="s">
        <v>647</v>
      </c>
      <c r="CX290" s="1">
        <v>0</v>
      </c>
      <c r="CY290" s="1">
        <v>0</v>
      </c>
      <c r="CZ290" s="1" t="e">
        <v>#DIV/0!</v>
      </c>
      <c r="DA290" s="1">
        <v>0</v>
      </c>
      <c r="DB290" s="1">
        <v>0</v>
      </c>
      <c r="DC290" s="1" t="e">
        <v>#DIV/0!</v>
      </c>
      <c r="DD290" s="1">
        <v>0</v>
      </c>
      <c r="DE290" s="1">
        <v>0</v>
      </c>
      <c r="DF290" s="1" t="e">
        <v>#DIV/0!</v>
      </c>
      <c r="DG290" s="1">
        <v>0</v>
      </c>
      <c r="DH290" s="1">
        <v>0</v>
      </c>
      <c r="DI290" s="1" t="e">
        <v>#DIV/0!</v>
      </c>
      <c r="DJ290" s="1">
        <v>0</v>
      </c>
      <c r="DK290" s="1">
        <v>0</v>
      </c>
      <c r="DL290" s="1" t="e">
        <v>#DIV/0!</v>
      </c>
      <c r="DM290" s="1">
        <v>0</v>
      </c>
      <c r="DN290" s="1">
        <v>0</v>
      </c>
      <c r="DO290" s="1">
        <v>0</v>
      </c>
      <c r="DP290" s="1">
        <v>0</v>
      </c>
      <c r="DQ290" s="1">
        <v>0</v>
      </c>
      <c r="DR290" s="1">
        <v>0</v>
      </c>
      <c r="DS290" s="1" t="e">
        <v>#DIV/0!</v>
      </c>
      <c r="DT290" s="1">
        <v>0</v>
      </c>
      <c r="DV290" s="1">
        <v>0</v>
      </c>
      <c r="DW290" s="1">
        <v>0</v>
      </c>
      <c r="DX290" s="1">
        <v>0</v>
      </c>
      <c r="DY290" s="1">
        <v>0</v>
      </c>
      <c r="DZ290" s="71" t="s">
        <v>154</v>
      </c>
      <c r="EA290" s="1" t="s">
        <v>155</v>
      </c>
      <c r="EB290" s="1" t="s">
        <v>647</v>
      </c>
      <c r="EC290" s="72">
        <f t="shared" ref="EC290:EC313" si="16">EE290+EM290+EQ290+EU290+FE290+FM290+FS290+GA290+GG290+GK290</f>
        <v>0</v>
      </c>
      <c r="ED290" s="73">
        <f t="shared" ref="ED290:ED313" si="17">EF290+EN290+ER290+EV290+FF290+FN290+FT290+GB290+GH290+GL290+GM290</f>
        <v>0</v>
      </c>
      <c r="EE290" s="1">
        <v>0</v>
      </c>
      <c r="EF290" s="1">
        <v>0</v>
      </c>
      <c r="EG290" s="1">
        <v>0</v>
      </c>
      <c r="EH290" s="1">
        <v>0</v>
      </c>
      <c r="EI290" s="1">
        <v>0</v>
      </c>
      <c r="EJ290" s="1">
        <v>0</v>
      </c>
      <c r="EK290" s="1">
        <v>0</v>
      </c>
      <c r="EL290" s="1">
        <v>0</v>
      </c>
      <c r="EM290" s="1">
        <v>0</v>
      </c>
      <c r="EN290" s="1">
        <v>0</v>
      </c>
      <c r="EO290" s="1">
        <v>0</v>
      </c>
      <c r="EP290" s="1">
        <v>0</v>
      </c>
      <c r="EQ290" s="1">
        <v>0</v>
      </c>
      <c r="ER290" s="1">
        <v>0</v>
      </c>
      <c r="ES290" s="1">
        <v>0</v>
      </c>
      <c r="ET290" s="1">
        <v>0</v>
      </c>
      <c r="EU290" s="1">
        <v>0</v>
      </c>
      <c r="EV290" s="1">
        <v>0</v>
      </c>
      <c r="EW290" s="1">
        <v>0</v>
      </c>
      <c r="EX290" s="1">
        <v>0</v>
      </c>
      <c r="EY290" s="1">
        <v>0</v>
      </c>
      <c r="EZ290" s="1">
        <v>0</v>
      </c>
      <c r="FA290" s="1">
        <v>0</v>
      </c>
      <c r="FB290" s="1">
        <v>0</v>
      </c>
      <c r="FC290" s="1">
        <v>0</v>
      </c>
      <c r="FD290" s="1">
        <v>0</v>
      </c>
      <c r="FE290" s="1">
        <v>0</v>
      </c>
      <c r="FF290" s="1">
        <v>0</v>
      </c>
      <c r="FG290" s="1">
        <v>0</v>
      </c>
      <c r="FH290" s="1">
        <v>0</v>
      </c>
      <c r="FI290" s="1">
        <v>0</v>
      </c>
      <c r="FJ290" s="1">
        <v>0</v>
      </c>
      <c r="FK290" s="1">
        <v>0</v>
      </c>
      <c r="FL290" s="1">
        <v>0</v>
      </c>
      <c r="FM290" s="1">
        <v>0</v>
      </c>
      <c r="FN290" s="1">
        <v>0</v>
      </c>
      <c r="FO290" s="1">
        <v>0</v>
      </c>
      <c r="FP290" s="1">
        <v>0</v>
      </c>
      <c r="FQ290" s="1">
        <v>0</v>
      </c>
      <c r="FR290" s="1">
        <v>0</v>
      </c>
      <c r="FS290" s="1">
        <v>0</v>
      </c>
      <c r="FT290" s="1">
        <v>0</v>
      </c>
      <c r="FU290" s="1">
        <v>0</v>
      </c>
      <c r="FV290" s="1">
        <v>0</v>
      </c>
      <c r="FW290" s="1">
        <v>0</v>
      </c>
      <c r="FX290" s="1">
        <v>0</v>
      </c>
      <c r="FY290" s="1">
        <v>0</v>
      </c>
      <c r="FZ290" s="1">
        <v>0</v>
      </c>
      <c r="GA290" s="1">
        <v>0</v>
      </c>
      <c r="GB290" s="1">
        <v>0</v>
      </c>
      <c r="GC290" s="1">
        <v>0</v>
      </c>
      <c r="GD290" s="1">
        <v>0</v>
      </c>
      <c r="GE290" s="1">
        <v>0</v>
      </c>
      <c r="GF290" s="1">
        <v>0</v>
      </c>
      <c r="GG290" s="1">
        <v>0</v>
      </c>
      <c r="GH290" s="1">
        <v>0</v>
      </c>
      <c r="GI290" s="1">
        <v>0</v>
      </c>
      <c r="GJ290" s="1">
        <v>0</v>
      </c>
      <c r="GK290" s="1">
        <v>0</v>
      </c>
      <c r="GL290" s="1">
        <v>0</v>
      </c>
      <c r="GM290" s="1">
        <v>0</v>
      </c>
      <c r="GN290" s="1">
        <v>0</v>
      </c>
      <c r="GO290" s="1">
        <v>0</v>
      </c>
      <c r="GP290" s="1">
        <v>0</v>
      </c>
      <c r="GQ290" s="1">
        <v>0</v>
      </c>
      <c r="GR290" s="1">
        <v>0</v>
      </c>
      <c r="GS290" s="1">
        <v>37.9</v>
      </c>
      <c r="GT290" s="1">
        <v>124</v>
      </c>
      <c r="GU290" s="1">
        <v>27</v>
      </c>
      <c r="GV290" s="1">
        <v>102</v>
      </c>
      <c r="GW290" s="1">
        <v>10.9</v>
      </c>
      <c r="GX290" s="1">
        <v>22</v>
      </c>
      <c r="GY290" s="1">
        <v>0</v>
      </c>
      <c r="GZ290" s="2">
        <v>0</v>
      </c>
    </row>
    <row r="291" spans="1:208" s="1" customForma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CU291" s="1" t="s">
        <v>154</v>
      </c>
      <c r="CV291" s="1" t="s">
        <v>156</v>
      </c>
      <c r="CW291" s="1" t="s">
        <v>647</v>
      </c>
      <c r="CX291" s="1">
        <v>5097</v>
      </c>
      <c r="CY291" s="1">
        <v>415.2</v>
      </c>
      <c r="CZ291" s="1">
        <v>81.459682165979999</v>
      </c>
      <c r="DA291" s="1">
        <v>51</v>
      </c>
      <c r="DB291" s="1">
        <v>7.41</v>
      </c>
      <c r="DC291" s="1">
        <v>145.29411764705901</v>
      </c>
      <c r="DD291" s="1">
        <v>570</v>
      </c>
      <c r="DE291" s="1">
        <v>10.36</v>
      </c>
      <c r="DF291" s="1">
        <v>18.175438596491201</v>
      </c>
      <c r="DG291" s="1">
        <v>4</v>
      </c>
      <c r="DH291" s="1">
        <v>64.69</v>
      </c>
      <c r="DI291" s="1">
        <v>1.6172500000000001</v>
      </c>
      <c r="DJ291" s="1">
        <v>3.52</v>
      </c>
      <c r="DK291" s="1">
        <v>59.93</v>
      </c>
      <c r="DL291" s="1">
        <v>1.70255681818182</v>
      </c>
      <c r="DM291" s="1">
        <v>178.25</v>
      </c>
      <c r="DN291" s="1">
        <v>0</v>
      </c>
      <c r="DO291" s="1">
        <v>354</v>
      </c>
      <c r="DP291" s="1">
        <v>354</v>
      </c>
      <c r="DQ291" s="1">
        <v>1039</v>
      </c>
      <c r="DR291" s="1">
        <v>83</v>
      </c>
      <c r="DS291" s="1">
        <v>7.9884504331087598</v>
      </c>
      <c r="DT291" s="1">
        <v>544</v>
      </c>
      <c r="DU291" s="1">
        <v>2.0099999999999998</v>
      </c>
      <c r="DV291" s="1">
        <v>1.56</v>
      </c>
      <c r="DW291" s="1">
        <v>84.4</v>
      </c>
      <c r="DX291" s="1">
        <v>129.4</v>
      </c>
      <c r="DY291" s="1">
        <v>90</v>
      </c>
      <c r="DZ291" s="1" t="s">
        <v>154</v>
      </c>
      <c r="EA291" s="1" t="s">
        <v>156</v>
      </c>
      <c r="EB291" s="1" t="s">
        <v>647</v>
      </c>
      <c r="EC291" s="72">
        <f t="shared" si="16"/>
        <v>295.89999999999998</v>
      </c>
      <c r="ED291" s="73">
        <f t="shared" si="17"/>
        <v>1347.8</v>
      </c>
      <c r="EE291" s="1">
        <v>9.9</v>
      </c>
      <c r="EF291" s="1">
        <v>19.5</v>
      </c>
      <c r="EG291" s="1">
        <v>0</v>
      </c>
      <c r="EH291" s="1">
        <v>0</v>
      </c>
      <c r="EI291" s="1">
        <v>0</v>
      </c>
      <c r="EJ291" s="1">
        <v>0</v>
      </c>
      <c r="EK291" s="1">
        <v>9.9</v>
      </c>
      <c r="EL291" s="1">
        <v>19.5</v>
      </c>
      <c r="EM291" s="1">
        <v>81.5</v>
      </c>
      <c r="EN291" s="1">
        <v>682.3</v>
      </c>
      <c r="EO291" s="1">
        <v>0</v>
      </c>
      <c r="EP291" s="1">
        <v>0</v>
      </c>
      <c r="EQ291" s="1">
        <v>0</v>
      </c>
      <c r="ER291" s="1">
        <v>0</v>
      </c>
      <c r="ES291" s="1">
        <v>0</v>
      </c>
      <c r="ET291" s="1">
        <v>0</v>
      </c>
      <c r="EU291" s="1">
        <v>124.4</v>
      </c>
      <c r="EV291" s="1">
        <v>528.29999999999995</v>
      </c>
      <c r="EW291" s="1">
        <v>92</v>
      </c>
      <c r="EX291" s="1">
        <v>468</v>
      </c>
      <c r="EY291" s="1">
        <v>28.4</v>
      </c>
      <c r="EZ291" s="1">
        <v>60.3</v>
      </c>
      <c r="FA291" s="1">
        <v>0</v>
      </c>
      <c r="FB291" s="1">
        <v>0</v>
      </c>
      <c r="FC291" s="1">
        <v>0</v>
      </c>
      <c r="FD291" s="1">
        <v>0</v>
      </c>
      <c r="FE291" s="1">
        <v>5</v>
      </c>
      <c r="FF291" s="1">
        <v>6.4</v>
      </c>
      <c r="FG291" s="1">
        <v>2</v>
      </c>
      <c r="FH291" s="1">
        <v>3.6</v>
      </c>
      <c r="FI291" s="1">
        <v>3</v>
      </c>
      <c r="FJ291" s="1">
        <v>2.8</v>
      </c>
      <c r="FK291" s="1">
        <v>0</v>
      </c>
      <c r="FL291" s="1">
        <v>0</v>
      </c>
      <c r="FM291" s="1">
        <v>23.1</v>
      </c>
      <c r="FN291" s="1">
        <v>52</v>
      </c>
      <c r="FO291" s="1">
        <v>13.8</v>
      </c>
      <c r="FP291" s="1">
        <v>41.4</v>
      </c>
      <c r="FQ291" s="1">
        <v>9.3000000000000007</v>
      </c>
      <c r="FR291" s="1">
        <v>10.6</v>
      </c>
      <c r="FS291" s="1">
        <v>23.2</v>
      </c>
      <c r="FT291" s="1">
        <v>25</v>
      </c>
      <c r="FU291" s="1">
        <v>12.1</v>
      </c>
      <c r="FV291" s="1">
        <v>21.2</v>
      </c>
      <c r="FW291" s="1">
        <v>11.1</v>
      </c>
      <c r="FX291" s="1">
        <v>3.8</v>
      </c>
      <c r="FY291" s="1">
        <v>0</v>
      </c>
      <c r="FZ291" s="1">
        <v>0</v>
      </c>
      <c r="GA291" s="1">
        <v>28.8</v>
      </c>
      <c r="GB291" s="1">
        <v>34.299999999999997</v>
      </c>
      <c r="GC291" s="1">
        <v>26</v>
      </c>
      <c r="GD291" s="1">
        <v>31.2</v>
      </c>
      <c r="GE291" s="1">
        <v>2.8</v>
      </c>
      <c r="GF291" s="1">
        <v>3.1</v>
      </c>
      <c r="GG291" s="1">
        <v>0</v>
      </c>
      <c r="GH291" s="1">
        <v>0</v>
      </c>
      <c r="GI291" s="1">
        <v>0</v>
      </c>
      <c r="GJ291" s="1">
        <v>0</v>
      </c>
      <c r="GK291" s="1">
        <v>0</v>
      </c>
      <c r="GL291" s="1">
        <v>0</v>
      </c>
      <c r="GM291" s="1">
        <v>0</v>
      </c>
      <c r="GN291" s="1">
        <v>0</v>
      </c>
      <c r="GO291" s="1">
        <v>0</v>
      </c>
      <c r="GP291" s="1">
        <v>0</v>
      </c>
      <c r="GQ291" s="1">
        <v>0</v>
      </c>
      <c r="GR291" s="1">
        <v>0</v>
      </c>
      <c r="GS291" s="1">
        <v>76.900000000000006</v>
      </c>
      <c r="GT291" s="1">
        <v>290.60000000000002</v>
      </c>
      <c r="GU291" s="1">
        <v>59.4</v>
      </c>
      <c r="GV291" s="1">
        <v>229.8</v>
      </c>
      <c r="GW291" s="1">
        <v>17.5</v>
      </c>
      <c r="GX291" s="1">
        <v>60.8</v>
      </c>
      <c r="GY291" s="1">
        <v>0</v>
      </c>
      <c r="GZ291" s="2">
        <v>0</v>
      </c>
    </row>
    <row r="292" spans="1:208" s="1" customForma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CU292" s="1" t="s">
        <v>154</v>
      </c>
      <c r="CV292" s="1" t="s">
        <v>157</v>
      </c>
      <c r="CW292" s="1" t="s">
        <v>647</v>
      </c>
      <c r="CX292" s="1">
        <v>2049</v>
      </c>
      <c r="CY292" s="1">
        <v>162</v>
      </c>
      <c r="CZ292" s="1">
        <v>76.687543493389001</v>
      </c>
      <c r="DA292" s="1">
        <v>55</v>
      </c>
      <c r="DB292" s="1">
        <v>7.5</v>
      </c>
      <c r="DC292" s="1">
        <v>137.64705882352899</v>
      </c>
      <c r="DD292" s="1">
        <v>594</v>
      </c>
      <c r="DE292" s="1">
        <v>10.76</v>
      </c>
      <c r="DF292" s="1">
        <v>17.8940027894003</v>
      </c>
      <c r="DG292" s="1">
        <v>4.78</v>
      </c>
      <c r="DH292" s="1">
        <v>72.64</v>
      </c>
      <c r="DI292" s="1">
        <v>1.45075187969925</v>
      </c>
      <c r="DJ292" s="1">
        <v>3.32</v>
      </c>
      <c r="DK292" s="1">
        <v>64.209999999999994</v>
      </c>
      <c r="DL292" s="1">
        <v>1.7542929292929299</v>
      </c>
      <c r="DM292" s="1">
        <v>124.94</v>
      </c>
      <c r="DN292" s="1">
        <v>0</v>
      </c>
      <c r="DO292" s="1">
        <v>358</v>
      </c>
      <c r="DP292" s="1">
        <v>358</v>
      </c>
      <c r="DQ292" s="1">
        <v>1041</v>
      </c>
      <c r="DR292" s="1">
        <v>84</v>
      </c>
      <c r="DS292" s="1">
        <v>8.4051724137930997</v>
      </c>
      <c r="DT292" s="1">
        <v>546</v>
      </c>
      <c r="DU292" s="1">
        <v>2.02</v>
      </c>
      <c r="DV292" s="1">
        <v>1.62</v>
      </c>
      <c r="DW292" s="1">
        <v>85.2</v>
      </c>
      <c r="DX292" s="1">
        <v>118.7</v>
      </c>
      <c r="DY292" s="1">
        <v>41</v>
      </c>
      <c r="DZ292" s="1" t="s">
        <v>154</v>
      </c>
      <c r="EA292" s="1" t="s">
        <v>157</v>
      </c>
      <c r="EB292" s="1" t="s">
        <v>647</v>
      </c>
      <c r="EC292" s="72">
        <f t="shared" si="16"/>
        <v>640.24</v>
      </c>
      <c r="ED292" s="73">
        <f t="shared" si="17"/>
        <v>2039.86</v>
      </c>
      <c r="EE292" s="1">
        <v>25.6</v>
      </c>
      <c r="EF292" s="1">
        <v>34.6</v>
      </c>
      <c r="EG292" s="1">
        <v>3.5</v>
      </c>
      <c r="EH292" s="1">
        <v>3.5</v>
      </c>
      <c r="EI292" s="1">
        <v>0</v>
      </c>
      <c r="EJ292" s="1">
        <v>0</v>
      </c>
      <c r="EK292" s="1">
        <v>21.7</v>
      </c>
      <c r="EL292" s="1">
        <v>30.8</v>
      </c>
      <c r="EM292" s="1">
        <v>111.8</v>
      </c>
      <c r="EN292" s="1">
        <v>736.6</v>
      </c>
      <c r="EO292" s="1">
        <v>0</v>
      </c>
      <c r="EP292" s="1">
        <v>0</v>
      </c>
      <c r="EQ292" s="1">
        <v>0</v>
      </c>
      <c r="ER292" s="1">
        <v>0</v>
      </c>
      <c r="ES292" s="1">
        <v>0</v>
      </c>
      <c r="ET292" s="1">
        <v>0</v>
      </c>
      <c r="EU292" s="1">
        <v>136.9</v>
      </c>
      <c r="EV292" s="1">
        <v>546.4</v>
      </c>
      <c r="EW292" s="1">
        <v>107</v>
      </c>
      <c r="EX292" s="1">
        <v>490</v>
      </c>
      <c r="EY292" s="1">
        <v>25.9</v>
      </c>
      <c r="EZ292" s="1">
        <v>56.4</v>
      </c>
      <c r="FA292" s="1">
        <v>0</v>
      </c>
      <c r="FB292" s="1">
        <v>0</v>
      </c>
      <c r="FC292" s="1">
        <v>0</v>
      </c>
      <c r="FD292" s="1">
        <v>0</v>
      </c>
      <c r="FE292" s="1">
        <v>91.04</v>
      </c>
      <c r="FF292" s="1">
        <v>256.76</v>
      </c>
      <c r="FG292" s="1">
        <v>52</v>
      </c>
      <c r="FH292" s="1">
        <v>220.5</v>
      </c>
      <c r="FI292" s="1">
        <v>39</v>
      </c>
      <c r="FJ292" s="1">
        <v>34.200000000000003</v>
      </c>
      <c r="FK292" s="1">
        <v>0.04</v>
      </c>
      <c r="FL292" s="1">
        <v>0.06</v>
      </c>
      <c r="FM292" s="1">
        <v>71.7</v>
      </c>
      <c r="FN292" s="1">
        <v>162.5</v>
      </c>
      <c r="FO292" s="1">
        <v>35.4</v>
      </c>
      <c r="FP292" s="1">
        <v>103.4</v>
      </c>
      <c r="FQ292" s="1">
        <v>36.299999999999997</v>
      </c>
      <c r="FR292" s="1">
        <v>52.1</v>
      </c>
      <c r="FS292" s="1">
        <v>107.5</v>
      </c>
      <c r="FT292" s="1">
        <v>176.4</v>
      </c>
      <c r="FU292" s="1">
        <v>33.700000000000003</v>
      </c>
      <c r="FV292" s="1">
        <v>62.9</v>
      </c>
      <c r="FW292" s="1">
        <v>60.7</v>
      </c>
      <c r="FX292" s="1">
        <v>77.900000000000006</v>
      </c>
      <c r="FY292" s="1">
        <v>11.3</v>
      </c>
      <c r="FZ292" s="1">
        <v>25.6</v>
      </c>
      <c r="GA292" s="1">
        <v>95.7</v>
      </c>
      <c r="GB292" s="1">
        <v>126.6</v>
      </c>
      <c r="GC292" s="1">
        <v>27</v>
      </c>
      <c r="GD292" s="1">
        <v>32</v>
      </c>
      <c r="GE292" s="1">
        <v>46.7</v>
      </c>
      <c r="GF292" s="1">
        <v>66.599999999999994</v>
      </c>
      <c r="GG292" s="1">
        <v>0</v>
      </c>
      <c r="GH292" s="1">
        <v>0</v>
      </c>
      <c r="GI292" s="1">
        <v>0</v>
      </c>
      <c r="GJ292" s="1">
        <v>0</v>
      </c>
      <c r="GK292" s="1">
        <v>0</v>
      </c>
      <c r="GL292" s="1">
        <v>0</v>
      </c>
      <c r="GM292" s="1">
        <v>0</v>
      </c>
      <c r="GN292" s="1">
        <v>0</v>
      </c>
      <c r="GO292" s="1">
        <v>0</v>
      </c>
      <c r="GP292" s="1">
        <v>0</v>
      </c>
      <c r="GQ292" s="1">
        <v>0</v>
      </c>
      <c r="GR292" s="1">
        <v>0</v>
      </c>
      <c r="GS292" s="1">
        <v>30.8</v>
      </c>
      <c r="GT292" s="1">
        <v>156.1</v>
      </c>
      <c r="GU292" s="1">
        <v>27</v>
      </c>
      <c r="GV292" s="1">
        <v>120</v>
      </c>
      <c r="GW292" s="1">
        <v>3.8</v>
      </c>
      <c r="GX292" s="1">
        <v>36.1</v>
      </c>
      <c r="GY292" s="1">
        <v>0</v>
      </c>
      <c r="GZ292" s="2">
        <v>0</v>
      </c>
    </row>
    <row r="293" spans="1:208" s="1" customForma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CU293" s="1" t="s">
        <v>154</v>
      </c>
      <c r="CV293" s="1" t="s">
        <v>158</v>
      </c>
      <c r="CW293" s="1" t="s">
        <v>647</v>
      </c>
      <c r="CX293" s="1">
        <v>1437</v>
      </c>
      <c r="CY293" s="1">
        <v>110.2</v>
      </c>
      <c r="CZ293" s="1">
        <v>76.687543493389001</v>
      </c>
      <c r="DA293" s="1">
        <v>51</v>
      </c>
      <c r="DB293" s="1">
        <v>7.02</v>
      </c>
      <c r="DC293" s="1">
        <v>137.64705882352899</v>
      </c>
      <c r="DD293" s="1">
        <v>717</v>
      </c>
      <c r="DE293" s="1">
        <v>12.83</v>
      </c>
      <c r="DF293" s="1">
        <v>17.8940027894003</v>
      </c>
      <c r="DG293" s="1">
        <v>5.32</v>
      </c>
      <c r="DH293" s="1">
        <v>77.180000000000007</v>
      </c>
      <c r="DI293" s="1">
        <v>1.45075187969925</v>
      </c>
      <c r="DJ293" s="1">
        <v>3.96</v>
      </c>
      <c r="DK293" s="1">
        <v>69.47</v>
      </c>
      <c r="DL293" s="1">
        <v>1.7542929292929299</v>
      </c>
      <c r="DM293" s="1">
        <v>127.93</v>
      </c>
      <c r="DN293" s="1">
        <v>0</v>
      </c>
      <c r="DO293" s="1">
        <v>356</v>
      </c>
      <c r="DP293" s="1">
        <v>356</v>
      </c>
      <c r="DQ293" s="1">
        <v>928</v>
      </c>
      <c r="DR293" s="1">
        <v>78</v>
      </c>
      <c r="DS293" s="1">
        <v>8.4051724137930997</v>
      </c>
      <c r="DT293" s="1">
        <v>498</v>
      </c>
      <c r="DU293" s="1">
        <v>1.98</v>
      </c>
      <c r="DV293" s="1">
        <v>1.57</v>
      </c>
      <c r="DW293" s="1">
        <v>86.8</v>
      </c>
      <c r="DX293" s="1">
        <v>128.6</v>
      </c>
      <c r="DY293" s="1">
        <v>66</v>
      </c>
      <c r="DZ293" s="1" t="s">
        <v>154</v>
      </c>
      <c r="EA293" s="1" t="s">
        <v>158</v>
      </c>
      <c r="EB293" s="1" t="s">
        <v>647</v>
      </c>
      <c r="EC293" s="72">
        <f t="shared" si="16"/>
        <v>582.29999999999995</v>
      </c>
      <c r="ED293" s="73">
        <f t="shared" si="17"/>
        <v>1889.3</v>
      </c>
      <c r="EE293" s="1">
        <v>25.3</v>
      </c>
      <c r="EF293" s="1">
        <v>32.4</v>
      </c>
      <c r="EG293" s="1">
        <v>0</v>
      </c>
      <c r="EH293" s="1">
        <v>0</v>
      </c>
      <c r="EI293" s="1">
        <v>0</v>
      </c>
      <c r="EJ293" s="1">
        <v>0</v>
      </c>
      <c r="EK293" s="1">
        <v>25.3</v>
      </c>
      <c r="EL293" s="1">
        <v>32.4</v>
      </c>
      <c r="EM293" s="1">
        <v>112.9</v>
      </c>
      <c r="EN293" s="1">
        <v>726.2</v>
      </c>
      <c r="EO293" s="1">
        <v>0</v>
      </c>
      <c r="EP293" s="1">
        <v>0</v>
      </c>
      <c r="EQ293" s="1">
        <v>0</v>
      </c>
      <c r="ER293" s="1">
        <v>0</v>
      </c>
      <c r="ES293" s="1">
        <v>0</v>
      </c>
      <c r="ET293" s="1">
        <v>0</v>
      </c>
      <c r="EU293" s="1">
        <v>99.3</v>
      </c>
      <c r="EV293" s="1">
        <v>436.4</v>
      </c>
      <c r="EW293" s="1">
        <v>70</v>
      </c>
      <c r="EX293" s="1">
        <v>379.5</v>
      </c>
      <c r="EY293" s="1">
        <v>25.3</v>
      </c>
      <c r="EZ293" s="1">
        <v>56.9</v>
      </c>
      <c r="FA293" s="1">
        <v>0</v>
      </c>
      <c r="FB293" s="1">
        <v>0</v>
      </c>
      <c r="FC293" s="1">
        <v>0</v>
      </c>
      <c r="FD293" s="1">
        <v>0</v>
      </c>
      <c r="FE293" s="1">
        <v>88</v>
      </c>
      <c r="FF293" s="1">
        <v>248.2</v>
      </c>
      <c r="FG293" s="1">
        <v>49</v>
      </c>
      <c r="FH293" s="1">
        <v>208.8</v>
      </c>
      <c r="FI293" s="1">
        <v>39</v>
      </c>
      <c r="FJ293" s="1">
        <v>37.4</v>
      </c>
      <c r="FK293" s="1">
        <v>0</v>
      </c>
      <c r="FL293" s="1">
        <v>0</v>
      </c>
      <c r="FM293" s="1">
        <v>64</v>
      </c>
      <c r="FN293" s="1">
        <v>154.5</v>
      </c>
      <c r="FO293" s="1">
        <v>34.4</v>
      </c>
      <c r="FP293" s="1">
        <v>100.5</v>
      </c>
      <c r="FQ293" s="1">
        <v>29.6</v>
      </c>
      <c r="FR293" s="1">
        <v>47</v>
      </c>
      <c r="FS293" s="1">
        <v>104.6</v>
      </c>
      <c r="FT293" s="1">
        <v>168.6</v>
      </c>
      <c r="FU293" s="1">
        <v>32.200000000000003</v>
      </c>
      <c r="FV293" s="1">
        <v>59.8</v>
      </c>
      <c r="FW293" s="1">
        <v>60.2</v>
      </c>
      <c r="FX293" s="1">
        <v>70.900000000000006</v>
      </c>
      <c r="FY293" s="1">
        <v>12.2</v>
      </c>
      <c r="FZ293" s="1">
        <v>28.2</v>
      </c>
      <c r="GA293" s="1">
        <v>88.2</v>
      </c>
      <c r="GB293" s="1">
        <v>123</v>
      </c>
      <c r="GC293" s="1">
        <v>26</v>
      </c>
      <c r="GD293" s="1">
        <v>31.2</v>
      </c>
      <c r="GE293" s="1">
        <v>47.2</v>
      </c>
      <c r="GF293" s="1">
        <v>71.8</v>
      </c>
      <c r="GG293" s="1">
        <v>0</v>
      </c>
      <c r="GH293" s="1">
        <v>0</v>
      </c>
      <c r="GI293" s="1">
        <v>0</v>
      </c>
      <c r="GJ293" s="1">
        <v>0</v>
      </c>
      <c r="GK293" s="1">
        <v>0</v>
      </c>
      <c r="GL293" s="1">
        <v>0</v>
      </c>
      <c r="GM293" s="1">
        <v>0</v>
      </c>
      <c r="GN293" s="1">
        <v>0</v>
      </c>
      <c r="GO293" s="1">
        <v>0</v>
      </c>
      <c r="GP293" s="1">
        <v>0</v>
      </c>
      <c r="GQ293" s="1">
        <v>0</v>
      </c>
      <c r="GR293" s="1">
        <v>0</v>
      </c>
      <c r="GS293" s="1">
        <v>49.9</v>
      </c>
      <c r="GT293" s="1">
        <v>219.8</v>
      </c>
      <c r="GU293" s="1">
        <v>47.4</v>
      </c>
      <c r="GV293" s="1">
        <v>184.8</v>
      </c>
      <c r="GW293" s="1">
        <v>2.5</v>
      </c>
      <c r="GX293" s="1">
        <v>35</v>
      </c>
      <c r="GY293" s="1">
        <v>0</v>
      </c>
      <c r="GZ293" s="2">
        <v>0</v>
      </c>
    </row>
    <row r="294" spans="1:208" s="1" customForma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CU294" s="1" t="s">
        <v>154</v>
      </c>
      <c r="CV294" s="1" t="s">
        <v>159</v>
      </c>
      <c r="CW294" s="1" t="s">
        <v>647</v>
      </c>
      <c r="CX294" s="1">
        <v>3481</v>
      </c>
      <c r="CY294" s="1">
        <v>282</v>
      </c>
      <c r="CZ294" s="1">
        <v>81.011203677104305</v>
      </c>
      <c r="DA294" s="1">
        <v>63</v>
      </c>
      <c r="DB294" s="1">
        <v>8.94</v>
      </c>
      <c r="DC294" s="1">
        <v>141.90476190476201</v>
      </c>
      <c r="DD294" s="1">
        <v>575</v>
      </c>
      <c r="DE294" s="1">
        <v>10.039999999999999</v>
      </c>
      <c r="DF294" s="1">
        <v>17.460869565217401</v>
      </c>
      <c r="DG294" s="1">
        <v>5.18</v>
      </c>
      <c r="DH294" s="1">
        <v>75.44</v>
      </c>
      <c r="DI294" s="1">
        <v>1.45637065637066</v>
      </c>
      <c r="DJ294" s="1">
        <v>3.54</v>
      </c>
      <c r="DK294" s="1">
        <v>60.65</v>
      </c>
      <c r="DL294" s="1">
        <v>1.71327683615819</v>
      </c>
      <c r="DM294" s="1">
        <v>117.49</v>
      </c>
      <c r="DN294" s="1">
        <v>0</v>
      </c>
      <c r="DO294" s="1">
        <v>349</v>
      </c>
      <c r="DP294" s="1">
        <v>349</v>
      </c>
      <c r="DQ294" s="1">
        <v>959</v>
      </c>
      <c r="DR294" s="1">
        <v>90</v>
      </c>
      <c r="DS294" s="1">
        <v>9.3847758081334707</v>
      </c>
      <c r="DT294" s="1">
        <v>557</v>
      </c>
      <c r="DU294" s="1">
        <v>2.0299999999999998</v>
      </c>
      <c r="DV294" s="1">
        <v>1.59</v>
      </c>
      <c r="DW294" s="1">
        <v>82.9</v>
      </c>
      <c r="DX294" s="1">
        <v>131.30000000000001</v>
      </c>
      <c r="DY294" s="1">
        <v>120</v>
      </c>
      <c r="DZ294" s="1" t="s">
        <v>154</v>
      </c>
      <c r="EA294" s="1" t="s">
        <v>159</v>
      </c>
      <c r="EB294" s="1" t="s">
        <v>647</v>
      </c>
      <c r="EC294" s="72">
        <f t="shared" si="16"/>
        <v>639</v>
      </c>
      <c r="ED294" s="73">
        <f t="shared" si="17"/>
        <v>2010.7</v>
      </c>
      <c r="EE294" s="1">
        <v>34.9</v>
      </c>
      <c r="EF294" s="1">
        <v>42.2</v>
      </c>
      <c r="EG294" s="1">
        <v>2</v>
      </c>
      <c r="EH294" s="1">
        <v>1.8</v>
      </c>
      <c r="EI294" s="1">
        <v>0</v>
      </c>
      <c r="EJ294" s="1">
        <v>0</v>
      </c>
      <c r="EK294" s="1">
        <v>32.9</v>
      </c>
      <c r="EL294" s="1">
        <v>40.4</v>
      </c>
      <c r="EM294" s="1">
        <v>118.1</v>
      </c>
      <c r="EN294" s="1">
        <v>770.3</v>
      </c>
      <c r="EO294" s="1">
        <v>0</v>
      </c>
      <c r="EP294" s="1">
        <v>0</v>
      </c>
      <c r="EQ294" s="1">
        <v>0</v>
      </c>
      <c r="ER294" s="1">
        <v>0</v>
      </c>
      <c r="ES294" s="1">
        <v>0</v>
      </c>
      <c r="ET294" s="1">
        <v>0</v>
      </c>
      <c r="EU294" s="1">
        <v>111.8</v>
      </c>
      <c r="EV294" s="1">
        <v>481.2</v>
      </c>
      <c r="EW294" s="1">
        <v>82</v>
      </c>
      <c r="EX294" s="1">
        <v>425</v>
      </c>
      <c r="EY294" s="1">
        <v>25.8</v>
      </c>
      <c r="EZ294" s="1">
        <v>56.2</v>
      </c>
      <c r="FA294" s="1">
        <v>0</v>
      </c>
      <c r="FB294" s="1">
        <v>0</v>
      </c>
      <c r="FC294" s="1">
        <v>0</v>
      </c>
      <c r="FD294" s="1">
        <v>0</v>
      </c>
      <c r="FE294" s="1">
        <v>81</v>
      </c>
      <c r="FF294" s="1">
        <v>209.1</v>
      </c>
      <c r="FG294" s="1">
        <v>45</v>
      </c>
      <c r="FH294" s="1">
        <v>181.3</v>
      </c>
      <c r="FI294" s="1">
        <v>36</v>
      </c>
      <c r="FJ294" s="1">
        <v>25.8</v>
      </c>
      <c r="FK294" s="1">
        <v>0</v>
      </c>
      <c r="FL294" s="1">
        <v>0</v>
      </c>
      <c r="FM294" s="1">
        <v>80.3</v>
      </c>
      <c r="FN294" s="1">
        <v>191.2</v>
      </c>
      <c r="FO294" s="1">
        <v>44</v>
      </c>
      <c r="FP294" s="1">
        <v>128.9</v>
      </c>
      <c r="FQ294" s="1">
        <v>36.299999999999997</v>
      </c>
      <c r="FR294" s="1">
        <v>55.3</v>
      </c>
      <c r="FS294" s="1">
        <v>138.5</v>
      </c>
      <c r="FT294" s="1">
        <v>207.9</v>
      </c>
      <c r="FU294" s="1">
        <v>45.5</v>
      </c>
      <c r="FV294" s="1">
        <v>87.7</v>
      </c>
      <c r="FW294" s="1">
        <v>79.8</v>
      </c>
      <c r="FX294" s="1">
        <v>89.1</v>
      </c>
      <c r="FY294" s="1">
        <v>13.2</v>
      </c>
      <c r="FZ294" s="1">
        <v>26.3</v>
      </c>
      <c r="GA294" s="1">
        <v>74.400000000000006</v>
      </c>
      <c r="GB294" s="1">
        <v>108.8</v>
      </c>
      <c r="GC294" s="1">
        <v>16</v>
      </c>
      <c r="GD294" s="1">
        <v>19.2</v>
      </c>
      <c r="GE294" s="1">
        <v>44.9</v>
      </c>
      <c r="GF294" s="1">
        <v>63.6</v>
      </c>
      <c r="GG294" s="1">
        <v>0</v>
      </c>
      <c r="GH294" s="1">
        <v>0</v>
      </c>
      <c r="GI294" s="1">
        <v>0</v>
      </c>
      <c r="GJ294" s="1">
        <v>0</v>
      </c>
      <c r="GK294" s="1">
        <v>0</v>
      </c>
      <c r="GL294" s="1">
        <v>0</v>
      </c>
      <c r="GM294" s="1">
        <v>0</v>
      </c>
      <c r="GN294" s="1">
        <v>0</v>
      </c>
      <c r="GO294" s="1">
        <v>0</v>
      </c>
      <c r="GP294" s="1">
        <v>0</v>
      </c>
      <c r="GQ294" s="1">
        <v>0</v>
      </c>
      <c r="GR294" s="1">
        <v>0</v>
      </c>
      <c r="GS294" s="1">
        <v>35.799999999999997</v>
      </c>
      <c r="GT294" s="1">
        <v>165.5</v>
      </c>
      <c r="GU294" s="1">
        <v>33.5</v>
      </c>
      <c r="GV294" s="1">
        <v>130.69999999999999</v>
      </c>
      <c r="GW294" s="1">
        <v>2.2999999999999998</v>
      </c>
      <c r="GX294" s="1">
        <v>34.799999999999997</v>
      </c>
      <c r="GY294" s="1">
        <v>0</v>
      </c>
      <c r="GZ294" s="2">
        <v>0</v>
      </c>
    </row>
    <row r="295" spans="1:208" s="1" customForma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CU295" s="1" t="s">
        <v>154</v>
      </c>
      <c r="CV295" s="1" t="s">
        <v>160</v>
      </c>
      <c r="CW295" s="1" t="s">
        <v>647</v>
      </c>
      <c r="CX295" s="1">
        <v>529</v>
      </c>
      <c r="CY295" s="1">
        <v>33.54</v>
      </c>
      <c r="CZ295" s="1">
        <v>63.402646502835502</v>
      </c>
      <c r="DA295" s="1">
        <v>102</v>
      </c>
      <c r="DB295" s="1">
        <v>14.31</v>
      </c>
      <c r="DC295" s="1">
        <v>140.29411764705901</v>
      </c>
      <c r="DD295" s="1">
        <v>574</v>
      </c>
      <c r="DE295" s="1">
        <v>10.44</v>
      </c>
      <c r="DF295" s="1">
        <v>18.1881533101045</v>
      </c>
      <c r="DG295" s="1">
        <v>6.88</v>
      </c>
      <c r="DH295" s="1">
        <v>75.86</v>
      </c>
      <c r="DI295" s="1">
        <v>1.10261627906977</v>
      </c>
      <c r="DJ295" s="1">
        <v>3.67</v>
      </c>
      <c r="DK295" s="1">
        <v>63.28</v>
      </c>
      <c r="DL295" s="1">
        <v>1.72425068119891</v>
      </c>
      <c r="DM295" s="1">
        <v>58.17</v>
      </c>
      <c r="DN295" s="1">
        <v>0</v>
      </c>
      <c r="DO295" s="1">
        <v>362</v>
      </c>
      <c r="DP295" s="1">
        <v>362</v>
      </c>
      <c r="DQ295" s="1">
        <v>1123</v>
      </c>
      <c r="DR295" s="1">
        <v>65</v>
      </c>
      <c r="DS295" s="1">
        <v>5.7880676758682101</v>
      </c>
      <c r="DT295" s="1">
        <v>523</v>
      </c>
      <c r="DU295" s="1">
        <v>2.14</v>
      </c>
      <c r="DV295" s="1">
        <v>1.56</v>
      </c>
      <c r="DW295" s="1">
        <v>92.3</v>
      </c>
      <c r="DX295" s="1">
        <v>135.6</v>
      </c>
      <c r="DY295" s="1">
        <v>46</v>
      </c>
      <c r="DZ295" s="1" t="s">
        <v>154</v>
      </c>
      <c r="EA295" s="1" t="s">
        <v>160</v>
      </c>
      <c r="EB295" s="1" t="s">
        <v>647</v>
      </c>
      <c r="EC295" s="72">
        <f t="shared" si="16"/>
        <v>549.29999999999995</v>
      </c>
      <c r="ED295" s="73">
        <f t="shared" si="17"/>
        <v>1555.1</v>
      </c>
      <c r="EE295" s="1">
        <v>47</v>
      </c>
      <c r="EF295" s="1">
        <v>53.2</v>
      </c>
      <c r="EG295" s="1">
        <v>0</v>
      </c>
      <c r="EH295" s="1">
        <v>0</v>
      </c>
      <c r="EI295" s="1">
        <v>0</v>
      </c>
      <c r="EJ295" s="1">
        <v>0</v>
      </c>
      <c r="EK295" s="1">
        <v>47</v>
      </c>
      <c r="EL295" s="1">
        <v>53.2</v>
      </c>
      <c r="EM295" s="1">
        <v>44.8</v>
      </c>
      <c r="EN295" s="1">
        <v>404.1</v>
      </c>
      <c r="EO295" s="1">
        <v>0</v>
      </c>
      <c r="EP295" s="1">
        <v>0</v>
      </c>
      <c r="EQ295" s="1">
        <v>0</v>
      </c>
      <c r="ER295" s="1">
        <v>0</v>
      </c>
      <c r="ES295" s="1">
        <v>0</v>
      </c>
      <c r="ET295" s="1">
        <v>0</v>
      </c>
      <c r="EU295" s="1">
        <v>81.2</v>
      </c>
      <c r="EV295" s="1">
        <v>369.4</v>
      </c>
      <c r="EW295" s="1">
        <v>55</v>
      </c>
      <c r="EX295" s="1">
        <v>317</v>
      </c>
      <c r="EY295" s="1">
        <v>22.2</v>
      </c>
      <c r="EZ295" s="1">
        <v>52.4</v>
      </c>
      <c r="FA295" s="1">
        <v>0</v>
      </c>
      <c r="FB295" s="1">
        <v>0</v>
      </c>
      <c r="FC295" s="1">
        <v>0</v>
      </c>
      <c r="FD295" s="1">
        <v>0</v>
      </c>
      <c r="FE295" s="1">
        <v>83</v>
      </c>
      <c r="FF295" s="1">
        <v>190.2</v>
      </c>
      <c r="FG295" s="1">
        <v>41</v>
      </c>
      <c r="FH295" s="1">
        <v>153.4</v>
      </c>
      <c r="FI295" s="1">
        <v>42</v>
      </c>
      <c r="FJ295" s="1">
        <v>34.799999999999997</v>
      </c>
      <c r="FK295" s="1">
        <v>0</v>
      </c>
      <c r="FL295" s="1">
        <v>0</v>
      </c>
      <c r="FM295" s="1">
        <v>83.3</v>
      </c>
      <c r="FN295" s="1">
        <v>199.4</v>
      </c>
      <c r="FO295" s="1">
        <v>48.2</v>
      </c>
      <c r="FP295" s="1">
        <v>141.1</v>
      </c>
      <c r="FQ295" s="1">
        <v>35.1</v>
      </c>
      <c r="FR295" s="1">
        <v>51.3</v>
      </c>
      <c r="FS295" s="1">
        <v>148.5</v>
      </c>
      <c r="FT295" s="1">
        <v>251</v>
      </c>
      <c r="FU295" s="1">
        <v>50.7</v>
      </c>
      <c r="FV295" s="1">
        <v>125.6</v>
      </c>
      <c r="FW295" s="1">
        <v>74.599999999999994</v>
      </c>
      <c r="FX295" s="1">
        <v>81.5</v>
      </c>
      <c r="FY295" s="1">
        <v>17.100000000000001</v>
      </c>
      <c r="FZ295" s="1">
        <v>31.6</v>
      </c>
      <c r="GA295" s="1">
        <v>61.5</v>
      </c>
      <c r="GB295" s="1">
        <v>87.8</v>
      </c>
      <c r="GC295" s="1">
        <v>19</v>
      </c>
      <c r="GD295" s="1">
        <v>22</v>
      </c>
      <c r="GE295" s="1">
        <v>33</v>
      </c>
      <c r="GF295" s="1">
        <v>52.8</v>
      </c>
      <c r="GG295" s="1">
        <v>0</v>
      </c>
      <c r="GH295" s="1">
        <v>0</v>
      </c>
      <c r="GI295" s="1">
        <v>0</v>
      </c>
      <c r="GJ295" s="1">
        <v>0</v>
      </c>
      <c r="GK295" s="1">
        <v>0</v>
      </c>
      <c r="GL295" s="1">
        <v>0</v>
      </c>
      <c r="GM295" s="1">
        <v>0</v>
      </c>
      <c r="GN295" s="1">
        <v>0</v>
      </c>
      <c r="GO295" s="1">
        <v>0</v>
      </c>
      <c r="GP295" s="1">
        <v>0</v>
      </c>
      <c r="GQ295" s="1">
        <v>0</v>
      </c>
      <c r="GR295" s="1">
        <v>0</v>
      </c>
      <c r="GS295" s="1">
        <v>55.3</v>
      </c>
      <c r="GT295" s="1">
        <v>214</v>
      </c>
      <c r="GU295" s="1">
        <v>52.8</v>
      </c>
      <c r="GV295" s="1">
        <v>193</v>
      </c>
      <c r="GW295" s="1">
        <v>2.5</v>
      </c>
      <c r="GX295" s="1">
        <v>21</v>
      </c>
      <c r="GY295" s="1">
        <v>0</v>
      </c>
      <c r="GZ295" s="2">
        <v>0</v>
      </c>
    </row>
    <row r="296" spans="1:208" s="1" customForma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CU296" s="1" t="s">
        <v>154</v>
      </c>
      <c r="CV296" s="1" t="s">
        <v>161</v>
      </c>
      <c r="CW296" s="1" t="s">
        <v>647</v>
      </c>
      <c r="CX296" s="1">
        <v>1835</v>
      </c>
      <c r="CY296" s="1">
        <v>143.4</v>
      </c>
      <c r="CZ296" s="1">
        <v>78.147138964577593</v>
      </c>
      <c r="DA296" s="1">
        <v>43</v>
      </c>
      <c r="DB296" s="1">
        <v>5.88</v>
      </c>
      <c r="DC296" s="1">
        <v>136.744186046512</v>
      </c>
      <c r="DD296" s="1">
        <v>614</v>
      </c>
      <c r="DE296" s="1">
        <v>11.12</v>
      </c>
      <c r="DF296" s="1">
        <v>18.1107491856678</v>
      </c>
      <c r="DG296" s="1">
        <v>5.62</v>
      </c>
      <c r="DH296" s="1">
        <v>79.63</v>
      </c>
      <c r="DI296" s="1">
        <v>1.41690391459075</v>
      </c>
      <c r="DJ296" s="1">
        <v>4.0599999999999996</v>
      </c>
      <c r="DK296" s="1">
        <v>69.599999999999994</v>
      </c>
      <c r="DL296" s="1">
        <v>1.71428571428571</v>
      </c>
      <c r="DM296" s="1">
        <v>137.02000000000001</v>
      </c>
      <c r="DN296" s="1">
        <v>0</v>
      </c>
      <c r="DO296" s="1">
        <v>372</v>
      </c>
      <c r="DP296" s="1">
        <v>372</v>
      </c>
      <c r="DQ296" s="1">
        <v>1037</v>
      </c>
      <c r="DR296" s="1">
        <v>89</v>
      </c>
      <c r="DS296" s="1">
        <v>8.5824493731918992</v>
      </c>
      <c r="DT296" s="1">
        <v>546</v>
      </c>
      <c r="DU296" s="1">
        <v>1.85</v>
      </c>
      <c r="DV296" s="1">
        <v>1.59</v>
      </c>
      <c r="DW296" s="1">
        <v>84.4</v>
      </c>
      <c r="DX296" s="1">
        <v>134.69999999999999</v>
      </c>
      <c r="DY296" s="1">
        <v>112</v>
      </c>
      <c r="DZ296" s="1" t="s">
        <v>154</v>
      </c>
      <c r="EA296" s="1" t="s">
        <v>161</v>
      </c>
      <c r="EB296" s="1" t="s">
        <v>647</v>
      </c>
      <c r="EC296" s="72">
        <f t="shared" si="16"/>
        <v>1087.2</v>
      </c>
      <c r="ED296" s="73">
        <f t="shared" si="17"/>
        <v>2598.8000000000002</v>
      </c>
      <c r="EE296" s="1">
        <v>57.7</v>
      </c>
      <c r="EF296" s="1">
        <v>67.900000000000006</v>
      </c>
      <c r="EG296" s="1">
        <v>2.9</v>
      </c>
      <c r="EH296" s="1">
        <v>2.7</v>
      </c>
      <c r="EI296" s="1">
        <v>0</v>
      </c>
      <c r="EJ296" s="1">
        <v>0</v>
      </c>
      <c r="EK296" s="1">
        <v>54.7</v>
      </c>
      <c r="EL296" s="1">
        <v>65.099999999999994</v>
      </c>
      <c r="EM296" s="1">
        <v>126.5</v>
      </c>
      <c r="EN296" s="1">
        <v>915.6</v>
      </c>
      <c r="EO296" s="1">
        <v>0</v>
      </c>
      <c r="EP296" s="1">
        <v>0</v>
      </c>
      <c r="EQ296" s="1">
        <v>0</v>
      </c>
      <c r="ER296" s="1">
        <v>0</v>
      </c>
      <c r="ES296" s="1">
        <v>0</v>
      </c>
      <c r="ET296" s="1">
        <v>0</v>
      </c>
      <c r="EU296" s="1">
        <v>131.30000000000001</v>
      </c>
      <c r="EV296" s="1">
        <v>529.1</v>
      </c>
      <c r="EW296" s="1">
        <v>103</v>
      </c>
      <c r="EX296" s="1">
        <v>475</v>
      </c>
      <c r="EY296" s="1">
        <v>24.3</v>
      </c>
      <c r="EZ296" s="1">
        <v>54.1</v>
      </c>
      <c r="FA296" s="1">
        <v>0</v>
      </c>
      <c r="FB296" s="1">
        <v>0</v>
      </c>
      <c r="FC296" s="1">
        <v>0</v>
      </c>
      <c r="FD296" s="1">
        <v>0</v>
      </c>
      <c r="FE296" s="1">
        <v>84.3</v>
      </c>
      <c r="FF296" s="1">
        <v>203.3</v>
      </c>
      <c r="FG296" s="1">
        <v>44</v>
      </c>
      <c r="FH296" s="1">
        <v>167.1</v>
      </c>
      <c r="FI296" s="1">
        <v>39</v>
      </c>
      <c r="FJ296" s="1">
        <v>31.7</v>
      </c>
      <c r="FK296" s="1">
        <v>1.3</v>
      </c>
      <c r="FL296" s="1">
        <v>2.5</v>
      </c>
      <c r="FM296" s="1">
        <v>100.2</v>
      </c>
      <c r="FN296" s="1">
        <v>234.6</v>
      </c>
      <c r="FO296" s="1">
        <v>55.2</v>
      </c>
      <c r="FP296" s="1">
        <v>163.1</v>
      </c>
      <c r="FQ296" s="1">
        <v>45</v>
      </c>
      <c r="FR296" s="1">
        <v>69.5</v>
      </c>
      <c r="FS296" s="1">
        <v>137.1</v>
      </c>
      <c r="FT296" s="1">
        <v>218.5</v>
      </c>
      <c r="FU296" s="1">
        <v>52.7</v>
      </c>
      <c r="FV296" s="1">
        <v>103.2</v>
      </c>
      <c r="FW296" s="1">
        <v>59.4</v>
      </c>
      <c r="FX296" s="1">
        <v>81.900000000000006</v>
      </c>
      <c r="FY296" s="1">
        <v>17.8</v>
      </c>
      <c r="FZ296" s="1">
        <v>31.4</v>
      </c>
      <c r="GA296" s="1">
        <v>66.099999999999994</v>
      </c>
      <c r="GB296" s="1">
        <v>97.3</v>
      </c>
      <c r="GC296" s="1">
        <v>18</v>
      </c>
      <c r="GD296" s="1">
        <v>21.6</v>
      </c>
      <c r="GE296" s="1">
        <v>37.6</v>
      </c>
      <c r="GF296" s="1">
        <v>55.2</v>
      </c>
      <c r="GG296" s="1">
        <v>384</v>
      </c>
      <c r="GH296" s="1">
        <v>332.5</v>
      </c>
      <c r="GI296" s="1">
        <v>384</v>
      </c>
      <c r="GJ296" s="1">
        <v>332.5</v>
      </c>
      <c r="GK296" s="1">
        <v>0</v>
      </c>
      <c r="GL296" s="1">
        <v>0</v>
      </c>
      <c r="GM296" s="1">
        <v>0</v>
      </c>
      <c r="GN296" s="1">
        <v>0</v>
      </c>
      <c r="GO296" s="1">
        <v>0</v>
      </c>
      <c r="GP296" s="1">
        <v>0</v>
      </c>
      <c r="GQ296" s="1">
        <v>0</v>
      </c>
      <c r="GR296" s="1">
        <v>0</v>
      </c>
      <c r="GS296" s="1">
        <v>17</v>
      </c>
      <c r="GT296" s="1">
        <v>63.7</v>
      </c>
      <c r="GU296" s="1">
        <v>15.5</v>
      </c>
      <c r="GV296" s="1">
        <v>60.7</v>
      </c>
      <c r="GW296" s="1">
        <v>1.5</v>
      </c>
      <c r="GX296" s="1">
        <v>3</v>
      </c>
      <c r="GY296" s="1">
        <v>0</v>
      </c>
      <c r="GZ296" s="2">
        <v>0</v>
      </c>
    </row>
    <row r="297" spans="1:208" s="1" customForma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CU297" s="1" t="s">
        <v>154</v>
      </c>
      <c r="CV297" s="1" t="s">
        <v>162</v>
      </c>
      <c r="CW297" s="1" t="s">
        <v>647</v>
      </c>
      <c r="CX297" s="1">
        <v>1423</v>
      </c>
      <c r="CY297" s="1">
        <v>109</v>
      </c>
      <c r="CZ297" s="1">
        <v>76.598735066760398</v>
      </c>
      <c r="DA297" s="1">
        <v>61</v>
      </c>
      <c r="DB297" s="1">
        <v>8.4499999999999993</v>
      </c>
      <c r="DC297" s="1">
        <v>138.52459016393399</v>
      </c>
      <c r="DD297" s="1">
        <v>606</v>
      </c>
      <c r="DE297" s="1">
        <v>10.86</v>
      </c>
      <c r="DF297" s="1">
        <v>17.920792079207899</v>
      </c>
      <c r="DG297" s="1">
        <v>3.92</v>
      </c>
      <c r="DH297" s="1">
        <v>58.8</v>
      </c>
      <c r="DI297" s="1">
        <v>1.5</v>
      </c>
      <c r="DJ297" s="1">
        <v>3.12</v>
      </c>
      <c r="DK297" s="1">
        <v>54.68</v>
      </c>
      <c r="DL297" s="1">
        <v>1.7525641025640999</v>
      </c>
      <c r="DM297" s="1">
        <v>48.78</v>
      </c>
      <c r="DN297" s="1">
        <v>0</v>
      </c>
      <c r="DO297" s="1">
        <v>312</v>
      </c>
      <c r="DP297" s="1">
        <v>312</v>
      </c>
      <c r="DQ297" s="1">
        <v>1048</v>
      </c>
      <c r="DR297" s="1">
        <v>88</v>
      </c>
      <c r="DS297" s="1">
        <v>8.3969465648855</v>
      </c>
      <c r="DT297" s="1">
        <v>568</v>
      </c>
      <c r="DU297" s="1">
        <v>2.23</v>
      </c>
      <c r="DV297" s="1">
        <v>1.67</v>
      </c>
      <c r="DW297" s="1">
        <v>85.1</v>
      </c>
      <c r="DX297" s="1">
        <v>129.80000000000001</v>
      </c>
      <c r="DY297" s="1">
        <v>250</v>
      </c>
      <c r="DZ297" s="1" t="s">
        <v>154</v>
      </c>
      <c r="EA297" s="1" t="s">
        <v>162</v>
      </c>
      <c r="EB297" s="1" t="s">
        <v>647</v>
      </c>
      <c r="EC297" s="72">
        <f t="shared" si="16"/>
        <v>752.7</v>
      </c>
      <c r="ED297" s="73">
        <f t="shared" si="17"/>
        <v>2274.5</v>
      </c>
      <c r="EE297" s="1">
        <v>58.9</v>
      </c>
      <c r="EF297" s="1">
        <v>67.7</v>
      </c>
      <c r="EG297" s="1">
        <v>0</v>
      </c>
      <c r="EH297" s="1">
        <v>0</v>
      </c>
      <c r="EI297" s="1">
        <v>0</v>
      </c>
      <c r="EJ297" s="1">
        <v>0</v>
      </c>
      <c r="EK297" s="1">
        <v>57.9</v>
      </c>
      <c r="EL297" s="1">
        <v>66.7</v>
      </c>
      <c r="EM297" s="1">
        <v>120.5</v>
      </c>
      <c r="EN297" s="1">
        <v>792.4</v>
      </c>
      <c r="EO297" s="1">
        <v>0</v>
      </c>
      <c r="EP297" s="1">
        <v>0</v>
      </c>
      <c r="EQ297" s="1">
        <v>0</v>
      </c>
      <c r="ER297" s="1">
        <v>0</v>
      </c>
      <c r="ES297" s="1">
        <v>0</v>
      </c>
      <c r="ET297" s="1">
        <v>0</v>
      </c>
      <c r="EU297" s="1">
        <v>143.19999999999999</v>
      </c>
      <c r="EV297" s="1">
        <v>630</v>
      </c>
      <c r="EW297" s="1">
        <v>117</v>
      </c>
      <c r="EX297" s="1">
        <v>577</v>
      </c>
      <c r="EY297" s="1">
        <v>22.2</v>
      </c>
      <c r="EZ297" s="1">
        <v>53</v>
      </c>
      <c r="FA297" s="1">
        <v>0</v>
      </c>
      <c r="FB297" s="1">
        <v>0</v>
      </c>
      <c r="FC297" s="1">
        <v>0</v>
      </c>
      <c r="FD297" s="1">
        <v>0</v>
      </c>
      <c r="FE297" s="1">
        <v>83</v>
      </c>
      <c r="FF297" s="1">
        <v>208.7</v>
      </c>
      <c r="FG297" s="1">
        <v>44</v>
      </c>
      <c r="FH297" s="1">
        <v>175.6</v>
      </c>
      <c r="FI297" s="1">
        <v>39</v>
      </c>
      <c r="FJ297" s="1">
        <v>31.1</v>
      </c>
      <c r="FK297" s="1">
        <v>0</v>
      </c>
      <c r="FL297" s="1">
        <v>0</v>
      </c>
      <c r="FM297" s="1">
        <v>96.6</v>
      </c>
      <c r="FN297" s="1">
        <v>228.5</v>
      </c>
      <c r="FO297" s="1">
        <v>55.6</v>
      </c>
      <c r="FP297" s="1">
        <v>167.5</v>
      </c>
      <c r="FQ297" s="1">
        <v>41</v>
      </c>
      <c r="FR297" s="1">
        <v>59</v>
      </c>
      <c r="FS297" s="1">
        <v>183.3</v>
      </c>
      <c r="FT297" s="1">
        <v>251.1</v>
      </c>
      <c r="FU297" s="1">
        <v>56.1</v>
      </c>
      <c r="FV297" s="1">
        <v>109</v>
      </c>
      <c r="FW297" s="1">
        <v>106.4</v>
      </c>
      <c r="FX297" s="1">
        <v>101.9</v>
      </c>
      <c r="FY297" s="1">
        <v>20.8</v>
      </c>
      <c r="FZ297" s="1">
        <v>36.200000000000003</v>
      </c>
      <c r="GA297" s="1">
        <v>67.2</v>
      </c>
      <c r="GB297" s="1">
        <v>96.1</v>
      </c>
      <c r="GC297" s="1">
        <v>19</v>
      </c>
      <c r="GD297" s="1">
        <v>22.8</v>
      </c>
      <c r="GE297" s="1">
        <v>39.700000000000003</v>
      </c>
      <c r="GF297" s="1">
        <v>57.3</v>
      </c>
      <c r="GG297" s="1">
        <v>0</v>
      </c>
      <c r="GH297" s="1">
        <v>0</v>
      </c>
      <c r="GI297" s="1">
        <v>0</v>
      </c>
      <c r="GJ297" s="1">
        <v>0</v>
      </c>
      <c r="GK297" s="1">
        <v>0</v>
      </c>
      <c r="GL297" s="1">
        <v>0</v>
      </c>
      <c r="GM297" s="1">
        <v>0</v>
      </c>
      <c r="GN297" s="1">
        <v>0</v>
      </c>
      <c r="GO297" s="1">
        <v>0</v>
      </c>
      <c r="GP297" s="1">
        <v>0</v>
      </c>
      <c r="GQ297" s="1">
        <v>0</v>
      </c>
      <c r="GR297" s="1">
        <v>0</v>
      </c>
      <c r="GS297" s="1">
        <v>36.200000000000003</v>
      </c>
      <c r="GT297" s="1">
        <v>131.30000000000001</v>
      </c>
      <c r="GU297" s="1">
        <v>35</v>
      </c>
      <c r="GV297" s="1">
        <v>129</v>
      </c>
      <c r="GW297" s="1">
        <v>1.2</v>
      </c>
      <c r="GX297" s="1">
        <v>2.2999999999999998</v>
      </c>
      <c r="GY297" s="1">
        <v>0</v>
      </c>
      <c r="GZ297" s="2">
        <v>0</v>
      </c>
    </row>
    <row r="298" spans="1:208" s="1" customForma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CU298" s="1" t="s">
        <v>154</v>
      </c>
      <c r="CV298" s="1" t="s">
        <v>163</v>
      </c>
      <c r="CW298" s="1" t="s">
        <v>647</v>
      </c>
      <c r="CX298" s="1">
        <v>1623</v>
      </c>
      <c r="CY298" s="1">
        <v>125.2</v>
      </c>
      <c r="CZ298" s="1">
        <v>77.141096734442399</v>
      </c>
      <c r="DA298" s="1">
        <v>82</v>
      </c>
      <c r="DB298" s="1">
        <v>11.66</v>
      </c>
      <c r="DC298" s="1">
        <v>142.19512195121999</v>
      </c>
      <c r="DD298" s="1">
        <v>623</v>
      </c>
      <c r="DE298" s="1">
        <v>11.27</v>
      </c>
      <c r="DF298" s="1">
        <v>18.089887640449401</v>
      </c>
      <c r="DG298" s="1">
        <v>5.5</v>
      </c>
      <c r="DH298" s="1">
        <v>78.040000000000006</v>
      </c>
      <c r="DI298" s="1">
        <v>1.41890909090909</v>
      </c>
      <c r="DJ298" s="1">
        <v>3.98</v>
      </c>
      <c r="DK298" s="1">
        <v>70.92</v>
      </c>
      <c r="DL298" s="1">
        <v>1.7819095477386899</v>
      </c>
      <c r="DM298" s="1">
        <v>124.45</v>
      </c>
      <c r="DN298" s="1">
        <v>0</v>
      </c>
      <c r="DO298" s="1">
        <v>403</v>
      </c>
      <c r="DP298" s="1">
        <v>403</v>
      </c>
      <c r="DQ298" s="1">
        <v>998</v>
      </c>
      <c r="DR298" s="1">
        <v>82</v>
      </c>
      <c r="DS298" s="1">
        <v>8.2164328657314591</v>
      </c>
      <c r="DT298" s="1">
        <v>425</v>
      </c>
      <c r="DU298" s="1">
        <v>1.93</v>
      </c>
      <c r="DV298" s="1">
        <v>1.29</v>
      </c>
      <c r="DW298" s="1">
        <v>86</v>
      </c>
      <c r="DX298" s="1">
        <v>129.6</v>
      </c>
      <c r="DY298" s="1">
        <v>350</v>
      </c>
      <c r="DZ298" s="1" t="s">
        <v>154</v>
      </c>
      <c r="EA298" s="1" t="s">
        <v>163</v>
      </c>
      <c r="EB298" s="1" t="s">
        <v>647</v>
      </c>
      <c r="EC298" s="72">
        <f t="shared" si="16"/>
        <v>819.2</v>
      </c>
      <c r="ED298" s="73">
        <f t="shared" si="17"/>
        <v>2443.1</v>
      </c>
      <c r="EE298" s="1">
        <v>68.900000000000006</v>
      </c>
      <c r="EF298" s="1">
        <v>76.599999999999994</v>
      </c>
      <c r="EG298" s="1">
        <v>0</v>
      </c>
      <c r="EH298" s="1">
        <v>0</v>
      </c>
      <c r="EI298" s="1">
        <v>0</v>
      </c>
      <c r="EJ298" s="1">
        <v>0</v>
      </c>
      <c r="EK298" s="1">
        <v>67.900000000000006</v>
      </c>
      <c r="EL298" s="1">
        <v>74.900000000000006</v>
      </c>
      <c r="EM298" s="1">
        <v>153.1</v>
      </c>
      <c r="EN298" s="1">
        <v>941.3</v>
      </c>
      <c r="EO298" s="1">
        <v>0</v>
      </c>
      <c r="EP298" s="1">
        <v>0</v>
      </c>
      <c r="EQ298" s="1">
        <v>0</v>
      </c>
      <c r="ER298" s="1">
        <v>0</v>
      </c>
      <c r="ES298" s="1">
        <v>0</v>
      </c>
      <c r="ET298" s="1">
        <v>0</v>
      </c>
      <c r="EU298" s="1">
        <v>136.80000000000001</v>
      </c>
      <c r="EV298" s="1">
        <v>596</v>
      </c>
      <c r="EW298" s="1">
        <v>111</v>
      </c>
      <c r="EX298" s="1">
        <v>544</v>
      </c>
      <c r="EY298" s="1">
        <v>21.8</v>
      </c>
      <c r="EZ298" s="1">
        <v>52</v>
      </c>
      <c r="FA298" s="1">
        <v>0</v>
      </c>
      <c r="FB298" s="1">
        <v>0</v>
      </c>
      <c r="FC298" s="1">
        <v>0</v>
      </c>
      <c r="FD298" s="1">
        <v>0</v>
      </c>
      <c r="FE298" s="1">
        <v>100</v>
      </c>
      <c r="FF298" s="1">
        <v>266.8</v>
      </c>
      <c r="FG298" s="1">
        <v>54</v>
      </c>
      <c r="FH298" s="1">
        <v>226</v>
      </c>
      <c r="FI298" s="1">
        <v>46</v>
      </c>
      <c r="FJ298" s="1">
        <v>38.799999999999997</v>
      </c>
      <c r="FK298" s="1">
        <v>0</v>
      </c>
      <c r="FL298" s="1">
        <v>0</v>
      </c>
      <c r="FM298" s="1">
        <v>97.5</v>
      </c>
      <c r="FN298" s="1">
        <v>237.5</v>
      </c>
      <c r="FO298" s="1">
        <v>51.2</v>
      </c>
      <c r="FP298" s="1">
        <v>149.1</v>
      </c>
      <c r="FQ298" s="1">
        <v>46.3</v>
      </c>
      <c r="FR298" s="1">
        <v>86.4</v>
      </c>
      <c r="FS298" s="1">
        <v>209.1</v>
      </c>
      <c r="FT298" s="1">
        <v>248.9</v>
      </c>
      <c r="FU298" s="1">
        <v>57.2</v>
      </c>
      <c r="FV298" s="1">
        <v>112.1</v>
      </c>
      <c r="FW298" s="1">
        <v>122.8</v>
      </c>
      <c r="FX298" s="1">
        <v>90.7</v>
      </c>
      <c r="FY298" s="1">
        <v>23.2</v>
      </c>
      <c r="FZ298" s="1">
        <v>38.299999999999997</v>
      </c>
      <c r="GA298" s="1">
        <v>53.8</v>
      </c>
      <c r="GB298" s="1">
        <v>76</v>
      </c>
      <c r="GC298" s="1">
        <v>14</v>
      </c>
      <c r="GD298" s="1">
        <v>16.8</v>
      </c>
      <c r="GE298" s="1">
        <v>34.4</v>
      </c>
      <c r="GF298" s="1">
        <v>46.3</v>
      </c>
      <c r="GG298" s="1">
        <v>0</v>
      </c>
      <c r="GH298" s="1">
        <v>0</v>
      </c>
      <c r="GI298" s="1">
        <v>0</v>
      </c>
      <c r="GJ298" s="1">
        <v>0</v>
      </c>
      <c r="GK298" s="1">
        <v>0</v>
      </c>
      <c r="GL298" s="1">
        <v>0</v>
      </c>
      <c r="GM298" s="1">
        <v>0</v>
      </c>
      <c r="GN298" s="1">
        <v>0</v>
      </c>
      <c r="GO298" s="1">
        <v>0</v>
      </c>
      <c r="GP298" s="1">
        <v>0</v>
      </c>
      <c r="GQ298" s="1">
        <v>0</v>
      </c>
      <c r="GR298" s="1">
        <v>0</v>
      </c>
      <c r="GS298" s="1">
        <v>8.8000000000000007</v>
      </c>
      <c r="GT298" s="1">
        <v>59</v>
      </c>
      <c r="GU298" s="1">
        <v>6</v>
      </c>
      <c r="GV298" s="1">
        <v>23.7</v>
      </c>
      <c r="GW298" s="1">
        <v>2.8</v>
      </c>
      <c r="GX298" s="1">
        <v>35.299999999999997</v>
      </c>
      <c r="GY298" s="1">
        <v>0</v>
      </c>
      <c r="GZ298" s="2">
        <v>0</v>
      </c>
    </row>
    <row r="299" spans="1:208" s="1" customForma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CU299" s="1" t="s">
        <v>154</v>
      </c>
      <c r="CV299" s="1" t="s">
        <v>164</v>
      </c>
      <c r="CW299" s="1" t="s">
        <v>647</v>
      </c>
      <c r="CX299" s="1">
        <v>1215</v>
      </c>
      <c r="CY299" s="1">
        <v>91.2</v>
      </c>
      <c r="CZ299" s="1">
        <v>75.061728395061706</v>
      </c>
      <c r="DA299" s="1">
        <v>78</v>
      </c>
      <c r="DB299" s="1">
        <v>10.6</v>
      </c>
      <c r="DC299" s="1">
        <v>135.897435897436</v>
      </c>
      <c r="DD299" s="1">
        <v>472</v>
      </c>
      <c r="DE299" s="1">
        <v>8.02</v>
      </c>
      <c r="DF299" s="1">
        <v>16.991525423728799</v>
      </c>
      <c r="DG299" s="1">
        <v>4.7</v>
      </c>
      <c r="DH299" s="1">
        <v>71.989999999999995</v>
      </c>
      <c r="DI299" s="1">
        <v>1.5317021276595699</v>
      </c>
      <c r="DJ299" s="1">
        <v>3.64</v>
      </c>
      <c r="DK299" s="1">
        <v>64.75</v>
      </c>
      <c r="DL299" s="1">
        <v>1.77884615384615</v>
      </c>
      <c r="DM299" s="1">
        <v>62.81</v>
      </c>
      <c r="DN299" s="1">
        <v>0</v>
      </c>
      <c r="DO299" s="1">
        <v>354</v>
      </c>
      <c r="DP299" s="1">
        <v>354</v>
      </c>
      <c r="DQ299" s="1">
        <v>1100</v>
      </c>
      <c r="DR299" s="1">
        <v>75</v>
      </c>
      <c r="DS299" s="1">
        <v>6.8181818181818201</v>
      </c>
      <c r="DT299" s="1">
        <v>576</v>
      </c>
      <c r="DU299" s="1">
        <v>2.0499999999999998</v>
      </c>
      <c r="DV299" s="1">
        <v>1.55</v>
      </c>
      <c r="DW299" s="1">
        <v>86.3</v>
      </c>
      <c r="DX299" s="1">
        <v>118.8</v>
      </c>
      <c r="DY299" s="1">
        <v>128</v>
      </c>
      <c r="DZ299" s="1" t="s">
        <v>154</v>
      </c>
      <c r="EA299" s="1" t="s">
        <v>164</v>
      </c>
      <c r="EB299" s="1" t="s">
        <v>647</v>
      </c>
      <c r="EC299" s="72">
        <f t="shared" si="16"/>
        <v>507.5</v>
      </c>
      <c r="ED299" s="73">
        <f t="shared" si="17"/>
        <v>1681.9</v>
      </c>
      <c r="EE299" s="1">
        <v>35.200000000000003</v>
      </c>
      <c r="EF299" s="1">
        <v>40.4</v>
      </c>
      <c r="EG299" s="1">
        <v>0</v>
      </c>
      <c r="EH299" s="1">
        <v>0</v>
      </c>
      <c r="EI299" s="1">
        <v>0</v>
      </c>
      <c r="EJ299" s="1">
        <v>0</v>
      </c>
      <c r="EK299" s="1">
        <v>35.200000000000003</v>
      </c>
      <c r="EL299" s="1">
        <v>40.4</v>
      </c>
      <c r="EM299" s="1">
        <v>96.5</v>
      </c>
      <c r="EN299" s="1">
        <v>662.9</v>
      </c>
      <c r="EO299" s="1">
        <v>0</v>
      </c>
      <c r="EP299" s="1">
        <v>0</v>
      </c>
      <c r="EQ299" s="1">
        <v>0</v>
      </c>
      <c r="ER299" s="1">
        <v>0</v>
      </c>
      <c r="ES299" s="1">
        <v>0</v>
      </c>
      <c r="ET299" s="1">
        <v>0</v>
      </c>
      <c r="EU299" s="1">
        <v>105.5</v>
      </c>
      <c r="EV299" s="1">
        <v>450.7</v>
      </c>
      <c r="EW299" s="1">
        <v>76</v>
      </c>
      <c r="EX299" s="1">
        <v>391</v>
      </c>
      <c r="EY299" s="1">
        <v>25.5</v>
      </c>
      <c r="EZ299" s="1">
        <v>59.7</v>
      </c>
      <c r="FA299" s="1">
        <v>0</v>
      </c>
      <c r="FB299" s="1">
        <v>0</v>
      </c>
      <c r="FC299" s="1">
        <v>0</v>
      </c>
      <c r="FD299" s="1">
        <v>0</v>
      </c>
      <c r="FE299" s="1">
        <v>44</v>
      </c>
      <c r="FF299" s="1">
        <v>113.1</v>
      </c>
      <c r="FG299" s="1">
        <v>21</v>
      </c>
      <c r="FH299" s="1">
        <v>90.3</v>
      </c>
      <c r="FI299" s="1">
        <v>23</v>
      </c>
      <c r="FJ299" s="1">
        <v>21.1</v>
      </c>
      <c r="FK299" s="1">
        <v>0</v>
      </c>
      <c r="FL299" s="1">
        <v>0</v>
      </c>
      <c r="FM299" s="1">
        <v>73.2</v>
      </c>
      <c r="FN299" s="1">
        <v>175.3</v>
      </c>
      <c r="FO299" s="1">
        <v>38</v>
      </c>
      <c r="FP299" s="1">
        <v>116.4</v>
      </c>
      <c r="FQ299" s="1">
        <v>35.200000000000003</v>
      </c>
      <c r="FR299" s="1">
        <v>56.9</v>
      </c>
      <c r="FS299" s="1">
        <v>92.6</v>
      </c>
      <c r="FT299" s="1">
        <v>154.69999999999999</v>
      </c>
      <c r="FU299" s="1">
        <v>33.200000000000003</v>
      </c>
      <c r="FV299" s="1">
        <v>59.5</v>
      </c>
      <c r="FW299" s="1">
        <v>47.8</v>
      </c>
      <c r="FX299" s="1">
        <v>62.3</v>
      </c>
      <c r="FY299" s="1">
        <v>11.6</v>
      </c>
      <c r="FZ299" s="1">
        <v>28.8</v>
      </c>
      <c r="GA299" s="1">
        <v>60.5</v>
      </c>
      <c r="GB299" s="1">
        <v>84.8</v>
      </c>
      <c r="GC299" s="1">
        <v>15</v>
      </c>
      <c r="GD299" s="1">
        <v>18</v>
      </c>
      <c r="GE299" s="1">
        <v>35.700000000000003</v>
      </c>
      <c r="GF299" s="1">
        <v>51.3</v>
      </c>
      <c r="GG299" s="1">
        <v>0</v>
      </c>
      <c r="GH299" s="1">
        <v>0</v>
      </c>
      <c r="GI299" s="1">
        <v>0</v>
      </c>
      <c r="GJ299" s="1">
        <v>0</v>
      </c>
      <c r="GK299" s="1">
        <v>0</v>
      </c>
      <c r="GL299" s="1">
        <v>0</v>
      </c>
      <c r="GM299" s="1">
        <v>0</v>
      </c>
      <c r="GN299" s="1">
        <v>0</v>
      </c>
      <c r="GO299" s="1">
        <v>0</v>
      </c>
      <c r="GP299" s="1">
        <v>0</v>
      </c>
      <c r="GQ299" s="1">
        <v>0</v>
      </c>
      <c r="GR299" s="1">
        <v>0</v>
      </c>
      <c r="GS299" s="1">
        <v>37.299999999999997</v>
      </c>
      <c r="GT299" s="1">
        <v>145.80000000000001</v>
      </c>
      <c r="GU299" s="1">
        <v>35</v>
      </c>
      <c r="GV299" s="1">
        <v>125</v>
      </c>
      <c r="GW299" s="1">
        <v>2.2999999999999998</v>
      </c>
      <c r="GX299" s="1">
        <v>20.8</v>
      </c>
      <c r="GY299" s="1">
        <v>0</v>
      </c>
      <c r="GZ299" s="2">
        <v>0</v>
      </c>
    </row>
    <row r="300" spans="1:208" s="1" customForma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CU300" s="1" t="s">
        <v>154</v>
      </c>
      <c r="CV300" s="1" t="s">
        <v>165</v>
      </c>
      <c r="CW300" s="1" t="s">
        <v>647</v>
      </c>
      <c r="CX300" s="1">
        <v>1785</v>
      </c>
      <c r="CY300" s="1">
        <v>138.5</v>
      </c>
      <c r="CZ300" s="1">
        <v>77.591036414565806</v>
      </c>
      <c r="DA300" s="1">
        <v>44</v>
      </c>
      <c r="DB300" s="1">
        <v>6.1</v>
      </c>
      <c r="DC300" s="1">
        <v>138.636363636364</v>
      </c>
      <c r="DD300" s="1">
        <v>574</v>
      </c>
      <c r="DE300" s="1">
        <v>10.45</v>
      </c>
      <c r="DF300" s="1">
        <v>18.205574912892001</v>
      </c>
      <c r="DG300" s="1">
        <v>4.0999999999999996</v>
      </c>
      <c r="DH300" s="1">
        <v>66.91</v>
      </c>
      <c r="DI300" s="1">
        <v>1.6319512195121899</v>
      </c>
      <c r="DJ300" s="1">
        <v>3.26</v>
      </c>
      <c r="DK300" s="1">
        <v>57.46</v>
      </c>
      <c r="DL300" s="1">
        <v>1.76257668711656</v>
      </c>
      <c r="DM300" s="1">
        <v>60.12</v>
      </c>
      <c r="DN300" s="1">
        <v>0</v>
      </c>
      <c r="DO300" s="1">
        <v>358</v>
      </c>
      <c r="DP300" s="1">
        <v>358</v>
      </c>
      <c r="DQ300" s="1">
        <v>1004</v>
      </c>
      <c r="DR300" s="1">
        <v>93</v>
      </c>
      <c r="DS300" s="1">
        <v>9.2629482071713092</v>
      </c>
      <c r="DT300" s="1">
        <v>544</v>
      </c>
      <c r="DU300" s="1">
        <v>2.02</v>
      </c>
      <c r="DV300" s="1">
        <v>1.66</v>
      </c>
      <c r="DW300" s="1">
        <v>82.4</v>
      </c>
      <c r="DX300" s="1">
        <v>130.6</v>
      </c>
      <c r="DY300" s="1">
        <v>410</v>
      </c>
      <c r="DZ300" s="1" t="s">
        <v>154</v>
      </c>
      <c r="EA300" s="1" t="s">
        <v>165</v>
      </c>
      <c r="EB300" s="1" t="s">
        <v>647</v>
      </c>
      <c r="EC300" s="72">
        <f t="shared" si="16"/>
        <v>794</v>
      </c>
      <c r="ED300" s="73">
        <f t="shared" si="17"/>
        <v>2111.6999999999998</v>
      </c>
      <c r="EE300" s="1">
        <v>41.8</v>
      </c>
      <c r="EF300" s="1">
        <v>55.4</v>
      </c>
      <c r="EG300" s="1">
        <v>4.3</v>
      </c>
      <c r="EH300" s="1">
        <v>4.2</v>
      </c>
      <c r="EI300" s="1">
        <v>0</v>
      </c>
      <c r="EJ300" s="1">
        <v>0</v>
      </c>
      <c r="EK300" s="1">
        <v>37.5</v>
      </c>
      <c r="EL300" s="1">
        <v>51</v>
      </c>
      <c r="EM300" s="1">
        <v>114.9</v>
      </c>
      <c r="EN300" s="1">
        <v>834.8</v>
      </c>
      <c r="EO300" s="1">
        <v>0</v>
      </c>
      <c r="EP300" s="1">
        <v>0</v>
      </c>
      <c r="EQ300" s="1">
        <v>0</v>
      </c>
      <c r="ER300" s="1">
        <v>0</v>
      </c>
      <c r="ES300" s="1">
        <v>0</v>
      </c>
      <c r="ET300" s="1">
        <v>0</v>
      </c>
      <c r="EU300" s="1">
        <v>96.7</v>
      </c>
      <c r="EV300" s="1">
        <v>456.1</v>
      </c>
      <c r="EW300" s="1">
        <v>68</v>
      </c>
      <c r="EX300" s="1">
        <v>400</v>
      </c>
      <c r="EY300" s="1">
        <v>24.7</v>
      </c>
      <c r="EZ300" s="1">
        <v>56.1</v>
      </c>
      <c r="FA300" s="1">
        <v>0</v>
      </c>
      <c r="FB300" s="1">
        <v>0</v>
      </c>
      <c r="FC300" s="1">
        <v>0</v>
      </c>
      <c r="FD300" s="1">
        <v>0</v>
      </c>
      <c r="FE300" s="1">
        <v>47</v>
      </c>
      <c r="FF300" s="1">
        <v>121.8</v>
      </c>
      <c r="FG300" s="1">
        <v>27</v>
      </c>
      <c r="FH300" s="1">
        <v>103.1</v>
      </c>
      <c r="FI300" s="1">
        <v>20</v>
      </c>
      <c r="FJ300" s="1">
        <v>16.7</v>
      </c>
      <c r="FK300" s="1">
        <v>0</v>
      </c>
      <c r="FL300" s="1">
        <v>0</v>
      </c>
      <c r="FM300" s="1">
        <v>73.5</v>
      </c>
      <c r="FN300" s="1">
        <v>182.3</v>
      </c>
      <c r="FO300" s="1">
        <v>34.299999999999997</v>
      </c>
      <c r="FP300" s="1">
        <v>112.3</v>
      </c>
      <c r="FQ300" s="1">
        <v>39.200000000000003</v>
      </c>
      <c r="FR300" s="1">
        <v>68</v>
      </c>
      <c r="FS300" s="1">
        <v>115.2</v>
      </c>
      <c r="FT300" s="1">
        <v>169.4</v>
      </c>
      <c r="FU300" s="1">
        <v>35.799999999999997</v>
      </c>
      <c r="FV300" s="1">
        <v>66.599999999999994</v>
      </c>
      <c r="FW300" s="1">
        <v>66.599999999999994</v>
      </c>
      <c r="FX300" s="1">
        <v>67.099999999999994</v>
      </c>
      <c r="FY300" s="1">
        <v>12.8</v>
      </c>
      <c r="FZ300" s="1">
        <v>30.6</v>
      </c>
      <c r="GA300" s="1">
        <v>63.9</v>
      </c>
      <c r="GB300" s="1">
        <v>87.6</v>
      </c>
      <c r="GC300" s="1">
        <v>16</v>
      </c>
      <c r="GD300" s="1">
        <v>19.2</v>
      </c>
      <c r="GE300" s="1">
        <v>38</v>
      </c>
      <c r="GF300" s="1">
        <v>54.6</v>
      </c>
      <c r="GG300" s="1">
        <v>241</v>
      </c>
      <c r="GH300" s="1">
        <v>204.3</v>
      </c>
      <c r="GI300" s="1">
        <v>241</v>
      </c>
      <c r="GJ300" s="1">
        <v>204.3</v>
      </c>
      <c r="GK300" s="1">
        <v>0</v>
      </c>
      <c r="GL300" s="1">
        <v>0</v>
      </c>
      <c r="GM300" s="1">
        <v>0</v>
      </c>
      <c r="GN300" s="1">
        <v>0</v>
      </c>
      <c r="GO300" s="1">
        <v>0</v>
      </c>
      <c r="GP300" s="1">
        <v>0</v>
      </c>
      <c r="GQ300" s="1">
        <v>0</v>
      </c>
      <c r="GR300" s="1">
        <v>0</v>
      </c>
      <c r="GS300" s="1">
        <v>31</v>
      </c>
      <c r="GT300" s="1">
        <v>130</v>
      </c>
      <c r="GU300" s="1">
        <v>31</v>
      </c>
      <c r="GV300" s="1">
        <v>130</v>
      </c>
      <c r="GW300" s="1">
        <v>0</v>
      </c>
      <c r="GX300" s="1">
        <v>0</v>
      </c>
      <c r="GY300" s="1">
        <v>0</v>
      </c>
      <c r="GZ300" s="2">
        <v>0</v>
      </c>
    </row>
    <row r="301" spans="1:208" s="1" customForma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CU301" s="1" t="s">
        <v>154</v>
      </c>
      <c r="CV301" s="1" t="s">
        <v>166</v>
      </c>
      <c r="CW301" s="1" t="s">
        <v>647</v>
      </c>
      <c r="CX301" s="1">
        <v>1257</v>
      </c>
      <c r="CY301" s="1">
        <v>95.4</v>
      </c>
      <c r="CZ301" s="1">
        <v>75.894988066825803</v>
      </c>
      <c r="DA301" s="1">
        <v>103</v>
      </c>
      <c r="DB301" s="1">
        <v>14.48</v>
      </c>
      <c r="DC301" s="1">
        <v>140.58252427184499</v>
      </c>
      <c r="DD301" s="1">
        <v>554</v>
      </c>
      <c r="DE301" s="1">
        <v>10.029999999999999</v>
      </c>
      <c r="DF301" s="1">
        <v>18.1046931407942</v>
      </c>
      <c r="DG301" s="1">
        <v>6.26</v>
      </c>
      <c r="DH301" s="1">
        <v>85.95</v>
      </c>
      <c r="DI301" s="1">
        <v>1.37300319488818</v>
      </c>
      <c r="DJ301" s="1">
        <v>3.51</v>
      </c>
      <c r="DK301" s="1">
        <v>61.44</v>
      </c>
      <c r="DL301" s="1">
        <v>1.75042735042735</v>
      </c>
      <c r="DM301" s="1">
        <v>72.45</v>
      </c>
      <c r="DN301" s="1">
        <v>0</v>
      </c>
      <c r="DO301" s="1">
        <v>349</v>
      </c>
      <c r="DP301" s="1">
        <v>349</v>
      </c>
      <c r="DQ301" s="1">
        <v>1041</v>
      </c>
      <c r="DR301" s="1">
        <v>63</v>
      </c>
      <c r="DS301" s="1">
        <v>6.05187319884726</v>
      </c>
      <c r="DT301" s="1">
        <v>538</v>
      </c>
      <c r="DU301" s="1">
        <v>2.31</v>
      </c>
      <c r="DV301" s="1">
        <v>1.66</v>
      </c>
      <c r="DW301" s="1">
        <v>82.6</v>
      </c>
      <c r="DX301" s="1">
        <v>132.1</v>
      </c>
      <c r="DY301" s="1">
        <v>228</v>
      </c>
      <c r="DZ301" s="1" t="s">
        <v>154</v>
      </c>
      <c r="EA301" s="1" t="s">
        <v>166</v>
      </c>
      <c r="EB301" s="1" t="s">
        <v>647</v>
      </c>
      <c r="EC301" s="72">
        <f t="shared" si="16"/>
        <v>683.2</v>
      </c>
      <c r="ED301" s="73">
        <f t="shared" si="17"/>
        <v>2216.3000000000002</v>
      </c>
      <c r="EE301" s="1">
        <v>62.3</v>
      </c>
      <c r="EF301" s="1">
        <v>75.099999999999994</v>
      </c>
      <c r="EG301" s="1">
        <v>0</v>
      </c>
      <c r="EH301" s="1">
        <v>0</v>
      </c>
      <c r="EI301" s="1">
        <v>0</v>
      </c>
      <c r="EJ301" s="1">
        <v>0</v>
      </c>
      <c r="EK301" s="1">
        <v>61.3</v>
      </c>
      <c r="EL301" s="1">
        <v>74.099999999999994</v>
      </c>
      <c r="EM301" s="1">
        <v>133</v>
      </c>
      <c r="EN301" s="1">
        <v>950.2</v>
      </c>
      <c r="EO301" s="1">
        <v>0</v>
      </c>
      <c r="EP301" s="1">
        <v>0</v>
      </c>
      <c r="EQ301" s="1">
        <v>0</v>
      </c>
      <c r="ER301" s="1">
        <v>0</v>
      </c>
      <c r="ES301" s="1">
        <v>0</v>
      </c>
      <c r="ET301" s="1">
        <v>0</v>
      </c>
      <c r="EU301" s="1">
        <v>145.30000000000001</v>
      </c>
      <c r="EV301" s="1">
        <v>603.29999999999995</v>
      </c>
      <c r="EW301" s="1">
        <v>115</v>
      </c>
      <c r="EX301" s="1">
        <v>543</v>
      </c>
      <c r="EY301" s="1">
        <v>26.3</v>
      </c>
      <c r="EZ301" s="1">
        <v>60.3</v>
      </c>
      <c r="FA301" s="1">
        <v>0</v>
      </c>
      <c r="FB301" s="1">
        <v>0</v>
      </c>
      <c r="FC301" s="1">
        <v>0</v>
      </c>
      <c r="FD301" s="1">
        <v>0</v>
      </c>
      <c r="FE301" s="1">
        <v>53</v>
      </c>
      <c r="FF301" s="1">
        <v>129.80000000000001</v>
      </c>
      <c r="FG301" s="1">
        <v>27</v>
      </c>
      <c r="FH301" s="1">
        <v>110</v>
      </c>
      <c r="FI301" s="1">
        <v>26</v>
      </c>
      <c r="FJ301" s="1">
        <v>19.8</v>
      </c>
      <c r="FK301" s="1">
        <v>0</v>
      </c>
      <c r="FL301" s="1">
        <v>0</v>
      </c>
      <c r="FM301" s="1">
        <v>81.400000000000006</v>
      </c>
      <c r="FN301" s="1">
        <v>173.9</v>
      </c>
      <c r="FO301" s="1">
        <v>39</v>
      </c>
      <c r="FP301" s="1">
        <v>117.3</v>
      </c>
      <c r="FQ301" s="1">
        <v>42.4</v>
      </c>
      <c r="FR301" s="1">
        <v>54.6</v>
      </c>
      <c r="FS301" s="1">
        <v>127.1</v>
      </c>
      <c r="FT301" s="1">
        <v>180.9</v>
      </c>
      <c r="FU301" s="1">
        <v>36.799999999999997</v>
      </c>
      <c r="FV301" s="1">
        <v>69.5</v>
      </c>
      <c r="FW301" s="1">
        <v>74.400000000000006</v>
      </c>
      <c r="FX301" s="1">
        <v>71.099999999999994</v>
      </c>
      <c r="FY301" s="1">
        <v>15.9</v>
      </c>
      <c r="FZ301" s="1">
        <v>33.5</v>
      </c>
      <c r="GA301" s="1">
        <v>81.099999999999994</v>
      </c>
      <c r="GB301" s="1">
        <v>103.1</v>
      </c>
      <c r="GC301" s="1">
        <v>22</v>
      </c>
      <c r="GD301" s="1">
        <v>26.4</v>
      </c>
      <c r="GE301" s="1">
        <v>43.6</v>
      </c>
      <c r="GF301" s="1">
        <v>56.2</v>
      </c>
      <c r="GG301" s="1">
        <v>0</v>
      </c>
      <c r="GH301" s="1">
        <v>0</v>
      </c>
      <c r="GI301" s="1">
        <v>0</v>
      </c>
      <c r="GJ301" s="1">
        <v>0</v>
      </c>
      <c r="GK301" s="1">
        <v>0</v>
      </c>
      <c r="GL301" s="1">
        <v>0</v>
      </c>
      <c r="GM301" s="1">
        <v>0</v>
      </c>
      <c r="GN301" s="1">
        <v>0</v>
      </c>
      <c r="GO301" s="1">
        <v>0</v>
      </c>
      <c r="GP301" s="1">
        <v>0</v>
      </c>
      <c r="GQ301" s="1">
        <v>0</v>
      </c>
      <c r="GR301" s="1">
        <v>0</v>
      </c>
      <c r="GS301" s="1">
        <v>34.200000000000003</v>
      </c>
      <c r="GT301" s="1">
        <v>149.69999999999999</v>
      </c>
      <c r="GU301" s="1">
        <v>31</v>
      </c>
      <c r="GV301" s="1">
        <v>128</v>
      </c>
      <c r="GW301" s="1">
        <v>3.2</v>
      </c>
      <c r="GX301" s="1">
        <v>21.7</v>
      </c>
      <c r="GY301" s="1">
        <v>0</v>
      </c>
      <c r="GZ301" s="2">
        <v>0</v>
      </c>
    </row>
    <row r="302" spans="1:208" s="1" customForma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CU302" s="1" t="s">
        <v>154</v>
      </c>
      <c r="CV302" s="1" t="s">
        <v>167</v>
      </c>
      <c r="CW302" s="1" t="s">
        <v>647</v>
      </c>
      <c r="CX302" s="1">
        <v>1247</v>
      </c>
      <c r="CY302" s="1">
        <v>94</v>
      </c>
      <c r="CZ302" s="1">
        <v>75.380914194065795</v>
      </c>
      <c r="DA302" s="1">
        <v>83</v>
      </c>
      <c r="DB302" s="1">
        <v>11.42</v>
      </c>
      <c r="DC302" s="1">
        <v>137.590361445783</v>
      </c>
      <c r="DD302" s="1">
        <v>620</v>
      </c>
      <c r="DE302" s="1">
        <v>11.29</v>
      </c>
      <c r="DF302" s="1">
        <v>18.209677419354801</v>
      </c>
      <c r="DG302" s="1">
        <v>3.84</v>
      </c>
      <c r="DH302" s="1">
        <v>65.25</v>
      </c>
      <c r="DI302" s="1">
        <v>1.69921875</v>
      </c>
      <c r="DJ302" s="1">
        <v>3.24</v>
      </c>
      <c r="DK302" s="1">
        <v>56.86</v>
      </c>
      <c r="DL302" s="1">
        <v>1.75493827160494</v>
      </c>
      <c r="DM302" s="1">
        <v>60.67</v>
      </c>
      <c r="DN302" s="1">
        <v>0</v>
      </c>
      <c r="DO302" s="1">
        <v>323</v>
      </c>
      <c r="DP302" s="1">
        <v>323</v>
      </c>
      <c r="DQ302" s="1">
        <v>1040</v>
      </c>
      <c r="DR302" s="1">
        <v>82</v>
      </c>
      <c r="DS302" s="1">
        <v>7.8846153846153797</v>
      </c>
      <c r="DT302" s="1">
        <v>551</v>
      </c>
      <c r="DU302" s="1">
        <v>1.69</v>
      </c>
      <c r="DV302" s="1">
        <v>1.5</v>
      </c>
      <c r="DW302" s="1">
        <v>84.1</v>
      </c>
      <c r="DX302" s="1">
        <v>129</v>
      </c>
      <c r="DY302" s="1">
        <v>76</v>
      </c>
      <c r="DZ302" s="1" t="s">
        <v>154</v>
      </c>
      <c r="EA302" s="1" t="s">
        <v>167</v>
      </c>
      <c r="EB302" s="1" t="s">
        <v>647</v>
      </c>
      <c r="EC302" s="72">
        <f t="shared" si="16"/>
        <v>557.9</v>
      </c>
      <c r="ED302" s="73">
        <f t="shared" si="17"/>
        <v>1999.9</v>
      </c>
      <c r="EE302" s="1">
        <v>38.1</v>
      </c>
      <c r="EF302" s="1">
        <v>44.6</v>
      </c>
      <c r="EG302" s="1">
        <v>0</v>
      </c>
      <c r="EH302" s="1">
        <v>0</v>
      </c>
      <c r="EI302" s="1">
        <v>0</v>
      </c>
      <c r="EJ302" s="1">
        <v>0</v>
      </c>
      <c r="EK302" s="1">
        <v>38.1</v>
      </c>
      <c r="EL302" s="1">
        <v>44.6</v>
      </c>
      <c r="EM302" s="1">
        <v>120.8</v>
      </c>
      <c r="EN302" s="1">
        <v>848.1</v>
      </c>
      <c r="EO302" s="1">
        <v>0</v>
      </c>
      <c r="EP302" s="1">
        <v>0</v>
      </c>
      <c r="EQ302" s="1">
        <v>0</v>
      </c>
      <c r="ER302" s="1">
        <v>0</v>
      </c>
      <c r="ES302" s="1">
        <v>0</v>
      </c>
      <c r="ET302" s="1">
        <v>0</v>
      </c>
      <c r="EU302" s="1">
        <v>136.1</v>
      </c>
      <c r="EV302" s="1">
        <v>591</v>
      </c>
      <c r="EW302" s="1">
        <v>110</v>
      </c>
      <c r="EX302" s="1">
        <v>539</v>
      </c>
      <c r="EY302" s="1">
        <v>22.1</v>
      </c>
      <c r="EZ302" s="1">
        <v>52</v>
      </c>
      <c r="FA302" s="1">
        <v>0</v>
      </c>
      <c r="FB302" s="1">
        <v>0</v>
      </c>
      <c r="FC302" s="1">
        <v>0</v>
      </c>
      <c r="FD302" s="1">
        <v>0</v>
      </c>
      <c r="FE302" s="1">
        <v>32</v>
      </c>
      <c r="FF302" s="1">
        <v>72.5</v>
      </c>
      <c r="FG302" s="1">
        <v>13</v>
      </c>
      <c r="FH302" s="1">
        <v>54.8</v>
      </c>
      <c r="FI302" s="1">
        <v>19</v>
      </c>
      <c r="FJ302" s="1">
        <v>17.7</v>
      </c>
      <c r="FK302" s="1">
        <v>0</v>
      </c>
      <c r="FL302" s="1">
        <v>0</v>
      </c>
      <c r="FM302" s="1">
        <v>57.3</v>
      </c>
      <c r="FN302" s="1">
        <v>128.80000000000001</v>
      </c>
      <c r="FO302" s="1">
        <v>26.4</v>
      </c>
      <c r="FP302" s="1">
        <v>76.5</v>
      </c>
      <c r="FQ302" s="1">
        <v>30.9</v>
      </c>
      <c r="FR302" s="1">
        <v>50.3</v>
      </c>
      <c r="FS302" s="1">
        <v>86.9</v>
      </c>
      <c r="FT302" s="1">
        <v>159.69999999999999</v>
      </c>
      <c r="FU302" s="1">
        <v>32.9</v>
      </c>
      <c r="FV302" s="1">
        <v>61.2</v>
      </c>
      <c r="FW302" s="1">
        <v>40.799999999999997</v>
      </c>
      <c r="FX302" s="1">
        <v>62.1</v>
      </c>
      <c r="FY302" s="1">
        <v>13.2</v>
      </c>
      <c r="FZ302" s="1">
        <v>30.6</v>
      </c>
      <c r="GA302" s="1">
        <v>86.7</v>
      </c>
      <c r="GB302" s="1">
        <v>119.2</v>
      </c>
      <c r="GC302" s="1">
        <v>26</v>
      </c>
      <c r="GD302" s="1">
        <v>31.2</v>
      </c>
      <c r="GE302" s="1">
        <v>47.3</v>
      </c>
      <c r="GF302" s="1">
        <v>67.099999999999994</v>
      </c>
      <c r="GG302" s="1">
        <v>0</v>
      </c>
      <c r="GH302" s="1">
        <v>0</v>
      </c>
      <c r="GI302" s="1">
        <v>0</v>
      </c>
      <c r="GJ302" s="1">
        <v>0</v>
      </c>
      <c r="GK302" s="1">
        <v>0</v>
      </c>
      <c r="GL302" s="1">
        <v>0</v>
      </c>
      <c r="GM302" s="1">
        <v>36</v>
      </c>
      <c r="GN302" s="1">
        <v>33</v>
      </c>
      <c r="GO302" s="1">
        <v>15</v>
      </c>
      <c r="GP302" s="1">
        <v>18</v>
      </c>
      <c r="GQ302" s="1">
        <v>3</v>
      </c>
      <c r="GR302" s="1">
        <v>3</v>
      </c>
      <c r="GS302" s="1">
        <v>49.4</v>
      </c>
      <c r="GT302" s="1">
        <v>201.5</v>
      </c>
      <c r="GU302" s="1">
        <v>47.3</v>
      </c>
      <c r="GV302" s="1">
        <v>175.6</v>
      </c>
      <c r="GW302" s="1">
        <v>2.1</v>
      </c>
      <c r="GX302" s="1">
        <v>25.9</v>
      </c>
      <c r="GY302" s="1">
        <v>0</v>
      </c>
      <c r="GZ302" s="2">
        <v>0</v>
      </c>
    </row>
    <row r="303" spans="1:208" s="1" customForma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CU303" s="1" t="s">
        <v>154</v>
      </c>
      <c r="CV303" s="1" t="s">
        <v>168</v>
      </c>
      <c r="CW303" s="1" t="s">
        <v>647</v>
      </c>
      <c r="CX303" s="1">
        <v>3597</v>
      </c>
      <c r="CY303" s="1">
        <v>290.60000000000002</v>
      </c>
      <c r="CZ303" s="1">
        <v>80.789546844592707</v>
      </c>
      <c r="DA303" s="1">
        <v>75</v>
      </c>
      <c r="DB303" s="1">
        <v>10.77</v>
      </c>
      <c r="DC303" s="1">
        <v>143.6</v>
      </c>
      <c r="DD303" s="1">
        <v>564</v>
      </c>
      <c r="DE303" s="1">
        <v>10.119999999999999</v>
      </c>
      <c r="DF303" s="1">
        <v>17.943262411347501</v>
      </c>
      <c r="DG303" s="1">
        <v>5.54</v>
      </c>
      <c r="DH303" s="1">
        <v>79.81</v>
      </c>
      <c r="DI303" s="1">
        <v>1.4406137184115499</v>
      </c>
      <c r="DJ303" s="1">
        <v>3.69</v>
      </c>
      <c r="DK303" s="1">
        <v>64.760000000000005</v>
      </c>
      <c r="DL303" s="1">
        <v>1.7550135501355</v>
      </c>
      <c r="DM303" s="1">
        <v>141.86000000000001</v>
      </c>
      <c r="DN303" s="1">
        <v>0</v>
      </c>
      <c r="DO303" s="1">
        <v>358</v>
      </c>
      <c r="DP303" s="1">
        <v>358</v>
      </c>
      <c r="DQ303" s="1">
        <v>1133</v>
      </c>
      <c r="DR303" s="1">
        <v>82</v>
      </c>
      <c r="DS303" s="1">
        <v>7.2374227714033497</v>
      </c>
      <c r="DT303" s="1">
        <v>556</v>
      </c>
      <c r="DU303" s="1">
        <v>2.0099999999999998</v>
      </c>
      <c r="DV303" s="1">
        <v>1.48</v>
      </c>
      <c r="DW303" s="1">
        <v>84.4</v>
      </c>
      <c r="DX303" s="1">
        <v>128.80000000000001</v>
      </c>
      <c r="DY303" s="1">
        <v>550</v>
      </c>
      <c r="DZ303" s="1" t="s">
        <v>154</v>
      </c>
      <c r="EA303" s="1" t="s">
        <v>168</v>
      </c>
      <c r="EB303" s="1" t="s">
        <v>647</v>
      </c>
      <c r="EC303" s="72">
        <f t="shared" si="16"/>
        <v>691.2</v>
      </c>
      <c r="ED303" s="73">
        <f t="shared" si="17"/>
        <v>2426.1999999999998</v>
      </c>
      <c r="EE303" s="1">
        <v>60.8</v>
      </c>
      <c r="EF303" s="1">
        <v>74.099999999999994</v>
      </c>
      <c r="EG303" s="1">
        <v>0</v>
      </c>
      <c r="EH303" s="1">
        <v>0</v>
      </c>
      <c r="EI303" s="1">
        <v>0</v>
      </c>
      <c r="EJ303" s="1">
        <v>0</v>
      </c>
      <c r="EK303" s="1">
        <v>60.8</v>
      </c>
      <c r="EL303" s="1">
        <v>74.099999999999994</v>
      </c>
      <c r="EM303" s="1">
        <v>151.5</v>
      </c>
      <c r="EN303" s="1">
        <v>996.2</v>
      </c>
      <c r="EO303" s="1">
        <v>0</v>
      </c>
      <c r="EP303" s="1">
        <v>0</v>
      </c>
      <c r="EQ303" s="1">
        <v>0</v>
      </c>
      <c r="ER303" s="1">
        <v>0</v>
      </c>
      <c r="ES303" s="1">
        <v>0</v>
      </c>
      <c r="ET303" s="1">
        <v>0</v>
      </c>
      <c r="EU303" s="1">
        <v>163.69999999999999</v>
      </c>
      <c r="EV303" s="1">
        <v>711.3</v>
      </c>
      <c r="EW303" s="1">
        <v>134</v>
      </c>
      <c r="EX303" s="1">
        <v>654</v>
      </c>
      <c r="EY303" s="1">
        <v>25.7</v>
      </c>
      <c r="EZ303" s="1">
        <v>57.3</v>
      </c>
      <c r="FA303" s="1">
        <v>0</v>
      </c>
      <c r="FB303" s="1">
        <v>0</v>
      </c>
      <c r="FC303" s="1">
        <v>0</v>
      </c>
      <c r="FD303" s="1">
        <v>0</v>
      </c>
      <c r="FE303" s="1">
        <v>60</v>
      </c>
      <c r="FF303" s="1">
        <v>153.4</v>
      </c>
      <c r="FG303" s="1">
        <v>35</v>
      </c>
      <c r="FH303" s="1">
        <v>131.80000000000001</v>
      </c>
      <c r="FI303" s="1">
        <v>25</v>
      </c>
      <c r="FJ303" s="1">
        <v>21.6</v>
      </c>
      <c r="FK303" s="1">
        <v>0</v>
      </c>
      <c r="FL303" s="1">
        <v>0</v>
      </c>
      <c r="FM303" s="1">
        <v>63.2</v>
      </c>
      <c r="FN303" s="1">
        <v>148.4</v>
      </c>
      <c r="FO303" s="1">
        <v>31.5</v>
      </c>
      <c r="FP303" s="1">
        <v>92.9</v>
      </c>
      <c r="FQ303" s="1">
        <v>31.7</v>
      </c>
      <c r="FR303" s="1">
        <v>48.5</v>
      </c>
      <c r="FS303" s="1">
        <v>103.2</v>
      </c>
      <c r="FT303" s="1">
        <v>188.8</v>
      </c>
      <c r="FU303" s="1">
        <v>34</v>
      </c>
      <c r="FV303" s="1">
        <v>62.9</v>
      </c>
      <c r="FW303" s="1">
        <v>53.8</v>
      </c>
      <c r="FX303" s="1">
        <v>84.6</v>
      </c>
      <c r="FY303" s="1">
        <v>15.4</v>
      </c>
      <c r="FZ303" s="1">
        <v>33.6</v>
      </c>
      <c r="GA303" s="1">
        <v>88.8</v>
      </c>
      <c r="GB303" s="1">
        <v>114.2</v>
      </c>
      <c r="GC303" s="1">
        <v>25</v>
      </c>
      <c r="GD303" s="1">
        <v>30</v>
      </c>
      <c r="GE303" s="1">
        <v>49.2</v>
      </c>
      <c r="GF303" s="1">
        <v>65.7</v>
      </c>
      <c r="GG303" s="1">
        <v>0</v>
      </c>
      <c r="GH303" s="1">
        <v>0</v>
      </c>
      <c r="GI303" s="1">
        <v>0</v>
      </c>
      <c r="GJ303" s="1">
        <v>0</v>
      </c>
      <c r="GK303" s="1">
        <v>0</v>
      </c>
      <c r="GL303" s="1">
        <v>0</v>
      </c>
      <c r="GM303" s="1">
        <v>39.799999999999997</v>
      </c>
      <c r="GN303" s="1">
        <v>37</v>
      </c>
      <c r="GO303" s="1">
        <v>15</v>
      </c>
      <c r="GP303" s="1">
        <v>22</v>
      </c>
      <c r="GQ303" s="1">
        <v>2.8</v>
      </c>
      <c r="GR303" s="1">
        <v>2.8</v>
      </c>
      <c r="GS303" s="1">
        <v>41.5</v>
      </c>
      <c r="GT303" s="1">
        <v>178</v>
      </c>
      <c r="GU303" s="1">
        <v>41.5</v>
      </c>
      <c r="GV303" s="1">
        <v>178</v>
      </c>
      <c r="GW303" s="1">
        <v>0</v>
      </c>
      <c r="GX303" s="1">
        <v>0</v>
      </c>
      <c r="GY303" s="1">
        <v>0</v>
      </c>
      <c r="GZ303" s="2">
        <v>0</v>
      </c>
    </row>
    <row r="304" spans="1:208" s="1" customForma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CU304" s="1" t="s">
        <v>154</v>
      </c>
      <c r="CV304" s="1" t="s">
        <v>169</v>
      </c>
      <c r="CW304" s="1" t="s">
        <v>647</v>
      </c>
      <c r="CX304" s="1">
        <v>1811</v>
      </c>
      <c r="CY304" s="1">
        <v>140.80000000000001</v>
      </c>
      <c r="CZ304" s="1">
        <v>77.747101049144106</v>
      </c>
      <c r="DA304" s="1">
        <v>137</v>
      </c>
      <c r="DB304" s="1">
        <v>19.7</v>
      </c>
      <c r="DC304" s="1">
        <v>143.79562043795599</v>
      </c>
      <c r="DD304" s="1">
        <v>494</v>
      </c>
      <c r="DE304" s="1">
        <v>8.74</v>
      </c>
      <c r="DF304" s="1">
        <v>17.692307692307701</v>
      </c>
      <c r="DG304" s="1">
        <v>5.1630000000000003</v>
      </c>
      <c r="DH304" s="1">
        <v>79.47</v>
      </c>
      <c r="DI304" s="1">
        <v>1.5392213829169099</v>
      </c>
      <c r="DJ304" s="1">
        <v>3.8</v>
      </c>
      <c r="DK304" s="1">
        <v>67</v>
      </c>
      <c r="DL304" s="1">
        <v>1.76315789473684</v>
      </c>
      <c r="DM304" s="1">
        <v>56.74</v>
      </c>
      <c r="DN304" s="1">
        <v>0</v>
      </c>
      <c r="DO304" s="1">
        <v>366</v>
      </c>
      <c r="DP304" s="1">
        <v>366</v>
      </c>
      <c r="DQ304" s="1">
        <v>987</v>
      </c>
      <c r="DR304" s="1">
        <v>85</v>
      </c>
      <c r="DS304" s="1">
        <v>8.6119554204660602</v>
      </c>
      <c r="DT304" s="1">
        <v>540</v>
      </c>
      <c r="DU304" s="1">
        <v>2.12</v>
      </c>
      <c r="DV304" s="1">
        <v>1.53</v>
      </c>
      <c r="DW304" s="1">
        <v>85.6</v>
      </c>
      <c r="DX304" s="1">
        <v>133.9</v>
      </c>
      <c r="DY304" s="1">
        <v>81</v>
      </c>
      <c r="DZ304" s="1" t="s">
        <v>154</v>
      </c>
      <c r="EA304" s="1" t="s">
        <v>169</v>
      </c>
      <c r="EB304" s="1" t="s">
        <v>647</v>
      </c>
      <c r="EC304" s="72">
        <f t="shared" si="16"/>
        <v>449.6</v>
      </c>
      <c r="ED304" s="73">
        <f t="shared" si="17"/>
        <v>1630.1</v>
      </c>
      <c r="EE304" s="1">
        <v>28.1</v>
      </c>
      <c r="EF304" s="1">
        <v>55.3</v>
      </c>
      <c r="EG304" s="1">
        <v>1</v>
      </c>
      <c r="EH304" s="1">
        <v>1</v>
      </c>
      <c r="EI304" s="1">
        <v>0</v>
      </c>
      <c r="EJ304" s="1">
        <v>0</v>
      </c>
      <c r="EK304" s="1">
        <v>27.1</v>
      </c>
      <c r="EL304" s="1">
        <v>54.3</v>
      </c>
      <c r="EM304" s="1">
        <v>96.5</v>
      </c>
      <c r="EN304" s="1">
        <v>676.9</v>
      </c>
      <c r="EO304" s="1">
        <v>0</v>
      </c>
      <c r="EP304" s="1">
        <v>0</v>
      </c>
      <c r="EQ304" s="1">
        <v>0</v>
      </c>
      <c r="ER304" s="1">
        <v>0</v>
      </c>
      <c r="ES304" s="1">
        <v>0</v>
      </c>
      <c r="ET304" s="1">
        <v>0</v>
      </c>
      <c r="EU304" s="1">
        <v>97.8</v>
      </c>
      <c r="EV304" s="1">
        <v>413.2</v>
      </c>
      <c r="EW304" s="1">
        <v>68</v>
      </c>
      <c r="EX304" s="1">
        <v>357</v>
      </c>
      <c r="EY304" s="1">
        <v>25.8</v>
      </c>
      <c r="EZ304" s="1">
        <v>56.2</v>
      </c>
      <c r="FA304" s="1">
        <v>0</v>
      </c>
      <c r="FB304" s="1">
        <v>0</v>
      </c>
      <c r="FC304" s="1">
        <v>0</v>
      </c>
      <c r="FD304" s="1">
        <v>0</v>
      </c>
      <c r="FE304" s="1">
        <v>33</v>
      </c>
      <c r="FF304" s="1">
        <v>84.9</v>
      </c>
      <c r="FG304" s="1">
        <v>16</v>
      </c>
      <c r="FH304" s="1">
        <v>70.5</v>
      </c>
      <c r="FI304" s="1">
        <v>17</v>
      </c>
      <c r="FJ304" s="1">
        <v>14.4</v>
      </c>
      <c r="FK304" s="1">
        <v>0</v>
      </c>
      <c r="FL304" s="1">
        <v>0</v>
      </c>
      <c r="FM304" s="1">
        <v>52.2</v>
      </c>
      <c r="FN304" s="1">
        <v>122.3</v>
      </c>
      <c r="FO304" s="1">
        <v>22.5</v>
      </c>
      <c r="FP304" s="1">
        <v>64.3</v>
      </c>
      <c r="FQ304" s="1">
        <v>29.7</v>
      </c>
      <c r="FR304" s="1">
        <v>56</v>
      </c>
      <c r="FS304" s="1">
        <v>83.8</v>
      </c>
      <c r="FT304" s="1">
        <v>156.19999999999999</v>
      </c>
      <c r="FU304" s="1">
        <v>30.6</v>
      </c>
      <c r="FV304" s="1">
        <v>57.5</v>
      </c>
      <c r="FW304" s="1">
        <v>43.6</v>
      </c>
      <c r="FX304" s="1">
        <v>64.900000000000006</v>
      </c>
      <c r="FY304" s="1">
        <v>9.6</v>
      </c>
      <c r="FZ304" s="1">
        <v>26.9</v>
      </c>
      <c r="GA304" s="1">
        <v>58.2</v>
      </c>
      <c r="GB304" s="1">
        <v>83</v>
      </c>
      <c r="GC304" s="1">
        <v>11</v>
      </c>
      <c r="GD304" s="1">
        <v>13.2</v>
      </c>
      <c r="GE304" s="1">
        <v>37.299999999999997</v>
      </c>
      <c r="GF304" s="1">
        <v>54</v>
      </c>
      <c r="GG304" s="1">
        <v>0</v>
      </c>
      <c r="GH304" s="1">
        <v>0</v>
      </c>
      <c r="GI304" s="1">
        <v>0</v>
      </c>
      <c r="GJ304" s="1">
        <v>0</v>
      </c>
      <c r="GK304" s="1">
        <v>0</v>
      </c>
      <c r="GL304" s="1">
        <v>0</v>
      </c>
      <c r="GM304" s="1">
        <v>38.299999999999997</v>
      </c>
      <c r="GN304" s="1">
        <v>35</v>
      </c>
      <c r="GO304" s="1">
        <v>16</v>
      </c>
      <c r="GP304" s="1">
        <v>19</v>
      </c>
      <c r="GQ304" s="1">
        <v>3.3</v>
      </c>
      <c r="GR304" s="1">
        <v>3.3</v>
      </c>
      <c r="GS304" s="1">
        <v>50.8</v>
      </c>
      <c r="GT304" s="1">
        <v>208.7</v>
      </c>
      <c r="GU304" s="1">
        <v>47.7</v>
      </c>
      <c r="GV304" s="1">
        <v>183.1</v>
      </c>
      <c r="GW304" s="1">
        <v>3.1</v>
      </c>
      <c r="GX304" s="1">
        <v>25.6</v>
      </c>
      <c r="GY304" s="1">
        <v>0</v>
      </c>
      <c r="GZ304" s="2">
        <v>0</v>
      </c>
    </row>
    <row r="305" spans="1:208" s="1" customForma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CU305" s="1" t="s">
        <v>154</v>
      </c>
      <c r="CV305" s="1" t="s">
        <v>170</v>
      </c>
      <c r="CW305" s="1" t="s">
        <v>647</v>
      </c>
      <c r="CX305" s="1">
        <v>1969</v>
      </c>
      <c r="CY305" s="1">
        <v>154.6</v>
      </c>
      <c r="CZ305" s="1">
        <v>78.517013712544397</v>
      </c>
      <c r="DA305" s="1">
        <v>58</v>
      </c>
      <c r="DB305" s="1">
        <v>8.0399999999999991</v>
      </c>
      <c r="DC305" s="1">
        <v>138.62068965517199</v>
      </c>
      <c r="DD305" s="1">
        <v>588</v>
      </c>
      <c r="DE305" s="1">
        <v>10.48</v>
      </c>
      <c r="DF305" s="1">
        <v>17.823129251700699</v>
      </c>
      <c r="DG305" s="1">
        <v>4.84</v>
      </c>
      <c r="DH305" s="1">
        <v>75.41</v>
      </c>
      <c r="DI305" s="1">
        <v>1.5580578512396701</v>
      </c>
      <c r="DJ305" s="1">
        <v>3.5</v>
      </c>
      <c r="DK305" s="1">
        <v>61.11</v>
      </c>
      <c r="DL305" s="1">
        <v>1.746</v>
      </c>
      <c r="DM305" s="1">
        <v>119.09</v>
      </c>
      <c r="DN305" s="1">
        <v>0</v>
      </c>
      <c r="DO305" s="1">
        <v>354</v>
      </c>
      <c r="DP305" s="1">
        <v>354</v>
      </c>
      <c r="DQ305" s="1">
        <v>1023</v>
      </c>
      <c r="DR305" s="1">
        <v>79</v>
      </c>
      <c r="DS305" s="1">
        <v>7.7223851417399798</v>
      </c>
      <c r="DT305" s="1">
        <v>573</v>
      </c>
      <c r="DU305" s="1">
        <v>1.89</v>
      </c>
      <c r="DV305" s="1">
        <v>1.52</v>
      </c>
      <c r="DW305" s="1">
        <v>85.3</v>
      </c>
      <c r="DX305" s="1">
        <v>128.6</v>
      </c>
      <c r="DY305" s="1">
        <v>1000</v>
      </c>
      <c r="DZ305" s="1" t="s">
        <v>154</v>
      </c>
      <c r="EA305" s="1" t="s">
        <v>170</v>
      </c>
      <c r="EB305" s="1" t="s">
        <v>647</v>
      </c>
      <c r="EC305" s="72">
        <f t="shared" si="16"/>
        <v>761.1</v>
      </c>
      <c r="ED305" s="73">
        <f t="shared" si="17"/>
        <v>2207.6</v>
      </c>
      <c r="EE305" s="1">
        <v>54.6</v>
      </c>
      <c r="EF305" s="1">
        <v>58.5</v>
      </c>
      <c r="EG305" s="1">
        <v>0</v>
      </c>
      <c r="EH305" s="1">
        <v>0</v>
      </c>
      <c r="EI305" s="1">
        <v>0</v>
      </c>
      <c r="EJ305" s="1">
        <v>0</v>
      </c>
      <c r="EK305" s="1">
        <v>54.6</v>
      </c>
      <c r="EL305" s="1">
        <v>58.5</v>
      </c>
      <c r="EM305" s="1">
        <v>94.9</v>
      </c>
      <c r="EN305" s="1">
        <v>691.6</v>
      </c>
      <c r="EO305" s="1">
        <v>0</v>
      </c>
      <c r="EP305" s="1">
        <v>0</v>
      </c>
      <c r="EQ305" s="1">
        <v>0</v>
      </c>
      <c r="ER305" s="1">
        <v>0</v>
      </c>
      <c r="ES305" s="1">
        <v>0</v>
      </c>
      <c r="ET305" s="1">
        <v>0</v>
      </c>
      <c r="EU305" s="1">
        <v>127.2</v>
      </c>
      <c r="EV305" s="1">
        <v>529.4</v>
      </c>
      <c r="EW305" s="1">
        <v>99</v>
      </c>
      <c r="EX305" s="1">
        <v>474</v>
      </c>
      <c r="EY305" s="1">
        <v>24.2</v>
      </c>
      <c r="EZ305" s="1">
        <v>55.4</v>
      </c>
      <c r="FA305" s="1">
        <v>0</v>
      </c>
      <c r="FB305" s="1">
        <v>0</v>
      </c>
      <c r="FC305" s="1">
        <v>0</v>
      </c>
      <c r="FD305" s="1">
        <v>0</v>
      </c>
      <c r="FE305" s="1">
        <v>113</v>
      </c>
      <c r="FF305" s="1">
        <v>287.39999999999998</v>
      </c>
      <c r="FG305" s="1">
        <v>58</v>
      </c>
      <c r="FH305" s="1">
        <v>237.8</v>
      </c>
      <c r="FI305" s="1">
        <v>55</v>
      </c>
      <c r="FJ305" s="1">
        <v>49.6</v>
      </c>
      <c r="FK305" s="1">
        <v>0</v>
      </c>
      <c r="FL305" s="1">
        <v>0</v>
      </c>
      <c r="FM305" s="1">
        <v>115.5</v>
      </c>
      <c r="FN305" s="1">
        <v>262.8</v>
      </c>
      <c r="FO305" s="1">
        <v>63.4</v>
      </c>
      <c r="FP305" s="1">
        <v>189.6</v>
      </c>
      <c r="FQ305" s="1">
        <v>52.1</v>
      </c>
      <c r="FR305" s="1">
        <v>71.2</v>
      </c>
      <c r="FS305" s="1">
        <v>176.9</v>
      </c>
      <c r="FT305" s="1">
        <v>223.9</v>
      </c>
      <c r="FU305" s="1">
        <v>49.3</v>
      </c>
      <c r="FV305" s="1">
        <v>94.8</v>
      </c>
      <c r="FW305" s="1">
        <v>103.4</v>
      </c>
      <c r="FX305" s="1">
        <v>88.3</v>
      </c>
      <c r="FY305" s="1">
        <v>24.2</v>
      </c>
      <c r="FZ305" s="1">
        <v>40.799999999999997</v>
      </c>
      <c r="GA305" s="1">
        <v>79</v>
      </c>
      <c r="GB305" s="1">
        <v>115.3</v>
      </c>
      <c r="GC305" s="1">
        <v>24</v>
      </c>
      <c r="GD305" s="1">
        <v>28.8</v>
      </c>
      <c r="GE305" s="1">
        <v>47.1</v>
      </c>
      <c r="GF305" s="1">
        <v>66.8</v>
      </c>
      <c r="GG305" s="1">
        <v>0</v>
      </c>
      <c r="GH305" s="1">
        <v>0</v>
      </c>
      <c r="GI305" s="1">
        <v>0</v>
      </c>
      <c r="GJ305" s="1">
        <v>0</v>
      </c>
      <c r="GK305" s="1">
        <v>0</v>
      </c>
      <c r="GL305" s="1">
        <v>0</v>
      </c>
      <c r="GM305" s="1">
        <v>38.700000000000003</v>
      </c>
      <c r="GN305" s="1">
        <v>35.5</v>
      </c>
      <c r="GO305" s="1">
        <v>14</v>
      </c>
      <c r="GP305" s="1">
        <v>21.5</v>
      </c>
      <c r="GQ305" s="1">
        <v>3.2</v>
      </c>
      <c r="GR305" s="1">
        <v>3.2</v>
      </c>
      <c r="GS305" s="1">
        <v>32.299999999999997</v>
      </c>
      <c r="GT305" s="1">
        <v>121</v>
      </c>
      <c r="GU305" s="1">
        <v>32.299999999999997</v>
      </c>
      <c r="GV305" s="1">
        <v>121</v>
      </c>
      <c r="GW305" s="1">
        <v>0</v>
      </c>
      <c r="GX305" s="1">
        <v>0</v>
      </c>
      <c r="GY305" s="1">
        <v>0</v>
      </c>
      <c r="GZ305" s="2">
        <v>0</v>
      </c>
    </row>
    <row r="306" spans="1:208" s="1" customForma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CU306" s="1" t="s">
        <v>154</v>
      </c>
      <c r="CV306" s="1" t="s">
        <v>171</v>
      </c>
      <c r="CW306" s="1" t="s">
        <v>647</v>
      </c>
      <c r="CX306" s="1">
        <v>2085</v>
      </c>
      <c r="CY306" s="1">
        <v>164.6</v>
      </c>
      <c r="CZ306" s="1">
        <v>78.944844124700296</v>
      </c>
      <c r="DA306" s="1">
        <v>67</v>
      </c>
      <c r="DB306" s="1">
        <v>9.77</v>
      </c>
      <c r="DC306" s="1">
        <v>145.82089552238801</v>
      </c>
      <c r="DD306" s="1">
        <v>538</v>
      </c>
      <c r="DE306" s="1">
        <v>9.6999999999999993</v>
      </c>
      <c r="DF306" s="1">
        <v>18.0297397769517</v>
      </c>
      <c r="DG306" s="1">
        <v>3.98</v>
      </c>
      <c r="DH306" s="1">
        <v>65.53</v>
      </c>
      <c r="DI306" s="1">
        <v>1.6464824120603001</v>
      </c>
      <c r="DJ306" s="1">
        <v>3.08</v>
      </c>
      <c r="DK306" s="1">
        <v>54.74</v>
      </c>
      <c r="DL306" s="1">
        <v>1.77727272727273</v>
      </c>
      <c r="DM306" s="1">
        <v>73.52</v>
      </c>
      <c r="DN306" s="1">
        <v>0</v>
      </c>
      <c r="DO306" s="1">
        <v>355</v>
      </c>
      <c r="DP306" s="1">
        <v>355</v>
      </c>
      <c r="DQ306" s="1">
        <v>965</v>
      </c>
      <c r="DR306" s="1">
        <v>86</v>
      </c>
      <c r="DS306" s="1">
        <v>8.9119170984456009</v>
      </c>
      <c r="DT306" s="1">
        <v>528</v>
      </c>
      <c r="DU306" s="1">
        <v>2.0499999999999998</v>
      </c>
      <c r="DV306" s="1">
        <v>1.62</v>
      </c>
      <c r="DW306" s="1">
        <v>84.4</v>
      </c>
      <c r="DX306" s="1">
        <v>116.5</v>
      </c>
      <c r="DY306" s="1">
        <v>950</v>
      </c>
      <c r="DZ306" s="1" t="s">
        <v>154</v>
      </c>
      <c r="EA306" s="1" t="s">
        <v>171</v>
      </c>
      <c r="EB306" s="1" t="s">
        <v>647</v>
      </c>
      <c r="EC306" s="72">
        <f t="shared" si="16"/>
        <v>826.7</v>
      </c>
      <c r="ED306" s="73">
        <f t="shared" si="17"/>
        <v>2456.5</v>
      </c>
      <c r="EE306" s="1">
        <v>59.1</v>
      </c>
      <c r="EF306" s="1">
        <v>71.599999999999994</v>
      </c>
      <c r="EG306" s="1">
        <v>0</v>
      </c>
      <c r="EH306" s="1">
        <v>0</v>
      </c>
      <c r="EI306" s="1">
        <v>0</v>
      </c>
      <c r="EJ306" s="1">
        <v>0</v>
      </c>
      <c r="EK306" s="1">
        <v>59.1</v>
      </c>
      <c r="EL306" s="1">
        <v>71.599999999999994</v>
      </c>
      <c r="EM306" s="1">
        <v>125</v>
      </c>
      <c r="EN306" s="1">
        <v>849.8</v>
      </c>
      <c r="EO306" s="1">
        <v>0</v>
      </c>
      <c r="EP306" s="1">
        <v>0</v>
      </c>
      <c r="EQ306" s="1">
        <v>0</v>
      </c>
      <c r="ER306" s="1">
        <v>0</v>
      </c>
      <c r="ES306" s="1">
        <v>0</v>
      </c>
      <c r="ET306" s="1">
        <v>0</v>
      </c>
      <c r="EU306" s="1">
        <v>129.4</v>
      </c>
      <c r="EV306" s="1">
        <v>552.5</v>
      </c>
      <c r="EW306" s="1">
        <v>105</v>
      </c>
      <c r="EX306" s="1">
        <v>502</v>
      </c>
      <c r="EY306" s="1">
        <v>20.399999999999999</v>
      </c>
      <c r="EZ306" s="1">
        <v>50.5</v>
      </c>
      <c r="FA306" s="1">
        <v>0</v>
      </c>
      <c r="FB306" s="1">
        <v>0</v>
      </c>
      <c r="FC306" s="1">
        <v>0</v>
      </c>
      <c r="FD306" s="1">
        <v>0</v>
      </c>
      <c r="FE306" s="1">
        <v>105</v>
      </c>
      <c r="FF306" s="1">
        <v>280.39999999999998</v>
      </c>
      <c r="FG306" s="1">
        <v>58</v>
      </c>
      <c r="FH306" s="1">
        <v>241.3</v>
      </c>
      <c r="FI306" s="1">
        <v>47</v>
      </c>
      <c r="FJ306" s="1">
        <v>39.1</v>
      </c>
      <c r="FK306" s="1">
        <v>0</v>
      </c>
      <c r="FL306" s="1">
        <v>0</v>
      </c>
      <c r="FM306" s="1">
        <v>118.2</v>
      </c>
      <c r="FN306" s="1">
        <v>279.8</v>
      </c>
      <c r="FO306" s="1">
        <v>63.1</v>
      </c>
      <c r="FP306" s="1">
        <v>187.4</v>
      </c>
      <c r="FQ306" s="1">
        <v>55.1</v>
      </c>
      <c r="FR306" s="1">
        <v>90.4</v>
      </c>
      <c r="FS306" s="1">
        <v>200.3</v>
      </c>
      <c r="FT306" s="1">
        <v>251.2</v>
      </c>
      <c r="FU306" s="1">
        <v>61.9</v>
      </c>
      <c r="FV306" s="1">
        <v>120.6</v>
      </c>
      <c r="FW306" s="1">
        <v>116.1</v>
      </c>
      <c r="FX306" s="1">
        <v>84</v>
      </c>
      <c r="FY306" s="1">
        <v>22.3</v>
      </c>
      <c r="FZ306" s="1">
        <v>38.5</v>
      </c>
      <c r="GA306" s="1">
        <v>89.7</v>
      </c>
      <c r="GB306" s="1">
        <v>127.2</v>
      </c>
      <c r="GC306" s="1">
        <v>26</v>
      </c>
      <c r="GD306" s="1">
        <v>31.2</v>
      </c>
      <c r="GE306" s="1">
        <v>50.4</v>
      </c>
      <c r="GF306" s="1">
        <v>67.7</v>
      </c>
      <c r="GG306" s="1">
        <v>0</v>
      </c>
      <c r="GH306" s="1">
        <v>0</v>
      </c>
      <c r="GI306" s="1">
        <v>0</v>
      </c>
      <c r="GJ306" s="1">
        <v>0</v>
      </c>
      <c r="GK306" s="1">
        <v>0</v>
      </c>
      <c r="GL306" s="1">
        <v>0</v>
      </c>
      <c r="GM306" s="1">
        <v>44</v>
      </c>
      <c r="GN306" s="1">
        <v>39</v>
      </c>
      <c r="GO306" s="1">
        <v>16</v>
      </c>
      <c r="GP306" s="1">
        <v>23</v>
      </c>
      <c r="GQ306" s="1">
        <v>5</v>
      </c>
      <c r="GR306" s="1">
        <v>5</v>
      </c>
      <c r="GS306" s="1">
        <v>32.700000000000003</v>
      </c>
      <c r="GT306" s="1">
        <v>119</v>
      </c>
      <c r="GU306" s="1">
        <v>32.700000000000003</v>
      </c>
      <c r="GV306" s="1">
        <v>119</v>
      </c>
      <c r="GW306" s="1">
        <v>0</v>
      </c>
      <c r="GX306" s="1">
        <v>0</v>
      </c>
      <c r="GY306" s="1">
        <v>0</v>
      </c>
      <c r="GZ306" s="2">
        <v>0</v>
      </c>
    </row>
    <row r="307" spans="1:208" s="1" customForma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CU307" s="1" t="s">
        <v>154</v>
      </c>
      <c r="CV307" s="1" t="s">
        <v>172</v>
      </c>
      <c r="CW307" s="1" t="s">
        <v>647</v>
      </c>
      <c r="CX307" s="1">
        <v>2209</v>
      </c>
      <c r="CY307" s="1">
        <v>174.2</v>
      </c>
      <c r="CZ307" s="1">
        <v>78.859212313263896</v>
      </c>
      <c r="DA307" s="1">
        <v>74</v>
      </c>
      <c r="DB307" s="1">
        <v>10.85</v>
      </c>
      <c r="DC307" s="1">
        <v>146.62162162162201</v>
      </c>
      <c r="DD307" s="1">
        <v>574</v>
      </c>
      <c r="DE307" s="1">
        <v>10.19</v>
      </c>
      <c r="DF307" s="1">
        <v>17.7526132404181</v>
      </c>
      <c r="DG307" s="1">
        <v>5.38</v>
      </c>
      <c r="DH307" s="1">
        <v>78.180000000000007</v>
      </c>
      <c r="DI307" s="1">
        <v>1.4531598513011199</v>
      </c>
      <c r="DJ307" s="1">
        <v>2.79</v>
      </c>
      <c r="DK307" s="1">
        <v>49.91</v>
      </c>
      <c r="DL307" s="1">
        <v>1.7888888888888901</v>
      </c>
      <c r="DM307" s="1">
        <v>87.42</v>
      </c>
      <c r="DN307" s="1">
        <v>0</v>
      </c>
      <c r="DO307" s="1">
        <v>359</v>
      </c>
      <c r="DP307" s="1">
        <v>359</v>
      </c>
      <c r="DQ307" s="1">
        <v>1008</v>
      </c>
      <c r="DR307" s="1">
        <v>80</v>
      </c>
      <c r="DS307" s="1">
        <v>7.9365079365079403</v>
      </c>
      <c r="DT307" s="1">
        <v>541</v>
      </c>
      <c r="DU307" s="1">
        <v>1.97</v>
      </c>
      <c r="DV307" s="1">
        <v>1.43</v>
      </c>
      <c r="DW307" s="1">
        <v>85</v>
      </c>
      <c r="DX307" s="1">
        <v>142.1</v>
      </c>
      <c r="DY307" s="1">
        <v>25</v>
      </c>
      <c r="DZ307" s="1" t="s">
        <v>154</v>
      </c>
      <c r="EA307" s="1" t="s">
        <v>172</v>
      </c>
      <c r="EB307" s="1" t="s">
        <v>647</v>
      </c>
      <c r="EC307" s="72">
        <f t="shared" si="16"/>
        <v>770</v>
      </c>
      <c r="ED307" s="73">
        <f t="shared" si="17"/>
        <v>2204.6999999999998</v>
      </c>
      <c r="EE307" s="1">
        <v>56.2</v>
      </c>
      <c r="EF307" s="1">
        <v>73.400000000000006</v>
      </c>
      <c r="EG307" s="1">
        <v>1</v>
      </c>
      <c r="EH307" s="1">
        <v>1.1000000000000001</v>
      </c>
      <c r="EI307" s="1">
        <v>0</v>
      </c>
      <c r="EJ307" s="1">
        <v>0</v>
      </c>
      <c r="EK307" s="1">
        <v>54.4</v>
      </c>
      <c r="EL307" s="1">
        <v>71.599999999999994</v>
      </c>
      <c r="EM307" s="1">
        <v>100.8</v>
      </c>
      <c r="EN307" s="1">
        <v>696.8</v>
      </c>
      <c r="EO307" s="1">
        <v>0</v>
      </c>
      <c r="EP307" s="1">
        <v>0</v>
      </c>
      <c r="EQ307" s="1">
        <v>0</v>
      </c>
      <c r="ER307" s="1">
        <v>0</v>
      </c>
      <c r="ES307" s="1">
        <v>0</v>
      </c>
      <c r="ET307" s="1">
        <v>0</v>
      </c>
      <c r="EU307" s="1">
        <v>118.6</v>
      </c>
      <c r="EV307" s="1">
        <v>483.9</v>
      </c>
      <c r="EW307" s="1">
        <v>91</v>
      </c>
      <c r="EX307" s="1">
        <v>429</v>
      </c>
      <c r="EY307" s="1">
        <v>23.6</v>
      </c>
      <c r="EZ307" s="1">
        <v>54.9</v>
      </c>
      <c r="FA307" s="1">
        <v>0</v>
      </c>
      <c r="FB307" s="1">
        <v>0</v>
      </c>
      <c r="FC307" s="1">
        <v>0</v>
      </c>
      <c r="FD307" s="1">
        <v>0</v>
      </c>
      <c r="FE307" s="1">
        <v>106</v>
      </c>
      <c r="FF307" s="1">
        <v>262</v>
      </c>
      <c r="FG307" s="1">
        <v>50</v>
      </c>
      <c r="FH307" s="1">
        <v>217.4</v>
      </c>
      <c r="FI307" s="1">
        <v>56</v>
      </c>
      <c r="FJ307" s="1">
        <v>44.6</v>
      </c>
      <c r="FK307" s="1">
        <v>0</v>
      </c>
      <c r="FL307" s="1">
        <v>0</v>
      </c>
      <c r="FM307" s="1">
        <v>110.8</v>
      </c>
      <c r="FN307" s="1">
        <v>273.8</v>
      </c>
      <c r="FO307" s="1">
        <v>61.8</v>
      </c>
      <c r="FP307" s="1">
        <v>184.8</v>
      </c>
      <c r="FQ307" s="1">
        <v>49</v>
      </c>
      <c r="FR307" s="1">
        <v>87</v>
      </c>
      <c r="FS307" s="1">
        <v>185.1</v>
      </c>
      <c r="FT307" s="1">
        <v>239.4</v>
      </c>
      <c r="FU307" s="1">
        <v>58.7</v>
      </c>
      <c r="FV307" s="1">
        <v>115.7</v>
      </c>
      <c r="FW307" s="1">
        <v>107.6</v>
      </c>
      <c r="FX307" s="1">
        <v>90.5</v>
      </c>
      <c r="FY307" s="1">
        <v>18.8</v>
      </c>
      <c r="FZ307" s="1">
        <v>33.200000000000003</v>
      </c>
      <c r="GA307" s="1">
        <v>92.5</v>
      </c>
      <c r="GB307" s="1">
        <v>129.19999999999999</v>
      </c>
      <c r="GC307" s="1">
        <v>27</v>
      </c>
      <c r="GD307" s="1">
        <v>32.4</v>
      </c>
      <c r="GE307" s="1">
        <v>50.1</v>
      </c>
      <c r="GF307" s="1">
        <v>71.8</v>
      </c>
      <c r="GG307" s="1">
        <v>0</v>
      </c>
      <c r="GH307" s="1">
        <v>0</v>
      </c>
      <c r="GI307" s="1">
        <v>0</v>
      </c>
      <c r="GJ307" s="1">
        <v>0</v>
      </c>
      <c r="GK307" s="1">
        <v>0</v>
      </c>
      <c r="GL307" s="1">
        <v>0</v>
      </c>
      <c r="GM307" s="1">
        <v>46.2</v>
      </c>
      <c r="GN307" s="1">
        <v>41</v>
      </c>
      <c r="GO307" s="1">
        <v>15</v>
      </c>
      <c r="GP307" s="1">
        <v>26</v>
      </c>
      <c r="GQ307" s="1">
        <v>5.2</v>
      </c>
      <c r="GR307" s="1">
        <v>5.2</v>
      </c>
      <c r="GS307" s="1">
        <v>36</v>
      </c>
      <c r="GT307" s="1">
        <v>132</v>
      </c>
      <c r="GU307" s="1">
        <v>36</v>
      </c>
      <c r="GV307" s="1">
        <v>132</v>
      </c>
      <c r="GW307" s="1">
        <v>0</v>
      </c>
      <c r="GX307" s="1">
        <v>0</v>
      </c>
      <c r="GY307" s="1">
        <v>0</v>
      </c>
      <c r="GZ307" s="2">
        <v>0</v>
      </c>
    </row>
    <row r="308" spans="1:208" s="1" customForma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CU308" s="1" t="s">
        <v>154</v>
      </c>
      <c r="CV308" s="1" t="s">
        <v>173</v>
      </c>
      <c r="CW308" s="1" t="s">
        <v>647</v>
      </c>
      <c r="CX308" s="1">
        <v>3089</v>
      </c>
      <c r="CY308" s="1">
        <v>249</v>
      </c>
      <c r="CZ308" s="1">
        <v>80.608611201035899</v>
      </c>
      <c r="DA308" s="1">
        <v>181</v>
      </c>
      <c r="DB308" s="1">
        <v>24.19</v>
      </c>
      <c r="DC308" s="1">
        <v>133.64640883977901</v>
      </c>
      <c r="DD308" s="1">
        <v>572</v>
      </c>
      <c r="DE308" s="1">
        <v>10.23</v>
      </c>
      <c r="DF308" s="1">
        <v>17.884615384615401</v>
      </c>
      <c r="DG308" s="1">
        <v>3.92</v>
      </c>
      <c r="DH308" s="1">
        <v>65.78</v>
      </c>
      <c r="DI308" s="1">
        <v>1.6780612244898001</v>
      </c>
      <c r="DJ308" s="1">
        <v>3.18</v>
      </c>
      <c r="DK308" s="1">
        <v>56.09</v>
      </c>
      <c r="DL308" s="1">
        <v>1.76383647798742</v>
      </c>
      <c r="DM308" s="1">
        <v>130.33000000000001</v>
      </c>
      <c r="DN308" s="1">
        <v>0</v>
      </c>
      <c r="DO308" s="1">
        <v>348</v>
      </c>
      <c r="DP308" s="1">
        <v>348</v>
      </c>
      <c r="DQ308" s="1">
        <v>1206</v>
      </c>
      <c r="DR308" s="1">
        <v>81</v>
      </c>
      <c r="DS308" s="1">
        <v>6.7164179104477597</v>
      </c>
      <c r="DT308" s="1">
        <v>505</v>
      </c>
      <c r="DU308" s="1">
        <v>2.08</v>
      </c>
      <c r="DV308" s="1">
        <v>1.38</v>
      </c>
      <c r="DW308" s="1">
        <v>86.6</v>
      </c>
      <c r="DX308" s="1">
        <v>130.6</v>
      </c>
      <c r="DY308" s="1">
        <v>169</v>
      </c>
      <c r="DZ308" s="1" t="s">
        <v>154</v>
      </c>
      <c r="EA308" s="1" t="s">
        <v>173</v>
      </c>
      <c r="EB308" s="1" t="s">
        <v>647</v>
      </c>
      <c r="EC308" s="72">
        <f t="shared" si="16"/>
        <v>720.1</v>
      </c>
      <c r="ED308" s="73">
        <f t="shared" si="17"/>
        <v>2261.9</v>
      </c>
      <c r="EE308" s="1">
        <v>52.1</v>
      </c>
      <c r="EF308" s="1">
        <v>67.400000000000006</v>
      </c>
      <c r="EG308" s="1">
        <v>0</v>
      </c>
      <c r="EH308" s="1">
        <v>0</v>
      </c>
      <c r="EI308" s="1">
        <v>0</v>
      </c>
      <c r="EJ308" s="1">
        <v>0</v>
      </c>
      <c r="EK308" s="1">
        <v>52.1</v>
      </c>
      <c r="EL308" s="1">
        <v>67.400000000000006</v>
      </c>
      <c r="EM308" s="1">
        <v>108.9</v>
      </c>
      <c r="EN308" s="1">
        <v>744.9</v>
      </c>
      <c r="EO308" s="1">
        <v>0</v>
      </c>
      <c r="EP308" s="1">
        <v>0</v>
      </c>
      <c r="EQ308" s="1">
        <v>0</v>
      </c>
      <c r="ER308" s="1">
        <v>0</v>
      </c>
      <c r="ES308" s="1">
        <v>0</v>
      </c>
      <c r="ET308" s="1">
        <v>0</v>
      </c>
      <c r="EU308" s="1">
        <v>143.80000000000001</v>
      </c>
      <c r="EV308" s="1">
        <v>569.4</v>
      </c>
      <c r="EW308" s="1">
        <v>116</v>
      </c>
      <c r="EX308" s="1">
        <v>514</v>
      </c>
      <c r="EY308" s="1">
        <v>23.8</v>
      </c>
      <c r="EZ308" s="1">
        <v>55.4</v>
      </c>
      <c r="FA308" s="1">
        <v>0</v>
      </c>
      <c r="FB308" s="1">
        <v>0</v>
      </c>
      <c r="FC308" s="1">
        <v>0</v>
      </c>
      <c r="FD308" s="1">
        <v>0</v>
      </c>
      <c r="FE308" s="1">
        <v>84</v>
      </c>
      <c r="FF308" s="1">
        <v>238.5</v>
      </c>
      <c r="FG308" s="1">
        <v>49</v>
      </c>
      <c r="FH308" s="1">
        <v>208.8</v>
      </c>
      <c r="FI308" s="1">
        <v>35</v>
      </c>
      <c r="FJ308" s="1">
        <v>29.7</v>
      </c>
      <c r="FK308" s="1">
        <v>0</v>
      </c>
      <c r="FL308" s="1">
        <v>0</v>
      </c>
      <c r="FM308" s="1">
        <v>94.8</v>
      </c>
      <c r="FN308" s="1">
        <v>224.2</v>
      </c>
      <c r="FO308" s="1">
        <v>53.5</v>
      </c>
      <c r="FP308" s="1">
        <v>160</v>
      </c>
      <c r="FQ308" s="1">
        <v>41.3</v>
      </c>
      <c r="FR308" s="1">
        <v>62.2</v>
      </c>
      <c r="FS308" s="1">
        <v>157.9</v>
      </c>
      <c r="FT308" s="1">
        <v>210.3</v>
      </c>
      <c r="FU308" s="1">
        <v>54.8</v>
      </c>
      <c r="FV308" s="1">
        <v>106.8</v>
      </c>
      <c r="FW308" s="1">
        <v>87.9</v>
      </c>
      <c r="FX308" s="1">
        <v>78.400000000000006</v>
      </c>
      <c r="FY308" s="1">
        <v>15.2</v>
      </c>
      <c r="FZ308" s="1">
        <v>25.1</v>
      </c>
      <c r="GA308" s="1">
        <v>78.599999999999994</v>
      </c>
      <c r="GB308" s="1">
        <v>99.2</v>
      </c>
      <c r="GC308" s="1">
        <v>19</v>
      </c>
      <c r="GD308" s="1">
        <v>22.8</v>
      </c>
      <c r="GE308" s="1">
        <v>43.4</v>
      </c>
      <c r="GF308" s="1">
        <v>58.4</v>
      </c>
      <c r="GG308" s="1">
        <v>0</v>
      </c>
      <c r="GH308" s="1">
        <v>0</v>
      </c>
      <c r="GI308" s="1">
        <v>0</v>
      </c>
      <c r="GJ308" s="1">
        <v>0</v>
      </c>
      <c r="GK308" s="1">
        <v>0</v>
      </c>
      <c r="GL308" s="1">
        <v>0</v>
      </c>
      <c r="GM308" s="1">
        <v>108</v>
      </c>
      <c r="GN308" s="1">
        <v>99</v>
      </c>
      <c r="GO308" s="1">
        <v>42</v>
      </c>
      <c r="GP308" s="1">
        <v>57</v>
      </c>
      <c r="GQ308" s="1">
        <v>9</v>
      </c>
      <c r="GR308" s="1">
        <v>8</v>
      </c>
      <c r="GS308" s="1">
        <v>5.8</v>
      </c>
      <c r="GT308" s="1">
        <v>36.5</v>
      </c>
      <c r="GU308" s="1">
        <v>3</v>
      </c>
      <c r="GV308" s="1">
        <v>12</v>
      </c>
      <c r="GW308" s="1">
        <v>2.8</v>
      </c>
      <c r="GX308" s="1">
        <v>24.5</v>
      </c>
      <c r="GY308" s="1">
        <v>0</v>
      </c>
      <c r="GZ308" s="2">
        <v>0</v>
      </c>
    </row>
    <row r="309" spans="1:208" s="1" customForma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CU309" s="1" t="s">
        <v>154</v>
      </c>
      <c r="CV309" s="1" t="s">
        <v>174</v>
      </c>
      <c r="CW309" s="1" t="s">
        <v>647</v>
      </c>
      <c r="CX309" s="1">
        <v>4927</v>
      </c>
      <c r="CY309" s="1">
        <v>402.2</v>
      </c>
      <c r="CZ309" s="1">
        <v>81.631824639740202</v>
      </c>
      <c r="DA309" s="1">
        <v>54</v>
      </c>
      <c r="DB309" s="1">
        <v>7.45</v>
      </c>
      <c r="DC309" s="1">
        <v>137.96296296296299</v>
      </c>
      <c r="DD309" s="1">
        <v>526</v>
      </c>
      <c r="DE309" s="1">
        <v>9.39</v>
      </c>
      <c r="DF309" s="1">
        <v>17.851711026616002</v>
      </c>
      <c r="DG309" s="1">
        <v>8.65</v>
      </c>
      <c r="DH309" s="1">
        <v>98</v>
      </c>
      <c r="DI309" s="1">
        <v>1.1329479768786099</v>
      </c>
      <c r="DJ309" s="1">
        <v>4.2</v>
      </c>
      <c r="DK309" s="1">
        <v>73.16</v>
      </c>
      <c r="DL309" s="1">
        <v>1.7419047619047601</v>
      </c>
      <c r="DM309" s="1">
        <v>112.75</v>
      </c>
      <c r="DN309" s="1">
        <v>0</v>
      </c>
      <c r="DO309" s="1">
        <v>297</v>
      </c>
      <c r="DP309" s="1">
        <v>297</v>
      </c>
      <c r="DQ309" s="1">
        <v>976</v>
      </c>
      <c r="DR309" s="1">
        <v>91</v>
      </c>
      <c r="DS309" s="1">
        <v>9.3237704918032804</v>
      </c>
      <c r="DT309" s="1">
        <v>563</v>
      </c>
      <c r="DU309" s="1">
        <v>1.92</v>
      </c>
      <c r="DV309" s="1">
        <v>1.69</v>
      </c>
      <c r="DW309" s="1">
        <v>84.1</v>
      </c>
      <c r="DX309" s="1">
        <v>128.80000000000001</v>
      </c>
      <c r="DY309" s="1">
        <v>300</v>
      </c>
      <c r="DZ309" s="1" t="s">
        <v>154</v>
      </c>
      <c r="EA309" s="1" t="s">
        <v>174</v>
      </c>
      <c r="EB309" s="1" t="s">
        <v>647</v>
      </c>
      <c r="EC309" s="72">
        <f t="shared" si="16"/>
        <v>727.8</v>
      </c>
      <c r="ED309" s="73">
        <f t="shared" si="17"/>
        <v>2382.1</v>
      </c>
      <c r="EE309" s="1">
        <v>49.5</v>
      </c>
      <c r="EF309" s="1">
        <v>69.8</v>
      </c>
      <c r="EG309" s="1">
        <v>0</v>
      </c>
      <c r="EH309" s="1">
        <v>0</v>
      </c>
      <c r="EI309" s="1">
        <v>0</v>
      </c>
      <c r="EJ309" s="1">
        <v>0</v>
      </c>
      <c r="EK309" s="1">
        <v>48.5</v>
      </c>
      <c r="EL309" s="1">
        <v>68.900000000000006</v>
      </c>
      <c r="EM309" s="1">
        <v>125.9</v>
      </c>
      <c r="EN309" s="1">
        <v>861.6</v>
      </c>
      <c r="EO309" s="1">
        <v>0</v>
      </c>
      <c r="EP309" s="1">
        <v>0</v>
      </c>
      <c r="EQ309" s="1">
        <v>0</v>
      </c>
      <c r="ER309" s="1">
        <v>0</v>
      </c>
      <c r="ES309" s="1">
        <v>0</v>
      </c>
      <c r="ET309" s="1">
        <v>0</v>
      </c>
      <c r="EU309" s="1">
        <v>143.6</v>
      </c>
      <c r="EV309" s="1">
        <v>558.1</v>
      </c>
      <c r="EW309" s="1">
        <v>115</v>
      </c>
      <c r="EX309" s="1">
        <v>504</v>
      </c>
      <c r="EY309" s="1">
        <v>24.6</v>
      </c>
      <c r="EZ309" s="1">
        <v>54.1</v>
      </c>
      <c r="FA309" s="1">
        <v>0</v>
      </c>
      <c r="FB309" s="1">
        <v>0</v>
      </c>
      <c r="FC309" s="1">
        <v>0</v>
      </c>
      <c r="FD309" s="1">
        <v>0</v>
      </c>
      <c r="FE309" s="1">
        <v>84.6</v>
      </c>
      <c r="FF309" s="1">
        <v>234.4</v>
      </c>
      <c r="FG309" s="1">
        <v>47</v>
      </c>
      <c r="FH309" s="1">
        <v>202.3</v>
      </c>
      <c r="FI309" s="1">
        <v>37.6</v>
      </c>
      <c r="FJ309" s="1">
        <v>32.1</v>
      </c>
      <c r="FK309" s="1">
        <v>0</v>
      </c>
      <c r="FL309" s="1">
        <v>0</v>
      </c>
      <c r="FM309" s="1">
        <v>80.7</v>
      </c>
      <c r="FN309" s="1">
        <v>188.6</v>
      </c>
      <c r="FO309" s="1">
        <v>42.5</v>
      </c>
      <c r="FP309" s="1">
        <v>126.8</v>
      </c>
      <c r="FQ309" s="1">
        <v>38.200000000000003</v>
      </c>
      <c r="FR309" s="1">
        <v>59.8</v>
      </c>
      <c r="FS309" s="1">
        <v>150.80000000000001</v>
      </c>
      <c r="FT309" s="1">
        <v>195.4</v>
      </c>
      <c r="FU309" s="1">
        <v>46.7</v>
      </c>
      <c r="FV309" s="1">
        <v>88.7</v>
      </c>
      <c r="FW309" s="1">
        <v>88.8</v>
      </c>
      <c r="FX309" s="1">
        <v>76.3</v>
      </c>
      <c r="FY309" s="1">
        <v>15.3</v>
      </c>
      <c r="FZ309" s="1">
        <v>29.9</v>
      </c>
      <c r="GA309" s="1">
        <v>92.7</v>
      </c>
      <c r="GB309" s="1">
        <v>123.3</v>
      </c>
      <c r="GC309" s="1">
        <v>26</v>
      </c>
      <c r="GD309" s="1">
        <v>31.2</v>
      </c>
      <c r="GE309" s="1">
        <v>52.2</v>
      </c>
      <c r="GF309" s="1">
        <v>71.099999999999994</v>
      </c>
      <c r="GG309" s="1">
        <v>0</v>
      </c>
      <c r="GH309" s="1">
        <v>0</v>
      </c>
      <c r="GI309" s="1">
        <v>0</v>
      </c>
      <c r="GJ309" s="1">
        <v>0</v>
      </c>
      <c r="GK309" s="1">
        <v>0</v>
      </c>
      <c r="GL309" s="1">
        <v>0</v>
      </c>
      <c r="GM309" s="1">
        <v>150.9</v>
      </c>
      <c r="GN309" s="1">
        <v>140</v>
      </c>
      <c r="GO309" s="1">
        <v>65</v>
      </c>
      <c r="GP309" s="1">
        <v>75</v>
      </c>
      <c r="GQ309" s="1">
        <v>10.9</v>
      </c>
      <c r="GR309" s="1">
        <v>10.9</v>
      </c>
      <c r="GS309" s="1">
        <v>5.6</v>
      </c>
      <c r="GT309" s="1">
        <v>36.799999999999997</v>
      </c>
      <c r="GU309" s="1">
        <v>3.5</v>
      </c>
      <c r="GV309" s="1">
        <v>13</v>
      </c>
      <c r="GW309" s="1">
        <v>2.1</v>
      </c>
      <c r="GX309" s="1">
        <v>23.8</v>
      </c>
      <c r="GY309" s="1">
        <v>0</v>
      </c>
      <c r="GZ309" s="2">
        <v>0</v>
      </c>
    </row>
    <row r="310" spans="1:208" s="1" customForma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CU310" s="1" t="s">
        <v>154</v>
      </c>
      <c r="CV310" s="1" t="s">
        <v>175</v>
      </c>
      <c r="CW310" s="1" t="s">
        <v>647</v>
      </c>
      <c r="CX310" s="1">
        <v>579</v>
      </c>
      <c r="CY310" s="1">
        <v>37.799999999999997</v>
      </c>
      <c r="CZ310" s="1">
        <v>65.284974093264296</v>
      </c>
      <c r="DA310" s="1">
        <v>53</v>
      </c>
      <c r="DB310" s="1">
        <v>7.57</v>
      </c>
      <c r="DC310" s="1">
        <v>142.830188679245</v>
      </c>
      <c r="DD310" s="1">
        <v>624</v>
      </c>
      <c r="DE310" s="1">
        <v>11.42</v>
      </c>
      <c r="DF310" s="1">
        <v>18.301282051282101</v>
      </c>
      <c r="DG310" s="1">
        <v>5.6</v>
      </c>
      <c r="DH310" s="1">
        <v>79.88</v>
      </c>
      <c r="DI310" s="1">
        <v>1.42642857142857</v>
      </c>
      <c r="DJ310" s="1">
        <v>3.23</v>
      </c>
      <c r="DK310" s="1">
        <v>55.76</v>
      </c>
      <c r="DL310" s="1">
        <v>1.72631578947368</v>
      </c>
      <c r="DM310" s="1">
        <v>85.99</v>
      </c>
      <c r="DN310" s="1">
        <v>0</v>
      </c>
      <c r="DO310" s="1">
        <v>403</v>
      </c>
      <c r="DP310" s="1">
        <v>403</v>
      </c>
      <c r="DQ310" s="1">
        <v>1028</v>
      </c>
      <c r="DR310" s="1">
        <v>82</v>
      </c>
      <c r="DS310" s="1">
        <v>7.9766536964980501</v>
      </c>
      <c r="DT310" s="1">
        <v>525</v>
      </c>
      <c r="DU310" s="1">
        <v>2.0099999999999998</v>
      </c>
      <c r="DV310" s="1">
        <v>1.66</v>
      </c>
      <c r="DW310" s="1">
        <v>83.2</v>
      </c>
      <c r="DX310" s="1">
        <v>129.6</v>
      </c>
      <c r="DY310" s="1">
        <v>184</v>
      </c>
      <c r="DZ310" s="1" t="s">
        <v>154</v>
      </c>
      <c r="EA310" s="1" t="s">
        <v>175</v>
      </c>
      <c r="EB310" s="1" t="s">
        <v>647</v>
      </c>
      <c r="EC310" s="72">
        <f t="shared" si="16"/>
        <v>784.7</v>
      </c>
      <c r="ED310" s="73">
        <f t="shared" si="17"/>
        <v>2348.1999999999998</v>
      </c>
      <c r="EE310" s="1">
        <v>63.9</v>
      </c>
      <c r="EF310" s="1">
        <v>82.7</v>
      </c>
      <c r="EG310" s="1">
        <v>0</v>
      </c>
      <c r="EH310" s="1">
        <v>0</v>
      </c>
      <c r="EI310" s="1">
        <v>0</v>
      </c>
      <c r="EJ310" s="1">
        <v>0</v>
      </c>
      <c r="EK310" s="1">
        <v>63.9</v>
      </c>
      <c r="EL310" s="1">
        <v>82.7</v>
      </c>
      <c r="EM310" s="1">
        <v>110.9</v>
      </c>
      <c r="EN310" s="1">
        <v>702.3</v>
      </c>
      <c r="EO310" s="1">
        <v>0</v>
      </c>
      <c r="EP310" s="1">
        <v>0</v>
      </c>
      <c r="EQ310" s="1">
        <v>0</v>
      </c>
      <c r="ER310" s="1">
        <v>0</v>
      </c>
      <c r="ES310" s="1">
        <v>0</v>
      </c>
      <c r="ET310" s="1">
        <v>0</v>
      </c>
      <c r="EU310" s="1">
        <v>144.9</v>
      </c>
      <c r="EV310" s="1">
        <v>556.4</v>
      </c>
      <c r="EW310" s="1">
        <v>114</v>
      </c>
      <c r="EX310" s="1">
        <v>498</v>
      </c>
      <c r="EY310" s="1">
        <v>26.9</v>
      </c>
      <c r="EZ310" s="1">
        <v>58.4</v>
      </c>
      <c r="FA310" s="1">
        <v>0</v>
      </c>
      <c r="FB310" s="1">
        <v>0</v>
      </c>
      <c r="FC310" s="1">
        <v>0</v>
      </c>
      <c r="FD310" s="1">
        <v>0</v>
      </c>
      <c r="FE310" s="1">
        <v>96</v>
      </c>
      <c r="FF310" s="1">
        <v>294.10000000000002</v>
      </c>
      <c r="FG310" s="1">
        <v>61</v>
      </c>
      <c r="FH310" s="1">
        <v>255.6</v>
      </c>
      <c r="FI310" s="1">
        <v>35</v>
      </c>
      <c r="FJ310" s="1">
        <v>38.5</v>
      </c>
      <c r="FK310" s="1">
        <v>0</v>
      </c>
      <c r="FL310" s="1">
        <v>0</v>
      </c>
      <c r="FM310" s="1">
        <v>125.7</v>
      </c>
      <c r="FN310" s="1">
        <v>273.89999999999998</v>
      </c>
      <c r="FO310" s="1">
        <v>63.7</v>
      </c>
      <c r="FP310" s="1">
        <v>193.4</v>
      </c>
      <c r="FQ310" s="1">
        <v>62</v>
      </c>
      <c r="FR310" s="1">
        <v>78.5</v>
      </c>
      <c r="FS310" s="1">
        <v>181.5</v>
      </c>
      <c r="FT310" s="1">
        <v>231</v>
      </c>
      <c r="FU310" s="1">
        <v>61.9</v>
      </c>
      <c r="FV310" s="1">
        <v>120.8</v>
      </c>
      <c r="FW310" s="1">
        <v>102.7</v>
      </c>
      <c r="FX310" s="1">
        <v>80.8</v>
      </c>
      <c r="FY310" s="1">
        <v>16.899999999999999</v>
      </c>
      <c r="FZ310" s="1">
        <v>29.4</v>
      </c>
      <c r="GA310" s="1">
        <v>61.8</v>
      </c>
      <c r="GB310" s="1">
        <v>83.7</v>
      </c>
      <c r="GC310" s="1">
        <v>15</v>
      </c>
      <c r="GD310" s="1">
        <v>18</v>
      </c>
      <c r="GE310" s="1">
        <v>34</v>
      </c>
      <c r="GF310" s="1">
        <v>49.7</v>
      </c>
      <c r="GG310" s="1">
        <v>0</v>
      </c>
      <c r="GH310" s="1">
        <v>0</v>
      </c>
      <c r="GI310" s="1">
        <v>0</v>
      </c>
      <c r="GJ310" s="1">
        <v>0</v>
      </c>
      <c r="GK310" s="1">
        <v>0</v>
      </c>
      <c r="GL310" s="1">
        <v>0</v>
      </c>
      <c r="GM310" s="1">
        <v>124.1</v>
      </c>
      <c r="GN310" s="1">
        <v>111</v>
      </c>
      <c r="GO310" s="1">
        <v>48</v>
      </c>
      <c r="GP310" s="1">
        <v>63</v>
      </c>
      <c r="GQ310" s="1">
        <v>13.1</v>
      </c>
      <c r="GR310" s="1">
        <v>12.1</v>
      </c>
      <c r="GS310" s="1">
        <v>5.2</v>
      </c>
      <c r="GT310" s="1">
        <v>35.9</v>
      </c>
      <c r="GU310" s="1">
        <v>3</v>
      </c>
      <c r="GV310" s="1">
        <v>12</v>
      </c>
      <c r="GW310" s="1">
        <v>2.2000000000000002</v>
      </c>
      <c r="GX310" s="1">
        <v>23.9</v>
      </c>
      <c r="GY310" s="1">
        <v>0</v>
      </c>
      <c r="GZ310" s="2">
        <v>0</v>
      </c>
    </row>
    <row r="311" spans="1:208" s="1" customForma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CU311" s="1" t="s">
        <v>154</v>
      </c>
      <c r="CV311" s="1" t="s">
        <v>176</v>
      </c>
      <c r="CW311" s="1" t="s">
        <v>647</v>
      </c>
      <c r="CX311" s="1">
        <v>715</v>
      </c>
      <c r="CY311" s="1">
        <v>49.1</v>
      </c>
      <c r="CZ311" s="1">
        <v>68.671328671328695</v>
      </c>
      <c r="DA311" s="1">
        <v>84</v>
      </c>
      <c r="DB311" s="1">
        <v>11.47</v>
      </c>
      <c r="DC311" s="1">
        <v>136.54761904761901</v>
      </c>
      <c r="DD311" s="1">
        <v>548</v>
      </c>
      <c r="DE311" s="1">
        <v>9.75</v>
      </c>
      <c r="DF311" s="1">
        <v>17.7919708029197</v>
      </c>
      <c r="DG311" s="1">
        <v>3.84</v>
      </c>
      <c r="DH311" s="1">
        <v>52.61</v>
      </c>
      <c r="DI311" s="1">
        <v>1.3700520833333301</v>
      </c>
      <c r="DJ311" s="1">
        <v>2.66</v>
      </c>
      <c r="DK311" s="1">
        <v>47.06</v>
      </c>
      <c r="DL311" s="1">
        <v>1.7691729323308301</v>
      </c>
      <c r="DM311" s="1">
        <v>143.25</v>
      </c>
      <c r="DN311" s="1">
        <v>0</v>
      </c>
      <c r="DO311" s="1">
        <v>358</v>
      </c>
      <c r="DP311" s="1">
        <v>358</v>
      </c>
      <c r="DQ311" s="1">
        <v>1066</v>
      </c>
      <c r="DR311" s="1">
        <v>83</v>
      </c>
      <c r="DS311" s="1">
        <v>7.7861163227016901</v>
      </c>
      <c r="DT311" s="1">
        <v>583</v>
      </c>
      <c r="DU311" s="1">
        <v>2</v>
      </c>
      <c r="DV311" s="1">
        <v>1.58</v>
      </c>
      <c r="DW311" s="1">
        <v>81.7</v>
      </c>
      <c r="DX311" s="1">
        <v>129.69999999999999</v>
      </c>
      <c r="DY311" s="1">
        <v>495</v>
      </c>
      <c r="DZ311" s="1" t="s">
        <v>154</v>
      </c>
      <c r="EA311" s="1" t="s">
        <v>176</v>
      </c>
      <c r="EB311" s="1" t="s">
        <v>647</v>
      </c>
      <c r="EC311" s="72">
        <f t="shared" si="16"/>
        <v>649.20000000000005</v>
      </c>
      <c r="ED311" s="73">
        <f t="shared" si="17"/>
        <v>2075.1</v>
      </c>
      <c r="EE311" s="1">
        <v>54.5</v>
      </c>
      <c r="EF311" s="1">
        <v>78.2</v>
      </c>
      <c r="EG311" s="1">
        <v>0</v>
      </c>
      <c r="EH311" s="1">
        <v>0</v>
      </c>
      <c r="EI311" s="1">
        <v>0</v>
      </c>
      <c r="EJ311" s="1">
        <v>0</v>
      </c>
      <c r="EK311" s="1">
        <v>54.5</v>
      </c>
      <c r="EL311" s="1">
        <v>78.2</v>
      </c>
      <c r="EM311" s="1">
        <v>105.2</v>
      </c>
      <c r="EN311" s="1">
        <v>664.9</v>
      </c>
      <c r="EO311" s="1">
        <v>0</v>
      </c>
      <c r="EP311" s="1">
        <v>0</v>
      </c>
      <c r="EQ311" s="1">
        <v>0</v>
      </c>
      <c r="ER311" s="1">
        <v>0</v>
      </c>
      <c r="ES311" s="1">
        <v>0</v>
      </c>
      <c r="ET311" s="1">
        <v>0</v>
      </c>
      <c r="EU311" s="1">
        <v>133.6</v>
      </c>
      <c r="EV311" s="1">
        <v>530.1</v>
      </c>
      <c r="EW311" s="1">
        <v>108</v>
      </c>
      <c r="EX311" s="1">
        <v>477</v>
      </c>
      <c r="EY311" s="1">
        <v>21.6</v>
      </c>
      <c r="EZ311" s="1">
        <v>53.1</v>
      </c>
      <c r="FA311" s="1">
        <v>0</v>
      </c>
      <c r="FB311" s="1">
        <v>0</v>
      </c>
      <c r="FC311" s="1">
        <v>0</v>
      </c>
      <c r="FD311" s="1">
        <v>0</v>
      </c>
      <c r="FE311" s="1">
        <v>33</v>
      </c>
      <c r="FF311" s="1">
        <v>80.099999999999994</v>
      </c>
      <c r="FG311" s="1">
        <v>19</v>
      </c>
      <c r="FH311" s="1">
        <v>73.2</v>
      </c>
      <c r="FI311" s="1">
        <v>14</v>
      </c>
      <c r="FJ311" s="1">
        <v>6.9</v>
      </c>
      <c r="FK311" s="1">
        <v>0</v>
      </c>
      <c r="FL311" s="1">
        <v>0</v>
      </c>
      <c r="FM311" s="1">
        <v>81.7</v>
      </c>
      <c r="FN311" s="1">
        <v>181.9</v>
      </c>
      <c r="FO311" s="1">
        <v>40.799999999999997</v>
      </c>
      <c r="FP311" s="1">
        <v>122.5</v>
      </c>
      <c r="FQ311" s="1">
        <v>40.9</v>
      </c>
      <c r="FR311" s="1">
        <v>57.4</v>
      </c>
      <c r="FS311" s="1">
        <v>148.4</v>
      </c>
      <c r="FT311" s="1">
        <v>188.8</v>
      </c>
      <c r="FU311" s="1">
        <v>41.7</v>
      </c>
      <c r="FV311" s="1">
        <v>79.099999999999994</v>
      </c>
      <c r="FW311" s="1">
        <v>91.6</v>
      </c>
      <c r="FX311" s="1">
        <v>75.099999999999994</v>
      </c>
      <c r="FY311" s="1">
        <v>15.1</v>
      </c>
      <c r="FZ311" s="1">
        <v>29.3</v>
      </c>
      <c r="GA311" s="1">
        <v>92.8</v>
      </c>
      <c r="GB311" s="1">
        <v>135.6</v>
      </c>
      <c r="GC311" s="1">
        <v>27</v>
      </c>
      <c r="GD311" s="1">
        <v>32.4</v>
      </c>
      <c r="GE311" s="1">
        <v>52.4</v>
      </c>
      <c r="GF311" s="1">
        <v>77.7</v>
      </c>
      <c r="GG311" s="1">
        <v>0</v>
      </c>
      <c r="GH311" s="1">
        <v>0</v>
      </c>
      <c r="GI311" s="1">
        <v>0</v>
      </c>
      <c r="GJ311" s="1">
        <v>0</v>
      </c>
      <c r="GK311" s="1">
        <v>0</v>
      </c>
      <c r="GL311" s="1">
        <v>0</v>
      </c>
      <c r="GM311" s="1">
        <v>215.5</v>
      </c>
      <c r="GN311" s="1">
        <v>202</v>
      </c>
      <c r="GO311" s="1">
        <v>91</v>
      </c>
      <c r="GP311" s="1">
        <v>111</v>
      </c>
      <c r="GQ311" s="1">
        <v>13.5</v>
      </c>
      <c r="GR311" s="1">
        <v>13.5</v>
      </c>
      <c r="GS311" s="1">
        <v>4</v>
      </c>
      <c r="GT311" s="1">
        <v>15</v>
      </c>
      <c r="GU311" s="1">
        <v>4</v>
      </c>
      <c r="GV311" s="1">
        <v>15</v>
      </c>
      <c r="GW311" s="1">
        <v>0</v>
      </c>
      <c r="GX311" s="1">
        <v>0</v>
      </c>
      <c r="GY311" s="1">
        <v>0</v>
      </c>
      <c r="GZ311" s="2">
        <v>0</v>
      </c>
    </row>
    <row r="312" spans="1:208" s="1" customForma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CU312" s="1" t="s">
        <v>154</v>
      </c>
      <c r="CV312" s="1" t="s">
        <v>177</v>
      </c>
      <c r="CW312" s="1" t="s">
        <v>647</v>
      </c>
      <c r="CX312" s="1">
        <v>735</v>
      </c>
      <c r="CY312" s="1">
        <v>50.96</v>
      </c>
      <c r="CZ312" s="1">
        <v>69.3333333333333</v>
      </c>
      <c r="DA312" s="1">
        <v>57</v>
      </c>
      <c r="DB312" s="1">
        <v>7.84</v>
      </c>
      <c r="DC312" s="1">
        <v>146.08695652173901</v>
      </c>
      <c r="DD312" s="1">
        <v>610</v>
      </c>
      <c r="DE312" s="1">
        <v>11.64</v>
      </c>
      <c r="DF312" s="1">
        <v>17.849829351535799</v>
      </c>
      <c r="DG312" s="1">
        <v>3.31</v>
      </c>
      <c r="DH312" s="1">
        <v>56.07</v>
      </c>
      <c r="DI312" s="1">
        <v>1.6862790697674399</v>
      </c>
      <c r="DJ312" s="1">
        <v>4.17</v>
      </c>
      <c r="DK312" s="1">
        <v>51.91</v>
      </c>
      <c r="DL312" s="1">
        <v>1.78092105263158</v>
      </c>
      <c r="DM312" s="1">
        <v>151.16999999999999</v>
      </c>
      <c r="DN312" s="1">
        <v>0</v>
      </c>
      <c r="DO312" s="1">
        <v>363</v>
      </c>
      <c r="DP312" s="1">
        <v>363</v>
      </c>
      <c r="DQ312" s="1">
        <v>1025</v>
      </c>
      <c r="DR312" s="1">
        <v>95</v>
      </c>
      <c r="DS312" s="1">
        <v>9.0297790585974997</v>
      </c>
      <c r="DT312" s="1">
        <v>517</v>
      </c>
      <c r="DU312" s="1">
        <v>2.52</v>
      </c>
      <c r="DV312" s="1">
        <v>1.48</v>
      </c>
      <c r="DW312" s="1">
        <v>81.599999999999994</v>
      </c>
      <c r="DX312" s="1">
        <v>133.19999999999999</v>
      </c>
      <c r="DY312" s="1">
        <v>72</v>
      </c>
      <c r="DZ312" s="1" t="s">
        <v>154</v>
      </c>
      <c r="EA312" s="1" t="s">
        <v>177</v>
      </c>
      <c r="EB312" s="1" t="s">
        <v>647</v>
      </c>
      <c r="EC312" s="72">
        <f t="shared" si="16"/>
        <v>831.6</v>
      </c>
      <c r="ED312" s="73">
        <f t="shared" si="17"/>
        <v>2512.6</v>
      </c>
      <c r="EE312" s="1">
        <v>70.900000000000006</v>
      </c>
      <c r="EF312" s="1">
        <v>91.8</v>
      </c>
      <c r="EG312" s="1">
        <v>0</v>
      </c>
      <c r="EH312" s="1">
        <v>0</v>
      </c>
      <c r="EI312" s="1">
        <v>0</v>
      </c>
      <c r="EJ312" s="1">
        <v>0</v>
      </c>
      <c r="EK312" s="1">
        <v>70.900000000000006</v>
      </c>
      <c r="EL312" s="1">
        <v>91.8</v>
      </c>
      <c r="EM312" s="1">
        <v>112.7</v>
      </c>
      <c r="EN312" s="1">
        <v>712.6</v>
      </c>
      <c r="EO312" s="1">
        <v>0</v>
      </c>
      <c r="EP312" s="1">
        <v>0</v>
      </c>
      <c r="EQ312" s="1">
        <v>0</v>
      </c>
      <c r="ER312" s="1">
        <v>0</v>
      </c>
      <c r="ES312" s="1">
        <v>0</v>
      </c>
      <c r="ET312" s="1">
        <v>0</v>
      </c>
      <c r="EU312" s="1">
        <v>135.80000000000001</v>
      </c>
      <c r="EV312" s="1">
        <v>534.4</v>
      </c>
      <c r="EW312" s="1">
        <v>108</v>
      </c>
      <c r="EX312" s="1">
        <v>477</v>
      </c>
      <c r="EY312" s="1">
        <v>23.8</v>
      </c>
      <c r="EZ312" s="1">
        <v>57.4</v>
      </c>
      <c r="FA312" s="1">
        <v>0</v>
      </c>
      <c r="FB312" s="1">
        <v>0</v>
      </c>
      <c r="FC312" s="1">
        <v>0</v>
      </c>
      <c r="FD312" s="1">
        <v>0</v>
      </c>
      <c r="FE312" s="1">
        <v>99</v>
      </c>
      <c r="FF312" s="1">
        <v>286.39999999999998</v>
      </c>
      <c r="FG312" s="1">
        <v>55</v>
      </c>
      <c r="FH312" s="1">
        <v>244.2</v>
      </c>
      <c r="FI312" s="1">
        <v>44</v>
      </c>
      <c r="FJ312" s="1">
        <v>42.2</v>
      </c>
      <c r="FK312" s="1">
        <v>0</v>
      </c>
      <c r="FL312" s="1">
        <v>0</v>
      </c>
      <c r="FM312" s="1">
        <v>122.8</v>
      </c>
      <c r="FN312" s="1">
        <v>274.8</v>
      </c>
      <c r="FO312" s="1">
        <v>63.5</v>
      </c>
      <c r="FP312" s="1">
        <v>189.8</v>
      </c>
      <c r="FQ312" s="1">
        <v>59.3</v>
      </c>
      <c r="FR312" s="1">
        <v>83</v>
      </c>
      <c r="FS312" s="1">
        <v>181.8</v>
      </c>
      <c r="FT312" s="1">
        <v>225.7</v>
      </c>
      <c r="FU312" s="1">
        <v>54.3</v>
      </c>
      <c r="FV312" s="1">
        <v>107.3</v>
      </c>
      <c r="FW312" s="1">
        <v>108.4</v>
      </c>
      <c r="FX312" s="1">
        <v>84.4</v>
      </c>
      <c r="FY312" s="1">
        <v>19.100000000000001</v>
      </c>
      <c r="FZ312" s="1">
        <v>33.700000000000003</v>
      </c>
      <c r="GA312" s="1">
        <v>108.6</v>
      </c>
      <c r="GB312" s="1">
        <v>150.1</v>
      </c>
      <c r="GC312" s="1">
        <v>31</v>
      </c>
      <c r="GD312" s="1">
        <v>37.200000000000003</v>
      </c>
      <c r="GE312" s="1">
        <v>59.4</v>
      </c>
      <c r="GF312" s="1">
        <v>86.4</v>
      </c>
      <c r="GG312" s="1">
        <v>0</v>
      </c>
      <c r="GH312" s="1">
        <v>0</v>
      </c>
      <c r="GI312" s="1">
        <v>0</v>
      </c>
      <c r="GJ312" s="1">
        <v>0</v>
      </c>
      <c r="GK312" s="1">
        <v>0</v>
      </c>
      <c r="GL312" s="1">
        <v>0</v>
      </c>
      <c r="GM312" s="1">
        <v>236.8</v>
      </c>
      <c r="GN312" s="1">
        <v>206</v>
      </c>
      <c r="GO312" s="1">
        <v>79</v>
      </c>
      <c r="GP312" s="1">
        <v>127</v>
      </c>
      <c r="GQ312" s="1">
        <v>30.8</v>
      </c>
      <c r="GR312" s="1">
        <v>30.8</v>
      </c>
      <c r="GS312" s="1">
        <v>5</v>
      </c>
      <c r="GT312" s="1">
        <v>21</v>
      </c>
      <c r="GU312" s="1">
        <v>5</v>
      </c>
      <c r="GV312" s="1">
        <v>21</v>
      </c>
      <c r="GW312" s="1">
        <v>0</v>
      </c>
      <c r="GX312" s="1">
        <v>0</v>
      </c>
      <c r="GY312" s="1">
        <v>0</v>
      </c>
      <c r="GZ312" s="2">
        <v>0</v>
      </c>
    </row>
    <row r="313" spans="1:208" s="1" customForma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CU313" s="1" t="s">
        <v>154</v>
      </c>
      <c r="CV313" s="1" t="s">
        <v>178</v>
      </c>
      <c r="CW313" s="1" t="s">
        <v>647</v>
      </c>
      <c r="CX313" s="1">
        <v>837</v>
      </c>
      <c r="CY313" s="1">
        <v>59.86</v>
      </c>
      <c r="CZ313" s="1">
        <v>71.517323775388306</v>
      </c>
      <c r="DA313" s="1">
        <v>46</v>
      </c>
      <c r="DB313" s="1">
        <v>6.72</v>
      </c>
      <c r="DC313" s="1">
        <v>146.08695652173901</v>
      </c>
      <c r="DD313" s="1">
        <v>586</v>
      </c>
      <c r="DE313" s="1">
        <v>10.46</v>
      </c>
      <c r="DF313" s="1">
        <v>17.849829351535799</v>
      </c>
      <c r="DG313" s="1">
        <v>4.3</v>
      </c>
      <c r="DH313" s="1">
        <v>72.510000000000005</v>
      </c>
      <c r="DI313" s="1">
        <v>1.6862790697674399</v>
      </c>
      <c r="DJ313" s="1">
        <v>3.04</v>
      </c>
      <c r="DK313" s="1">
        <v>54.14</v>
      </c>
      <c r="DL313" s="1">
        <v>1.78092105263158</v>
      </c>
      <c r="DM313" s="1">
        <v>85.49</v>
      </c>
      <c r="DN313" s="1">
        <v>0</v>
      </c>
      <c r="DO313" s="1">
        <v>303</v>
      </c>
      <c r="DP313" s="1">
        <v>303</v>
      </c>
      <c r="DQ313" s="1">
        <v>1041</v>
      </c>
      <c r="DR313" s="1">
        <v>94</v>
      </c>
      <c r="DS313" s="1">
        <v>9.0297790585974997</v>
      </c>
      <c r="DT313" s="1">
        <v>541</v>
      </c>
      <c r="DU313" s="1">
        <v>1.66</v>
      </c>
      <c r="DV313" s="1">
        <v>1.83</v>
      </c>
      <c r="DW313" s="1">
        <v>82.3</v>
      </c>
      <c r="DX313" s="1">
        <v>128.9</v>
      </c>
      <c r="DY313" s="1">
        <v>149</v>
      </c>
      <c r="DZ313" s="1" t="s">
        <v>154</v>
      </c>
      <c r="EA313" s="1" t="s">
        <v>178</v>
      </c>
      <c r="EB313" s="1" t="s">
        <v>647</v>
      </c>
      <c r="EC313" s="72">
        <f t="shared" si="16"/>
        <v>592</v>
      </c>
      <c r="ED313" s="73">
        <f t="shared" si="17"/>
        <v>2022.2</v>
      </c>
      <c r="EE313" s="1">
        <v>40.9</v>
      </c>
      <c r="EF313" s="1">
        <v>49.6</v>
      </c>
      <c r="EG313" s="1">
        <v>1</v>
      </c>
      <c r="EH313" s="1">
        <v>1</v>
      </c>
      <c r="EI313" s="1">
        <v>0</v>
      </c>
      <c r="EJ313" s="1">
        <v>0</v>
      </c>
      <c r="EK313" s="1">
        <v>39.9</v>
      </c>
      <c r="EL313" s="1">
        <v>48.6</v>
      </c>
      <c r="EM313" s="1">
        <v>82.4</v>
      </c>
      <c r="EN313" s="1">
        <v>566.29999999999995</v>
      </c>
      <c r="EO313" s="1">
        <v>0</v>
      </c>
      <c r="EP313" s="1">
        <v>0</v>
      </c>
      <c r="EQ313" s="1">
        <v>0</v>
      </c>
      <c r="ER313" s="1">
        <v>0</v>
      </c>
      <c r="ES313" s="1">
        <v>0</v>
      </c>
      <c r="ET313" s="1">
        <v>0</v>
      </c>
      <c r="EU313" s="1">
        <v>140.9</v>
      </c>
      <c r="EV313" s="1">
        <v>584.6</v>
      </c>
      <c r="EW313" s="1">
        <v>110</v>
      </c>
      <c r="EX313" s="1">
        <v>523</v>
      </c>
      <c r="EY313" s="1">
        <v>26.9</v>
      </c>
      <c r="EZ313" s="1">
        <v>61.6</v>
      </c>
      <c r="FA313" s="1">
        <v>0</v>
      </c>
      <c r="FB313" s="1">
        <v>0</v>
      </c>
      <c r="FC313" s="1">
        <v>0</v>
      </c>
      <c r="FD313" s="1">
        <v>0</v>
      </c>
      <c r="FE313" s="1">
        <v>36</v>
      </c>
      <c r="FF313" s="1">
        <v>77.5</v>
      </c>
      <c r="FG313" s="1">
        <v>20</v>
      </c>
      <c r="FH313" s="1">
        <v>69</v>
      </c>
      <c r="FI313" s="1">
        <v>16</v>
      </c>
      <c r="FJ313" s="1">
        <v>8.5</v>
      </c>
      <c r="FK313" s="1">
        <v>0</v>
      </c>
      <c r="FL313" s="1">
        <v>0</v>
      </c>
      <c r="FM313" s="1">
        <v>66</v>
      </c>
      <c r="FN313" s="1">
        <v>151.4</v>
      </c>
      <c r="FO313" s="1">
        <v>32.299999999999997</v>
      </c>
      <c r="FP313" s="1">
        <v>94.4</v>
      </c>
      <c r="FQ313" s="1">
        <v>33.700000000000003</v>
      </c>
      <c r="FR313" s="1">
        <v>55</v>
      </c>
      <c r="FS313" s="1">
        <v>106.1</v>
      </c>
      <c r="FT313" s="1">
        <v>166.4</v>
      </c>
      <c r="FU313" s="1">
        <v>38.700000000000003</v>
      </c>
      <c r="FV313" s="1">
        <v>76.7</v>
      </c>
      <c r="FW313" s="1">
        <v>57.7</v>
      </c>
      <c r="FX313" s="1">
        <v>62.2</v>
      </c>
      <c r="FY313" s="1">
        <v>9.6999999999999993</v>
      </c>
      <c r="FZ313" s="1">
        <v>23.6</v>
      </c>
      <c r="GA313" s="1">
        <v>119.7</v>
      </c>
      <c r="GB313" s="1">
        <v>155.5</v>
      </c>
      <c r="GC313" s="1">
        <v>32</v>
      </c>
      <c r="GD313" s="1">
        <v>38.4</v>
      </c>
      <c r="GE313" s="1">
        <v>65.2</v>
      </c>
      <c r="GF313" s="1">
        <v>89.1</v>
      </c>
      <c r="GG313" s="1">
        <v>0</v>
      </c>
      <c r="GH313" s="1">
        <v>0</v>
      </c>
      <c r="GI313" s="1">
        <v>0</v>
      </c>
      <c r="GJ313" s="1">
        <v>0</v>
      </c>
      <c r="GK313" s="1">
        <v>0</v>
      </c>
      <c r="GL313" s="1">
        <v>0</v>
      </c>
      <c r="GM313" s="1">
        <v>270.89999999999998</v>
      </c>
      <c r="GN313" s="1">
        <v>241</v>
      </c>
      <c r="GO313" s="1">
        <v>94</v>
      </c>
      <c r="GP313" s="1">
        <v>147</v>
      </c>
      <c r="GQ313" s="1">
        <v>29.9</v>
      </c>
      <c r="GR313" s="1">
        <v>29.9</v>
      </c>
      <c r="GS313" s="1">
        <v>4.8</v>
      </c>
      <c r="GT313" s="1">
        <v>34.5</v>
      </c>
      <c r="GU313" s="1">
        <v>3</v>
      </c>
      <c r="GV313" s="1">
        <v>11</v>
      </c>
      <c r="GW313" s="1">
        <v>1.8</v>
      </c>
      <c r="GX313" s="1">
        <v>23.5</v>
      </c>
      <c r="GY313" s="1">
        <v>0</v>
      </c>
      <c r="GZ313" s="2">
        <v>0</v>
      </c>
    </row>
    <row r="314" spans="1:208">
      <c r="CU314" s="71" t="s">
        <v>180</v>
      </c>
      <c r="CV314" s="1" t="s">
        <v>181</v>
      </c>
      <c r="CW314" s="1" t="s">
        <v>647</v>
      </c>
      <c r="CX314" s="1">
        <v>222</v>
      </c>
      <c r="CY314" s="1">
        <v>18.5</v>
      </c>
      <c r="CZ314" s="1">
        <v>83.3333333333333</v>
      </c>
      <c r="DA314" s="1">
        <v>5</v>
      </c>
      <c r="DB314" s="1">
        <v>0.6</v>
      </c>
      <c r="DC314" s="1">
        <v>120</v>
      </c>
      <c r="DD314" s="1">
        <v>0</v>
      </c>
      <c r="DE314" s="1">
        <v>0</v>
      </c>
      <c r="DF314" s="1" t="e">
        <v>#DIV/0!</v>
      </c>
      <c r="DG314" s="1">
        <v>2</v>
      </c>
      <c r="DH314" s="1">
        <v>25.8</v>
      </c>
      <c r="DI314" s="1">
        <v>1.29</v>
      </c>
      <c r="DJ314" s="1">
        <v>1.8</v>
      </c>
      <c r="DK314" s="1">
        <v>31.5</v>
      </c>
      <c r="DL314" s="1">
        <v>1.75</v>
      </c>
      <c r="DM314" s="1">
        <v>19</v>
      </c>
      <c r="DN314" s="1">
        <v>0</v>
      </c>
      <c r="DO314" s="1">
        <v>6</v>
      </c>
      <c r="DP314" s="1">
        <v>6</v>
      </c>
      <c r="DQ314" s="1">
        <v>98</v>
      </c>
      <c r="DR314" s="1">
        <v>6</v>
      </c>
      <c r="DS314" s="1">
        <v>6.12244897959184</v>
      </c>
      <c r="DT314" s="1">
        <v>0</v>
      </c>
      <c r="DU314" s="1">
        <v>0.2</v>
      </c>
      <c r="DV314" s="1">
        <v>0.2</v>
      </c>
      <c r="DW314" s="1">
        <v>22</v>
      </c>
      <c r="DX314" s="1">
        <v>20</v>
      </c>
      <c r="DY314" s="1">
        <v>0</v>
      </c>
      <c r="DZ314" s="71" t="s">
        <v>180</v>
      </c>
      <c r="EA314" s="1" t="s">
        <v>181</v>
      </c>
      <c r="EB314" s="1" t="s">
        <v>647</v>
      </c>
      <c r="EC314" s="72">
        <f t="shared" ref="EC314:EC339" si="18">EE314+EM314+EQ314+EU314+FE314+FM314+FS314+GA314+GG314+GK314</f>
        <v>567</v>
      </c>
      <c r="ED314" s="73">
        <f t="shared" ref="ED314:ED339" si="19">EF314+EN314+ER314+EV314+FF314+FN314+FT314+GB314+GH314+GL314+GM314</f>
        <v>1165.5999999999999</v>
      </c>
      <c r="EE314" s="1">
        <v>35</v>
      </c>
      <c r="EF314" s="1">
        <v>71.599999999999994</v>
      </c>
      <c r="EG314" s="1">
        <v>4</v>
      </c>
      <c r="EH314" s="1">
        <v>8</v>
      </c>
      <c r="EI314" s="1">
        <v>8.3000000000000007</v>
      </c>
      <c r="EJ314" s="1">
        <v>16.8</v>
      </c>
      <c r="EK314" s="1">
        <v>15</v>
      </c>
      <c r="EL314" s="1">
        <v>30</v>
      </c>
      <c r="EM314" s="1">
        <v>55</v>
      </c>
      <c r="EN314" s="1">
        <v>187</v>
      </c>
      <c r="EO314" s="1">
        <v>31</v>
      </c>
      <c r="EP314" s="1">
        <v>95</v>
      </c>
      <c r="EQ314" s="1">
        <v>28</v>
      </c>
      <c r="ER314" s="1">
        <v>46</v>
      </c>
      <c r="ES314" s="1">
        <v>15</v>
      </c>
      <c r="ET314" s="1">
        <v>32</v>
      </c>
      <c r="EU314" s="1">
        <v>70</v>
      </c>
      <c r="EV314" s="1">
        <v>203</v>
      </c>
      <c r="EW314" s="1">
        <v>22</v>
      </c>
      <c r="EX314" s="1">
        <v>74</v>
      </c>
      <c r="EY314" s="1">
        <v>20</v>
      </c>
      <c r="EZ314" s="1">
        <v>90</v>
      </c>
      <c r="FA314" s="1">
        <v>5</v>
      </c>
      <c r="FB314" s="1">
        <v>7</v>
      </c>
      <c r="FC314" s="1">
        <v>12</v>
      </c>
      <c r="FD314" s="1">
        <v>26</v>
      </c>
      <c r="FE314" s="1">
        <v>110</v>
      </c>
      <c r="FF314" s="1">
        <v>250</v>
      </c>
      <c r="FG314" s="1">
        <v>55</v>
      </c>
      <c r="FH314" s="1">
        <v>85</v>
      </c>
      <c r="FI314" s="1">
        <v>13</v>
      </c>
      <c r="FJ314" s="1">
        <v>55</v>
      </c>
      <c r="FK314" s="1">
        <v>8</v>
      </c>
      <c r="FL314" s="1">
        <v>31</v>
      </c>
      <c r="FM314" s="1">
        <v>50</v>
      </c>
      <c r="FN314" s="1">
        <v>70</v>
      </c>
      <c r="FO314" s="1">
        <v>19</v>
      </c>
      <c r="FP314" s="1">
        <v>26</v>
      </c>
      <c r="FQ314" s="1">
        <v>15</v>
      </c>
      <c r="FR314" s="1">
        <v>25</v>
      </c>
      <c r="FS314" s="1">
        <v>107</v>
      </c>
      <c r="FT314" s="1">
        <v>215</v>
      </c>
      <c r="FU314" s="1">
        <v>33</v>
      </c>
      <c r="FV314" s="1">
        <v>51</v>
      </c>
      <c r="FW314" s="1">
        <v>37</v>
      </c>
      <c r="FX314" s="1">
        <v>55</v>
      </c>
      <c r="FY314" s="1">
        <v>30</v>
      </c>
      <c r="FZ314" s="1">
        <v>51</v>
      </c>
      <c r="GA314" s="1">
        <v>30</v>
      </c>
      <c r="GB314" s="1">
        <v>26</v>
      </c>
      <c r="GC314" s="1">
        <v>12.8</v>
      </c>
      <c r="GD314" s="1">
        <v>14</v>
      </c>
      <c r="GE314" s="1">
        <v>4</v>
      </c>
      <c r="GF314" s="1">
        <v>4</v>
      </c>
      <c r="GG314" s="1">
        <v>5</v>
      </c>
      <c r="GH314" s="1">
        <v>9</v>
      </c>
      <c r="GI314" s="1">
        <v>2.2000000000000002</v>
      </c>
      <c r="GJ314" s="1">
        <v>9</v>
      </c>
      <c r="GK314" s="1">
        <v>77</v>
      </c>
      <c r="GL314" s="1">
        <v>82</v>
      </c>
      <c r="GM314" s="1">
        <v>6</v>
      </c>
      <c r="GN314" s="1">
        <v>0</v>
      </c>
      <c r="GO314" s="1">
        <v>0</v>
      </c>
      <c r="GP314" s="1">
        <v>0</v>
      </c>
      <c r="GQ314" s="1">
        <v>6</v>
      </c>
      <c r="GR314" s="1">
        <v>6</v>
      </c>
      <c r="GS314" s="1">
        <v>32</v>
      </c>
      <c r="GT314" s="1">
        <v>13.7</v>
      </c>
      <c r="GU314" s="1">
        <v>20</v>
      </c>
      <c r="GV314" s="1">
        <v>10</v>
      </c>
      <c r="GW314" s="1">
        <v>12</v>
      </c>
      <c r="GX314" s="1">
        <v>3.7</v>
      </c>
      <c r="GY314" s="1">
        <v>0</v>
      </c>
      <c r="GZ314" s="2">
        <v>0</v>
      </c>
    </row>
    <row r="315" spans="1:208">
      <c r="CU315" s="1" t="s">
        <v>180</v>
      </c>
      <c r="CV315" s="1" t="s">
        <v>182</v>
      </c>
      <c r="CW315" s="1" t="s">
        <v>647</v>
      </c>
      <c r="CX315" s="1">
        <v>1281</v>
      </c>
      <c r="CY315" s="1">
        <v>96</v>
      </c>
      <c r="CZ315" s="1">
        <v>74.941451990632302</v>
      </c>
      <c r="DA315" s="1">
        <v>93</v>
      </c>
      <c r="DB315" s="1">
        <v>12.2</v>
      </c>
      <c r="DC315" s="1">
        <v>131.18279569892499</v>
      </c>
      <c r="DD315" s="1">
        <v>304</v>
      </c>
      <c r="DE315" s="1">
        <v>4.82</v>
      </c>
      <c r="DF315" s="1">
        <v>15.855263157894701</v>
      </c>
      <c r="DG315" s="1">
        <v>2.85</v>
      </c>
      <c r="DH315" s="1">
        <v>40.9</v>
      </c>
      <c r="DI315" s="1">
        <v>1.4350877192982501</v>
      </c>
      <c r="DJ315" s="1">
        <v>2.85</v>
      </c>
      <c r="DK315" s="1">
        <v>46.7</v>
      </c>
      <c r="DL315" s="1">
        <v>1.6385964912280699</v>
      </c>
      <c r="DM315" s="1">
        <v>59</v>
      </c>
      <c r="DN315" s="1">
        <v>0</v>
      </c>
      <c r="DO315" s="1">
        <v>388</v>
      </c>
      <c r="DP315" s="1">
        <v>388</v>
      </c>
      <c r="DQ315" s="1">
        <v>553</v>
      </c>
      <c r="DR315" s="1">
        <v>20</v>
      </c>
      <c r="DS315" s="1">
        <v>3.6166365280289301</v>
      </c>
      <c r="DT315" s="1">
        <v>350</v>
      </c>
      <c r="DU315" s="1">
        <v>2</v>
      </c>
      <c r="DV315" s="1">
        <v>1.8</v>
      </c>
      <c r="DW315" s="1">
        <v>92</v>
      </c>
      <c r="DX315" s="1">
        <v>150</v>
      </c>
      <c r="DY315" s="1">
        <v>0</v>
      </c>
      <c r="DZ315" s="1" t="s">
        <v>180</v>
      </c>
      <c r="EA315" s="1" t="s">
        <v>182</v>
      </c>
      <c r="EB315" s="1" t="s">
        <v>647</v>
      </c>
      <c r="EC315" s="72">
        <f t="shared" si="18"/>
        <v>1111</v>
      </c>
      <c r="ED315" s="73">
        <f t="shared" si="19"/>
        <v>2820.2</v>
      </c>
      <c r="EE315" s="1">
        <v>56</v>
      </c>
      <c r="EF315" s="1">
        <v>130.19999999999999</v>
      </c>
      <c r="EG315" s="1">
        <v>6</v>
      </c>
      <c r="EH315" s="1">
        <v>16</v>
      </c>
      <c r="EI315" s="1">
        <v>13</v>
      </c>
      <c r="EJ315" s="1">
        <v>27.2</v>
      </c>
      <c r="EK315" s="1">
        <v>17</v>
      </c>
      <c r="EL315" s="1">
        <v>34</v>
      </c>
      <c r="EM315" s="1">
        <v>132</v>
      </c>
      <c r="EN315" s="1">
        <v>395</v>
      </c>
      <c r="EO315" s="1">
        <v>60</v>
      </c>
      <c r="EP315" s="1">
        <v>154</v>
      </c>
      <c r="EQ315" s="1">
        <v>25</v>
      </c>
      <c r="ER315" s="1">
        <v>96</v>
      </c>
      <c r="ES315" s="1">
        <v>25</v>
      </c>
      <c r="ET315" s="1">
        <v>75</v>
      </c>
      <c r="EU315" s="1">
        <v>108</v>
      </c>
      <c r="EV315" s="1">
        <v>558</v>
      </c>
      <c r="EW315" s="1">
        <v>50</v>
      </c>
      <c r="EX315" s="1">
        <v>200</v>
      </c>
      <c r="EY315" s="1">
        <v>30</v>
      </c>
      <c r="EZ315" s="1">
        <v>170</v>
      </c>
      <c r="FA315" s="1">
        <v>7</v>
      </c>
      <c r="FB315" s="1">
        <v>13</v>
      </c>
      <c r="FC315" s="1">
        <v>13</v>
      </c>
      <c r="FD315" s="1">
        <v>25</v>
      </c>
      <c r="FE315" s="1">
        <v>145</v>
      </c>
      <c r="FF315" s="1">
        <v>470</v>
      </c>
      <c r="FG315" s="1">
        <v>90</v>
      </c>
      <c r="FH315" s="1">
        <v>180</v>
      </c>
      <c r="FI315" s="1">
        <v>28</v>
      </c>
      <c r="FJ315" s="1">
        <v>115</v>
      </c>
      <c r="FK315" s="1">
        <v>18</v>
      </c>
      <c r="FL315" s="1">
        <v>71</v>
      </c>
      <c r="FM315" s="1">
        <v>130</v>
      </c>
      <c r="FN315" s="1">
        <v>150</v>
      </c>
      <c r="FO315" s="1">
        <v>45</v>
      </c>
      <c r="FP315" s="1">
        <v>65</v>
      </c>
      <c r="FQ315" s="1">
        <v>38</v>
      </c>
      <c r="FR315" s="1">
        <v>65</v>
      </c>
      <c r="FS315" s="1">
        <v>245</v>
      </c>
      <c r="FT315" s="1">
        <v>516</v>
      </c>
      <c r="FU315" s="1">
        <v>65</v>
      </c>
      <c r="FV315" s="1">
        <v>112</v>
      </c>
      <c r="FW315" s="1">
        <v>83</v>
      </c>
      <c r="FX315" s="1">
        <v>125</v>
      </c>
      <c r="FY315" s="1">
        <v>57</v>
      </c>
      <c r="FZ315" s="1">
        <v>130</v>
      </c>
      <c r="GA315" s="1">
        <v>74</v>
      </c>
      <c r="GB315" s="1">
        <v>88</v>
      </c>
      <c r="GC315" s="1">
        <v>37</v>
      </c>
      <c r="GD315" s="1">
        <v>41.1</v>
      </c>
      <c r="GE315" s="1">
        <v>6</v>
      </c>
      <c r="GF315" s="1">
        <v>6</v>
      </c>
      <c r="GG315" s="1">
        <v>35</v>
      </c>
      <c r="GH315" s="1">
        <v>106</v>
      </c>
      <c r="GI315" s="1">
        <v>28</v>
      </c>
      <c r="GJ315" s="1">
        <v>77</v>
      </c>
      <c r="GK315" s="1">
        <v>161</v>
      </c>
      <c r="GL315" s="1">
        <v>285</v>
      </c>
      <c r="GM315" s="1">
        <v>26</v>
      </c>
      <c r="GN315" s="1">
        <v>0</v>
      </c>
      <c r="GO315" s="1">
        <v>0</v>
      </c>
      <c r="GP315" s="1">
        <v>0</v>
      </c>
      <c r="GQ315" s="1">
        <v>26</v>
      </c>
      <c r="GR315" s="1">
        <v>26</v>
      </c>
      <c r="GS315" s="1">
        <v>318</v>
      </c>
      <c r="GT315" s="1">
        <v>148.69999999999999</v>
      </c>
      <c r="GU315" s="1">
        <v>236</v>
      </c>
      <c r="GV315" s="1">
        <v>116</v>
      </c>
      <c r="GW315" s="1">
        <v>82</v>
      </c>
      <c r="GX315" s="1">
        <v>32.700000000000003</v>
      </c>
      <c r="GY315" s="1">
        <v>0</v>
      </c>
      <c r="GZ315" s="2">
        <v>0</v>
      </c>
    </row>
    <row r="316" spans="1:208" s="1" customForma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CU316" s="1" t="s">
        <v>180</v>
      </c>
      <c r="CV316" s="1" t="s">
        <v>183</v>
      </c>
      <c r="CW316" s="1" t="s">
        <v>647</v>
      </c>
      <c r="CX316" s="1">
        <v>1089</v>
      </c>
      <c r="CY316" s="1">
        <v>77</v>
      </c>
      <c r="CZ316" s="1">
        <v>69.809610154125096</v>
      </c>
      <c r="DA316" s="1">
        <v>103</v>
      </c>
      <c r="DB316" s="1">
        <v>13.9</v>
      </c>
      <c r="DC316" s="1">
        <v>150</v>
      </c>
      <c r="DD316" s="1">
        <v>458</v>
      </c>
      <c r="DE316" s="1">
        <v>7.24</v>
      </c>
      <c r="DF316" s="1">
        <v>16.293436293436301</v>
      </c>
      <c r="DG316" s="1">
        <v>2.6</v>
      </c>
      <c r="DH316" s="1">
        <v>33.049999999999997</v>
      </c>
      <c r="DI316" s="1">
        <v>1.10761589403974</v>
      </c>
      <c r="DJ316" s="1">
        <v>2.6</v>
      </c>
      <c r="DK316" s="1">
        <v>45.95</v>
      </c>
      <c r="DL316" s="1">
        <v>1.70036764705882</v>
      </c>
      <c r="DM316" s="1">
        <v>51</v>
      </c>
      <c r="DN316" s="1">
        <v>0</v>
      </c>
      <c r="DO316" s="1">
        <v>272</v>
      </c>
      <c r="DP316" s="1">
        <v>272</v>
      </c>
      <c r="DQ316" s="1">
        <v>389</v>
      </c>
      <c r="DR316" s="1">
        <v>23</v>
      </c>
      <c r="DS316" s="1">
        <v>6.0606060606060597</v>
      </c>
      <c r="DT316" s="1">
        <v>430</v>
      </c>
      <c r="DU316" s="1">
        <v>2.5</v>
      </c>
      <c r="DV316" s="1">
        <v>2.4</v>
      </c>
      <c r="DW316" s="1">
        <v>60</v>
      </c>
      <c r="DX316" s="1">
        <v>300</v>
      </c>
      <c r="DY316" s="1">
        <v>900</v>
      </c>
      <c r="DZ316" s="1" t="s">
        <v>180</v>
      </c>
      <c r="EA316" s="1" t="s">
        <v>183</v>
      </c>
      <c r="EB316" s="1" t="s">
        <v>647</v>
      </c>
      <c r="EC316" s="72">
        <f t="shared" si="18"/>
        <v>901</v>
      </c>
      <c r="ED316" s="73">
        <f t="shared" si="19"/>
        <v>2236</v>
      </c>
      <c r="EE316" s="1">
        <v>63</v>
      </c>
      <c r="EF316" s="1">
        <v>126</v>
      </c>
      <c r="EG316" s="1">
        <v>5</v>
      </c>
      <c r="EH316" s="1">
        <v>16</v>
      </c>
      <c r="EI316" s="1">
        <v>10</v>
      </c>
      <c r="EJ316" s="1">
        <v>19</v>
      </c>
      <c r="EK316" s="1">
        <v>18</v>
      </c>
      <c r="EL316" s="1">
        <v>37</v>
      </c>
      <c r="EM316" s="1">
        <v>102</v>
      </c>
      <c r="EN316" s="1">
        <v>330</v>
      </c>
      <c r="EO316" s="1">
        <v>47</v>
      </c>
      <c r="EP316" s="1">
        <v>130</v>
      </c>
      <c r="EQ316" s="1">
        <v>30</v>
      </c>
      <c r="ER316" s="1">
        <v>70</v>
      </c>
      <c r="ES316" s="1">
        <v>20</v>
      </c>
      <c r="ET316" s="1">
        <v>60</v>
      </c>
      <c r="EU316" s="1">
        <v>111</v>
      </c>
      <c r="EV316" s="1">
        <v>460</v>
      </c>
      <c r="EW316" s="1">
        <v>60</v>
      </c>
      <c r="EX316" s="1">
        <v>260</v>
      </c>
      <c r="EY316" s="1">
        <v>20</v>
      </c>
      <c r="EZ316" s="1">
        <v>100</v>
      </c>
      <c r="FA316" s="1">
        <v>8</v>
      </c>
      <c r="FB316" s="1">
        <v>15</v>
      </c>
      <c r="FC316" s="1">
        <v>15</v>
      </c>
      <c r="FD316" s="1">
        <v>33</v>
      </c>
      <c r="FE316" s="1">
        <v>130</v>
      </c>
      <c r="FF316" s="1">
        <v>420</v>
      </c>
      <c r="FG316" s="1">
        <v>70</v>
      </c>
      <c r="FH316" s="1">
        <v>135</v>
      </c>
      <c r="FI316" s="1">
        <v>17</v>
      </c>
      <c r="FJ316" s="1">
        <v>70</v>
      </c>
      <c r="FK316" s="1">
        <v>18</v>
      </c>
      <c r="FL316" s="1">
        <v>60</v>
      </c>
      <c r="FM316" s="1">
        <v>100</v>
      </c>
      <c r="FN316" s="1">
        <v>135</v>
      </c>
      <c r="FO316" s="1">
        <v>24</v>
      </c>
      <c r="FP316" s="1">
        <v>44</v>
      </c>
      <c r="FQ316" s="1">
        <v>26</v>
      </c>
      <c r="FR316" s="1">
        <v>43</v>
      </c>
      <c r="FS316" s="1">
        <v>190</v>
      </c>
      <c r="FT316" s="1">
        <v>387</v>
      </c>
      <c r="FU316" s="1">
        <v>75</v>
      </c>
      <c r="FV316" s="1">
        <v>137</v>
      </c>
      <c r="FW316" s="1">
        <v>53</v>
      </c>
      <c r="FX316" s="1">
        <v>95</v>
      </c>
      <c r="FY316" s="1">
        <v>40</v>
      </c>
      <c r="FZ316" s="1">
        <v>105</v>
      </c>
      <c r="GA316" s="1">
        <v>57</v>
      </c>
      <c r="GB316" s="1">
        <v>68</v>
      </c>
      <c r="GC316" s="1">
        <v>28</v>
      </c>
      <c r="GD316" s="1">
        <v>32</v>
      </c>
      <c r="GE316" s="1">
        <v>6</v>
      </c>
      <c r="GF316" s="1">
        <v>6</v>
      </c>
      <c r="GG316" s="1">
        <v>16</v>
      </c>
      <c r="GH316" s="1">
        <v>51</v>
      </c>
      <c r="GI316" s="1">
        <v>10</v>
      </c>
      <c r="GJ316" s="1">
        <v>39</v>
      </c>
      <c r="GK316" s="1">
        <v>102</v>
      </c>
      <c r="GL316" s="1">
        <v>168</v>
      </c>
      <c r="GM316" s="1">
        <v>21</v>
      </c>
      <c r="GN316" s="1">
        <v>0</v>
      </c>
      <c r="GO316" s="1">
        <v>0</v>
      </c>
      <c r="GP316" s="1">
        <v>0</v>
      </c>
      <c r="GQ316" s="1">
        <v>21</v>
      </c>
      <c r="GR316" s="1">
        <v>21</v>
      </c>
      <c r="GS316" s="1">
        <v>234</v>
      </c>
      <c r="GT316" s="1">
        <v>96.3</v>
      </c>
      <c r="GU316" s="1">
        <v>165</v>
      </c>
      <c r="GV316" s="1">
        <v>73</v>
      </c>
      <c r="GW316" s="1">
        <v>69</v>
      </c>
      <c r="GX316" s="1">
        <v>23.3</v>
      </c>
      <c r="GY316" s="1">
        <v>0</v>
      </c>
      <c r="GZ316" s="2">
        <v>0</v>
      </c>
    </row>
    <row r="317" spans="1:208" s="1" customForma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CU317" s="1" t="s">
        <v>180</v>
      </c>
      <c r="CV317" s="1" t="s">
        <v>184</v>
      </c>
      <c r="CW317" s="1" t="s">
        <v>647</v>
      </c>
      <c r="CX317" s="1">
        <v>1103</v>
      </c>
      <c r="CY317" s="1">
        <v>77</v>
      </c>
      <c r="CZ317" s="1">
        <v>69.809610154125096</v>
      </c>
      <c r="DA317" s="1">
        <v>50</v>
      </c>
      <c r="DB317" s="1">
        <v>7.5</v>
      </c>
      <c r="DC317" s="1">
        <v>150</v>
      </c>
      <c r="DD317" s="1">
        <v>259</v>
      </c>
      <c r="DE317" s="1">
        <v>4.22</v>
      </c>
      <c r="DF317" s="1">
        <v>16.293436293436301</v>
      </c>
      <c r="DG317" s="1">
        <v>3.02</v>
      </c>
      <c r="DH317" s="1">
        <v>33.450000000000003</v>
      </c>
      <c r="DI317" s="1">
        <v>1.10761589403974</v>
      </c>
      <c r="DJ317" s="1">
        <v>2.72</v>
      </c>
      <c r="DK317" s="1">
        <v>46.25</v>
      </c>
      <c r="DL317" s="1">
        <v>1.70036764705882</v>
      </c>
      <c r="DM317" s="1">
        <v>43</v>
      </c>
      <c r="DN317" s="1">
        <v>0</v>
      </c>
      <c r="DO317" s="1">
        <v>176</v>
      </c>
      <c r="DP317" s="1">
        <v>176</v>
      </c>
      <c r="DQ317" s="1">
        <v>363</v>
      </c>
      <c r="DR317" s="1">
        <v>22</v>
      </c>
      <c r="DS317" s="1">
        <v>6.0606060606060597</v>
      </c>
      <c r="DT317" s="1">
        <v>280</v>
      </c>
      <c r="DU317" s="1">
        <v>2.6</v>
      </c>
      <c r="DV317" s="1">
        <v>2.5</v>
      </c>
      <c r="DW317" s="1">
        <v>52</v>
      </c>
      <c r="DX317" s="1">
        <v>150</v>
      </c>
      <c r="DY317" s="1">
        <v>1200</v>
      </c>
      <c r="DZ317" s="1" t="s">
        <v>180</v>
      </c>
      <c r="EA317" s="1" t="s">
        <v>184</v>
      </c>
      <c r="EB317" s="1" t="s">
        <v>647</v>
      </c>
      <c r="EC317" s="72">
        <f t="shared" si="18"/>
        <v>893</v>
      </c>
      <c r="ED317" s="73">
        <f t="shared" si="19"/>
        <v>2229</v>
      </c>
      <c r="EE317" s="1">
        <v>64</v>
      </c>
      <c r="EF317" s="1">
        <v>127</v>
      </c>
      <c r="EG317" s="1">
        <v>4</v>
      </c>
      <c r="EH317" s="1">
        <v>11</v>
      </c>
      <c r="EI317" s="1">
        <v>7.5</v>
      </c>
      <c r="EJ317" s="1">
        <v>16.3</v>
      </c>
      <c r="EK317" s="1">
        <v>20</v>
      </c>
      <c r="EL317" s="1">
        <v>34</v>
      </c>
      <c r="EM317" s="1">
        <v>77</v>
      </c>
      <c r="EN317" s="1">
        <v>285</v>
      </c>
      <c r="EO317" s="1">
        <v>44</v>
      </c>
      <c r="EP317" s="1">
        <v>114</v>
      </c>
      <c r="EQ317" s="1">
        <v>30</v>
      </c>
      <c r="ER317" s="1">
        <v>92</v>
      </c>
      <c r="ES317" s="1">
        <v>26</v>
      </c>
      <c r="ET317" s="1">
        <v>78</v>
      </c>
      <c r="EU317" s="1">
        <v>110</v>
      </c>
      <c r="EV317" s="1">
        <v>453</v>
      </c>
      <c r="EW317" s="1">
        <v>22</v>
      </c>
      <c r="EX317" s="1">
        <v>130</v>
      </c>
      <c r="EY317" s="1">
        <v>50</v>
      </c>
      <c r="EZ317" s="1">
        <v>260</v>
      </c>
      <c r="FA317" s="1">
        <v>8</v>
      </c>
      <c r="FB317" s="1">
        <v>16</v>
      </c>
      <c r="FC317" s="1">
        <v>12</v>
      </c>
      <c r="FD317" s="1">
        <v>23</v>
      </c>
      <c r="FE317" s="1">
        <v>120</v>
      </c>
      <c r="FF317" s="1">
        <v>430</v>
      </c>
      <c r="FG317" s="1">
        <v>67</v>
      </c>
      <c r="FH317" s="1">
        <v>145</v>
      </c>
      <c r="FI317" s="1">
        <v>19</v>
      </c>
      <c r="FJ317" s="1">
        <v>70</v>
      </c>
      <c r="FK317" s="1">
        <v>18</v>
      </c>
      <c r="FL317" s="1">
        <v>52</v>
      </c>
      <c r="FM317" s="1">
        <v>92</v>
      </c>
      <c r="FN317" s="1">
        <v>140</v>
      </c>
      <c r="FO317" s="1">
        <v>25</v>
      </c>
      <c r="FP317" s="1">
        <v>45</v>
      </c>
      <c r="FQ317" s="1">
        <v>20</v>
      </c>
      <c r="FR317" s="1">
        <v>40</v>
      </c>
      <c r="FS317" s="1">
        <v>185</v>
      </c>
      <c r="FT317" s="1">
        <v>345</v>
      </c>
      <c r="FU317" s="1">
        <v>65</v>
      </c>
      <c r="FV317" s="1">
        <v>98</v>
      </c>
      <c r="FW317" s="1">
        <v>68</v>
      </c>
      <c r="FX317" s="1">
        <v>110</v>
      </c>
      <c r="FY317" s="1">
        <v>35</v>
      </c>
      <c r="FZ317" s="1">
        <v>100</v>
      </c>
      <c r="GA317" s="1">
        <v>46</v>
      </c>
      <c r="GB317" s="1">
        <v>65</v>
      </c>
      <c r="GC317" s="1">
        <v>27</v>
      </c>
      <c r="GD317" s="1">
        <v>32</v>
      </c>
      <c r="GE317" s="1">
        <v>4</v>
      </c>
      <c r="GF317" s="1">
        <v>4</v>
      </c>
      <c r="GG317" s="1">
        <v>52</v>
      </c>
      <c r="GH317" s="1">
        <v>121</v>
      </c>
      <c r="GI317" s="1">
        <v>31</v>
      </c>
      <c r="GJ317" s="1">
        <v>89</v>
      </c>
      <c r="GK317" s="1">
        <v>117</v>
      </c>
      <c r="GL317" s="1">
        <v>159</v>
      </c>
      <c r="GM317" s="1">
        <v>12</v>
      </c>
      <c r="GN317" s="1">
        <v>0</v>
      </c>
      <c r="GO317" s="1">
        <v>0</v>
      </c>
      <c r="GP317" s="1">
        <v>0</v>
      </c>
      <c r="GQ317" s="1">
        <v>12</v>
      </c>
      <c r="GR317" s="1">
        <v>12</v>
      </c>
      <c r="GS317" s="1">
        <v>206</v>
      </c>
      <c r="GT317" s="1">
        <v>87.3</v>
      </c>
      <c r="GU317" s="1">
        <v>163</v>
      </c>
      <c r="GV317" s="1">
        <v>70</v>
      </c>
      <c r="GW317" s="1">
        <v>43</v>
      </c>
      <c r="GX317" s="1">
        <v>17.3</v>
      </c>
      <c r="GY317" s="1">
        <v>0</v>
      </c>
      <c r="GZ317" s="2">
        <v>0</v>
      </c>
    </row>
    <row r="318" spans="1:208" s="1" customForma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CU318" s="1" t="s">
        <v>180</v>
      </c>
      <c r="CV318" s="1" t="s">
        <v>185</v>
      </c>
      <c r="CW318" s="1" t="s">
        <v>647</v>
      </c>
      <c r="CX318" s="1">
        <v>1253</v>
      </c>
      <c r="CY318" s="1">
        <v>88</v>
      </c>
      <c r="CZ318" s="1">
        <v>70.231444533120495</v>
      </c>
      <c r="DA318" s="1">
        <v>62</v>
      </c>
      <c r="DB318" s="1">
        <v>9.1</v>
      </c>
      <c r="DC318" s="1">
        <v>146.77419354838699</v>
      </c>
      <c r="DD318" s="1">
        <v>270</v>
      </c>
      <c r="DE318" s="1">
        <v>4.16</v>
      </c>
      <c r="DF318" s="1">
        <v>15.407407407407399</v>
      </c>
      <c r="DG318" s="1">
        <v>3.66</v>
      </c>
      <c r="DH318" s="1">
        <v>43.49</v>
      </c>
      <c r="DI318" s="1">
        <v>1.1882513661202201</v>
      </c>
      <c r="DJ318" s="1">
        <v>3.66</v>
      </c>
      <c r="DK318" s="1">
        <v>61.3</v>
      </c>
      <c r="DL318" s="1">
        <v>1.6748633879781401</v>
      </c>
      <c r="DM318" s="1">
        <v>70</v>
      </c>
      <c r="DN318" s="1">
        <v>0</v>
      </c>
      <c r="DO318" s="1">
        <v>365</v>
      </c>
      <c r="DP318" s="1">
        <v>365</v>
      </c>
      <c r="DQ318" s="1">
        <v>453</v>
      </c>
      <c r="DR318" s="1">
        <v>22</v>
      </c>
      <c r="DS318" s="1">
        <v>4.8565121412803496</v>
      </c>
      <c r="DT318" s="1">
        <v>180</v>
      </c>
      <c r="DU318" s="1">
        <v>3.5</v>
      </c>
      <c r="DV318" s="1">
        <v>3.4</v>
      </c>
      <c r="DW318" s="1">
        <v>53</v>
      </c>
      <c r="DX318" s="1">
        <v>189</v>
      </c>
      <c r="DY318" s="1">
        <v>1200</v>
      </c>
      <c r="DZ318" s="1" t="s">
        <v>180</v>
      </c>
      <c r="EA318" s="1" t="s">
        <v>185</v>
      </c>
      <c r="EB318" s="1" t="s">
        <v>647</v>
      </c>
      <c r="EC318" s="72">
        <f t="shared" si="18"/>
        <v>884</v>
      </c>
      <c r="ED318" s="73">
        <f t="shared" si="19"/>
        <v>2225.4</v>
      </c>
      <c r="EE318" s="1">
        <v>63</v>
      </c>
      <c r="EF318" s="1">
        <v>133.4</v>
      </c>
      <c r="EG318" s="1">
        <v>4</v>
      </c>
      <c r="EH318" s="1">
        <v>11</v>
      </c>
      <c r="EI318" s="1">
        <v>9</v>
      </c>
      <c r="EJ318" s="1">
        <v>25.6</v>
      </c>
      <c r="EK318" s="1">
        <v>27</v>
      </c>
      <c r="EL318" s="1">
        <v>53</v>
      </c>
      <c r="EM318" s="1">
        <v>89</v>
      </c>
      <c r="EN318" s="1">
        <v>292</v>
      </c>
      <c r="EO318" s="1">
        <v>44</v>
      </c>
      <c r="EP318" s="1">
        <v>114</v>
      </c>
      <c r="EQ318" s="1">
        <v>18</v>
      </c>
      <c r="ER318" s="1">
        <v>60</v>
      </c>
      <c r="ES318" s="1">
        <v>16</v>
      </c>
      <c r="ET318" s="1">
        <v>50</v>
      </c>
      <c r="EU318" s="1">
        <v>120</v>
      </c>
      <c r="EV318" s="1">
        <v>476</v>
      </c>
      <c r="EW318" s="1">
        <v>35</v>
      </c>
      <c r="EX318" s="1">
        <v>156</v>
      </c>
      <c r="EY318" s="1">
        <v>50</v>
      </c>
      <c r="EZ318" s="1">
        <v>180</v>
      </c>
      <c r="FA318" s="1">
        <v>6</v>
      </c>
      <c r="FB318" s="1">
        <v>12</v>
      </c>
      <c r="FC318" s="1">
        <v>9</v>
      </c>
      <c r="FD318" s="1">
        <v>30</v>
      </c>
      <c r="FE318" s="1">
        <v>140</v>
      </c>
      <c r="FF318" s="1">
        <v>475</v>
      </c>
      <c r="FG318" s="1">
        <v>65</v>
      </c>
      <c r="FH318" s="1">
        <v>120</v>
      </c>
      <c r="FI318" s="1">
        <v>30</v>
      </c>
      <c r="FJ318" s="1">
        <v>120</v>
      </c>
      <c r="FK318" s="1">
        <v>17</v>
      </c>
      <c r="FL318" s="1">
        <v>64</v>
      </c>
      <c r="FM318" s="1">
        <v>95</v>
      </c>
      <c r="FN318" s="1">
        <v>145</v>
      </c>
      <c r="FO318" s="1">
        <v>30</v>
      </c>
      <c r="FP318" s="1">
        <v>40</v>
      </c>
      <c r="FQ318" s="1">
        <v>21</v>
      </c>
      <c r="FR318" s="1">
        <v>31</v>
      </c>
      <c r="FS318" s="1">
        <v>190</v>
      </c>
      <c r="FT318" s="1">
        <v>340</v>
      </c>
      <c r="FU318" s="1">
        <v>70</v>
      </c>
      <c r="FV318" s="1">
        <v>113</v>
      </c>
      <c r="FW318" s="1">
        <v>74</v>
      </c>
      <c r="FX318" s="1">
        <v>131</v>
      </c>
      <c r="FY318" s="1">
        <v>25</v>
      </c>
      <c r="FZ318" s="1">
        <v>62</v>
      </c>
      <c r="GA318" s="1">
        <v>45</v>
      </c>
      <c r="GB318" s="1">
        <v>70</v>
      </c>
      <c r="GC318" s="1">
        <v>24</v>
      </c>
      <c r="GD318" s="1">
        <v>30</v>
      </c>
      <c r="GE318" s="1">
        <v>4.2</v>
      </c>
      <c r="GF318" s="1">
        <v>4.2</v>
      </c>
      <c r="GG318" s="1">
        <v>7</v>
      </c>
      <c r="GH318" s="1">
        <v>18</v>
      </c>
      <c r="GI318" s="1">
        <v>5</v>
      </c>
      <c r="GJ318" s="1">
        <v>14</v>
      </c>
      <c r="GK318" s="1">
        <v>117</v>
      </c>
      <c r="GL318" s="1">
        <v>179</v>
      </c>
      <c r="GM318" s="1">
        <v>37</v>
      </c>
      <c r="GN318" s="1">
        <v>0</v>
      </c>
      <c r="GO318" s="1">
        <v>0</v>
      </c>
      <c r="GP318" s="1">
        <v>0</v>
      </c>
      <c r="GQ318" s="1">
        <v>37</v>
      </c>
      <c r="GR318" s="1">
        <v>37</v>
      </c>
      <c r="GS318" s="1">
        <v>216</v>
      </c>
      <c r="GT318" s="1">
        <v>98.3</v>
      </c>
      <c r="GU318" s="1">
        <v>182</v>
      </c>
      <c r="GV318" s="1">
        <v>84</v>
      </c>
      <c r="GW318" s="1">
        <v>34</v>
      </c>
      <c r="GX318" s="1">
        <v>14.3</v>
      </c>
      <c r="GY318" s="1">
        <v>0</v>
      </c>
      <c r="GZ318" s="2">
        <v>0</v>
      </c>
    </row>
    <row r="319" spans="1:208" s="1" customForma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CU319" s="1" t="s">
        <v>180</v>
      </c>
      <c r="CV319" s="1" t="s">
        <v>186</v>
      </c>
      <c r="CW319" s="1" t="s">
        <v>647</v>
      </c>
      <c r="CX319" s="1">
        <v>1520</v>
      </c>
      <c r="CY319" s="1">
        <v>127</v>
      </c>
      <c r="CZ319" s="1">
        <v>83.552631578947398</v>
      </c>
      <c r="DA319" s="1">
        <v>76</v>
      </c>
      <c r="DB319" s="1">
        <v>10.6</v>
      </c>
      <c r="DC319" s="1">
        <v>139.47368421052599</v>
      </c>
      <c r="DD319" s="1">
        <v>263</v>
      </c>
      <c r="DE319" s="1">
        <v>4.09</v>
      </c>
      <c r="DF319" s="1">
        <v>15.5513307984791</v>
      </c>
      <c r="DG319" s="1">
        <v>2.95</v>
      </c>
      <c r="DH319" s="1">
        <v>36.19</v>
      </c>
      <c r="DI319" s="1">
        <v>1.2267796610169499</v>
      </c>
      <c r="DJ319" s="1">
        <v>2.9</v>
      </c>
      <c r="DK319" s="1">
        <v>50.2</v>
      </c>
      <c r="DL319" s="1">
        <v>1.7310344827586199</v>
      </c>
      <c r="DM319" s="1">
        <v>98</v>
      </c>
      <c r="DN319" s="1">
        <v>0</v>
      </c>
      <c r="DO319" s="1">
        <v>389</v>
      </c>
      <c r="DP319" s="1">
        <v>389</v>
      </c>
      <c r="DQ319" s="1">
        <v>657</v>
      </c>
      <c r="DR319" s="1">
        <v>40</v>
      </c>
      <c r="DS319" s="1">
        <v>6.0882800608828003</v>
      </c>
      <c r="DT319" s="1">
        <v>230</v>
      </c>
      <c r="DU319" s="1">
        <v>1.2</v>
      </c>
      <c r="DV319" s="1">
        <v>1.1000000000000001</v>
      </c>
      <c r="DW319" s="1">
        <v>139</v>
      </c>
      <c r="DX319" s="1">
        <v>256</v>
      </c>
      <c r="DY319" s="1">
        <v>1200</v>
      </c>
      <c r="DZ319" s="1" t="s">
        <v>180</v>
      </c>
      <c r="EA319" s="1" t="s">
        <v>186</v>
      </c>
      <c r="EB319" s="1" t="s">
        <v>647</v>
      </c>
      <c r="EC319" s="72">
        <f t="shared" si="18"/>
        <v>1234.7</v>
      </c>
      <c r="ED319" s="73">
        <f t="shared" si="19"/>
        <v>2789.6</v>
      </c>
      <c r="EE319" s="1">
        <v>103</v>
      </c>
      <c r="EF319" s="1">
        <v>206.4</v>
      </c>
      <c r="EG319" s="1">
        <v>5</v>
      </c>
      <c r="EH319" s="1">
        <v>13</v>
      </c>
      <c r="EI319" s="1">
        <v>11</v>
      </c>
      <c r="EJ319" s="1">
        <v>32.6</v>
      </c>
      <c r="EK319" s="1">
        <v>25</v>
      </c>
      <c r="EL319" s="1">
        <v>50</v>
      </c>
      <c r="EM319" s="1">
        <v>142</v>
      </c>
      <c r="EN319" s="1">
        <v>412</v>
      </c>
      <c r="EO319" s="1">
        <v>58</v>
      </c>
      <c r="EP319" s="1">
        <v>138</v>
      </c>
      <c r="EQ319" s="1">
        <v>30</v>
      </c>
      <c r="ER319" s="1">
        <v>80</v>
      </c>
      <c r="ES319" s="1">
        <v>20</v>
      </c>
      <c r="ET319" s="1">
        <v>66</v>
      </c>
      <c r="EU319" s="1">
        <v>110</v>
      </c>
      <c r="EV319" s="1">
        <v>430</v>
      </c>
      <c r="EW319" s="1">
        <v>24</v>
      </c>
      <c r="EX319" s="1">
        <v>130</v>
      </c>
      <c r="EY319" s="1">
        <v>30</v>
      </c>
      <c r="EZ319" s="1">
        <v>100</v>
      </c>
      <c r="FA319" s="1">
        <v>9</v>
      </c>
      <c r="FB319" s="1">
        <v>18</v>
      </c>
      <c r="FC319" s="1">
        <v>9</v>
      </c>
      <c r="FD319" s="1">
        <v>25</v>
      </c>
      <c r="FE319" s="1">
        <v>240</v>
      </c>
      <c r="FF319" s="1">
        <v>530</v>
      </c>
      <c r="FG319" s="1">
        <v>150</v>
      </c>
      <c r="FH319" s="1">
        <v>195</v>
      </c>
      <c r="FI319" s="1">
        <v>30</v>
      </c>
      <c r="FJ319" s="1">
        <v>120</v>
      </c>
      <c r="FK319" s="1">
        <v>26</v>
      </c>
      <c r="FL319" s="1">
        <v>70</v>
      </c>
      <c r="FM319" s="1">
        <v>116</v>
      </c>
      <c r="FN319" s="1">
        <v>160</v>
      </c>
      <c r="FO319" s="1">
        <v>40</v>
      </c>
      <c r="FP319" s="1">
        <v>58</v>
      </c>
      <c r="FQ319" s="1">
        <v>35</v>
      </c>
      <c r="FR319" s="1">
        <v>50</v>
      </c>
      <c r="FS319" s="1">
        <v>220</v>
      </c>
      <c r="FT319" s="1">
        <v>495</v>
      </c>
      <c r="FU319" s="1">
        <v>80</v>
      </c>
      <c r="FV319" s="1">
        <v>145</v>
      </c>
      <c r="FW319" s="1">
        <v>55</v>
      </c>
      <c r="FX319" s="1">
        <v>140</v>
      </c>
      <c r="FY319" s="1">
        <v>30</v>
      </c>
      <c r="FZ319" s="1">
        <v>85</v>
      </c>
      <c r="GA319" s="1">
        <v>55.2</v>
      </c>
      <c r="GB319" s="1">
        <v>74.2</v>
      </c>
      <c r="GC319" s="1">
        <v>31</v>
      </c>
      <c r="GD319" s="1">
        <v>36</v>
      </c>
      <c r="GE319" s="1">
        <v>4</v>
      </c>
      <c r="GF319" s="1">
        <v>4</v>
      </c>
      <c r="GG319" s="1">
        <v>35.5</v>
      </c>
      <c r="GH319" s="1">
        <v>86</v>
      </c>
      <c r="GI319" s="1">
        <v>29.5</v>
      </c>
      <c r="GJ319" s="1">
        <v>69</v>
      </c>
      <c r="GK319" s="1">
        <v>183</v>
      </c>
      <c r="GL319" s="1">
        <v>290</v>
      </c>
      <c r="GM319" s="1">
        <v>26</v>
      </c>
      <c r="GN319" s="1">
        <v>0</v>
      </c>
      <c r="GO319" s="1">
        <v>0</v>
      </c>
      <c r="GP319" s="1">
        <v>0</v>
      </c>
      <c r="GQ319" s="1">
        <v>26</v>
      </c>
      <c r="GR319" s="1">
        <v>26</v>
      </c>
      <c r="GS319" s="1">
        <v>254</v>
      </c>
      <c r="GT319" s="1">
        <v>117.7</v>
      </c>
      <c r="GU319" s="1">
        <v>215</v>
      </c>
      <c r="GV319" s="1">
        <v>103</v>
      </c>
      <c r="GW319" s="1">
        <v>39</v>
      </c>
      <c r="GX319" s="1">
        <v>14.7</v>
      </c>
      <c r="GY319" s="1">
        <v>0</v>
      </c>
      <c r="GZ319" s="2">
        <v>0</v>
      </c>
    </row>
    <row r="320" spans="1:208" s="1" customForma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CU320" s="1" t="s">
        <v>180</v>
      </c>
      <c r="CV320" s="1" t="s">
        <v>187</v>
      </c>
      <c r="CW320" s="1" t="s">
        <v>647</v>
      </c>
      <c r="CX320" s="1">
        <v>976</v>
      </c>
      <c r="CY320" s="1">
        <v>75</v>
      </c>
      <c r="CZ320" s="1">
        <v>76.844262295082004</v>
      </c>
      <c r="DA320" s="1">
        <v>28</v>
      </c>
      <c r="DB320" s="1">
        <v>3.8</v>
      </c>
      <c r="DC320" s="1">
        <v>135.71428571428601</v>
      </c>
      <c r="DD320" s="1">
        <v>259</v>
      </c>
      <c r="DE320" s="1">
        <v>4.12</v>
      </c>
      <c r="DF320" s="1">
        <v>15.9073359073359</v>
      </c>
      <c r="DG320" s="1">
        <v>2.78</v>
      </c>
      <c r="DH320" s="1">
        <v>32.200000000000003</v>
      </c>
      <c r="DI320" s="1">
        <v>1.1582733812949599</v>
      </c>
      <c r="DJ320" s="1">
        <v>2.58</v>
      </c>
      <c r="DK320" s="1">
        <v>42.5</v>
      </c>
      <c r="DL320" s="1">
        <v>1.6472868217054299</v>
      </c>
      <c r="DM320" s="1">
        <v>52</v>
      </c>
      <c r="DN320" s="1">
        <v>0</v>
      </c>
      <c r="DO320" s="1">
        <v>168</v>
      </c>
      <c r="DP320" s="1">
        <v>168</v>
      </c>
      <c r="DQ320" s="1">
        <v>355</v>
      </c>
      <c r="DR320" s="1">
        <v>20</v>
      </c>
      <c r="DS320" s="1">
        <v>5.6338028169014098</v>
      </c>
      <c r="DT320" s="1">
        <v>260</v>
      </c>
      <c r="DU320" s="1">
        <v>2.1</v>
      </c>
      <c r="DV320" s="1">
        <v>2</v>
      </c>
      <c r="DW320" s="1">
        <v>51</v>
      </c>
      <c r="DX320" s="1">
        <v>86</v>
      </c>
      <c r="DY320" s="1">
        <v>0</v>
      </c>
      <c r="DZ320" s="1" t="s">
        <v>180</v>
      </c>
      <c r="EA320" s="1" t="s">
        <v>187</v>
      </c>
      <c r="EB320" s="1" t="s">
        <v>647</v>
      </c>
      <c r="EC320" s="72">
        <f t="shared" si="18"/>
        <v>814</v>
      </c>
      <c r="ED320" s="73">
        <f t="shared" si="19"/>
        <v>1922.3</v>
      </c>
      <c r="EE320" s="1">
        <v>55</v>
      </c>
      <c r="EF320" s="1">
        <v>109.3</v>
      </c>
      <c r="EG320" s="1">
        <v>4</v>
      </c>
      <c r="EH320" s="1">
        <v>11</v>
      </c>
      <c r="EI320" s="1">
        <v>7</v>
      </c>
      <c r="EJ320" s="1">
        <v>16.8</v>
      </c>
      <c r="EK320" s="1">
        <v>11</v>
      </c>
      <c r="EL320" s="1">
        <v>20</v>
      </c>
      <c r="EM320" s="1">
        <v>84</v>
      </c>
      <c r="EN320" s="1">
        <v>272</v>
      </c>
      <c r="EO320" s="1">
        <v>48</v>
      </c>
      <c r="EP320" s="1">
        <v>130</v>
      </c>
      <c r="EQ320" s="1">
        <v>20</v>
      </c>
      <c r="ER320" s="1">
        <v>65</v>
      </c>
      <c r="ES320" s="1">
        <v>12</v>
      </c>
      <c r="ET320" s="1">
        <v>35</v>
      </c>
      <c r="EU320" s="1">
        <v>80</v>
      </c>
      <c r="EV320" s="1">
        <v>330</v>
      </c>
      <c r="EW320" s="1">
        <v>15</v>
      </c>
      <c r="EX320" s="1">
        <v>80</v>
      </c>
      <c r="EY320" s="1">
        <v>30</v>
      </c>
      <c r="EZ320" s="1">
        <v>90</v>
      </c>
      <c r="FA320" s="1">
        <v>6</v>
      </c>
      <c r="FB320" s="1">
        <v>13</v>
      </c>
      <c r="FC320" s="1">
        <v>3</v>
      </c>
      <c r="FD320" s="1">
        <v>10</v>
      </c>
      <c r="FE320" s="1">
        <v>175</v>
      </c>
      <c r="FF320" s="1">
        <v>410</v>
      </c>
      <c r="FG320" s="1">
        <v>100</v>
      </c>
      <c r="FH320" s="1">
        <v>130</v>
      </c>
      <c r="FI320" s="1">
        <v>20</v>
      </c>
      <c r="FJ320" s="1">
        <v>80</v>
      </c>
      <c r="FK320" s="1">
        <v>18</v>
      </c>
      <c r="FL320" s="1">
        <v>55</v>
      </c>
      <c r="FM320" s="1">
        <v>81</v>
      </c>
      <c r="FN320" s="1">
        <v>136</v>
      </c>
      <c r="FO320" s="1">
        <v>30</v>
      </c>
      <c r="FP320" s="1">
        <v>35</v>
      </c>
      <c r="FQ320" s="1">
        <v>21</v>
      </c>
      <c r="FR320" s="1">
        <v>31</v>
      </c>
      <c r="FS320" s="1">
        <v>170</v>
      </c>
      <c r="FT320" s="1">
        <v>346</v>
      </c>
      <c r="FU320" s="1">
        <v>70</v>
      </c>
      <c r="FV320" s="1">
        <v>123</v>
      </c>
      <c r="FW320" s="1">
        <v>53</v>
      </c>
      <c r="FX320" s="1">
        <v>85</v>
      </c>
      <c r="FY320" s="1">
        <v>35</v>
      </c>
      <c r="FZ320" s="1">
        <v>95</v>
      </c>
      <c r="GA320" s="1">
        <v>31</v>
      </c>
      <c r="GB320" s="1">
        <v>39</v>
      </c>
      <c r="GC320" s="1">
        <v>14</v>
      </c>
      <c r="GD320" s="1">
        <v>17</v>
      </c>
      <c r="GE320" s="1">
        <v>4</v>
      </c>
      <c r="GF320" s="1">
        <v>4</v>
      </c>
      <c r="GG320" s="1">
        <v>6</v>
      </c>
      <c r="GH320" s="1">
        <v>16</v>
      </c>
      <c r="GI320" s="1">
        <v>4</v>
      </c>
      <c r="GJ320" s="1">
        <v>12</v>
      </c>
      <c r="GK320" s="1">
        <v>112</v>
      </c>
      <c r="GL320" s="1">
        <v>180</v>
      </c>
      <c r="GM320" s="1">
        <v>19</v>
      </c>
      <c r="GN320" s="1">
        <v>0</v>
      </c>
      <c r="GO320" s="1">
        <v>0</v>
      </c>
      <c r="GP320" s="1">
        <v>0</v>
      </c>
      <c r="GQ320" s="1">
        <v>19</v>
      </c>
      <c r="GR320" s="1">
        <v>19</v>
      </c>
      <c r="GS320" s="1">
        <v>155</v>
      </c>
      <c r="GT320" s="1">
        <v>67</v>
      </c>
      <c r="GU320" s="1">
        <v>130</v>
      </c>
      <c r="GV320" s="1">
        <v>55</v>
      </c>
      <c r="GW320" s="1">
        <v>25</v>
      </c>
      <c r="GX320" s="1">
        <v>12</v>
      </c>
      <c r="GY320" s="1">
        <v>0</v>
      </c>
      <c r="GZ320" s="2">
        <v>0</v>
      </c>
    </row>
    <row r="321" spans="1:208" s="1" customForma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CU321" s="1" t="s">
        <v>180</v>
      </c>
      <c r="CV321" s="1" t="s">
        <v>188</v>
      </c>
      <c r="CW321" s="1" t="s">
        <v>647</v>
      </c>
      <c r="CX321" s="1">
        <v>1090</v>
      </c>
      <c r="CY321" s="1">
        <v>87</v>
      </c>
      <c r="CZ321" s="1">
        <v>79.816513761467903</v>
      </c>
      <c r="DA321" s="1">
        <v>55</v>
      </c>
      <c r="DB321" s="1">
        <v>8.5</v>
      </c>
      <c r="DC321" s="1">
        <v>154.54545454545499</v>
      </c>
      <c r="DD321" s="1">
        <v>0</v>
      </c>
      <c r="DE321" s="1">
        <v>0</v>
      </c>
      <c r="DF321" s="1" t="e">
        <v>#DIV/0!</v>
      </c>
      <c r="DG321" s="1">
        <v>5.44</v>
      </c>
      <c r="DH321" s="1">
        <v>69.5</v>
      </c>
      <c r="DI321" s="1">
        <v>1.2775735294117601</v>
      </c>
      <c r="DJ321" s="1">
        <v>6.22</v>
      </c>
      <c r="DK321" s="1">
        <v>81.099999999999994</v>
      </c>
      <c r="DL321" s="1">
        <v>1.30385852090032</v>
      </c>
      <c r="DM321" s="1">
        <v>215</v>
      </c>
      <c r="DN321" s="1">
        <v>0</v>
      </c>
      <c r="DO321" s="1">
        <v>210</v>
      </c>
      <c r="DP321" s="1">
        <v>210</v>
      </c>
      <c r="DQ321" s="1">
        <v>321</v>
      </c>
      <c r="DR321" s="1">
        <v>22</v>
      </c>
      <c r="DS321" s="1">
        <v>6.8535825545171303</v>
      </c>
      <c r="DT321" s="1">
        <v>0</v>
      </c>
      <c r="DU321" s="1">
        <v>2.2999999999999998</v>
      </c>
      <c r="DV321" s="1">
        <v>2.2000000000000002</v>
      </c>
      <c r="DW321" s="1">
        <v>49</v>
      </c>
      <c r="DX321" s="1">
        <v>180</v>
      </c>
      <c r="DY321" s="1">
        <v>0</v>
      </c>
      <c r="DZ321" s="1" t="s">
        <v>180</v>
      </c>
      <c r="EA321" s="1" t="s">
        <v>188</v>
      </c>
      <c r="EB321" s="1" t="s">
        <v>647</v>
      </c>
      <c r="EC321" s="72">
        <f t="shared" si="18"/>
        <v>977</v>
      </c>
      <c r="ED321" s="73">
        <f t="shared" si="19"/>
        <v>2067.5</v>
      </c>
      <c r="EE321" s="1">
        <v>117</v>
      </c>
      <c r="EF321" s="1">
        <v>191.5</v>
      </c>
      <c r="EG321" s="1">
        <v>39</v>
      </c>
      <c r="EH321" s="1">
        <v>89</v>
      </c>
      <c r="EI321" s="1">
        <v>6</v>
      </c>
      <c r="EJ321" s="1">
        <v>20.8</v>
      </c>
      <c r="EK321" s="1">
        <v>20</v>
      </c>
      <c r="EL321" s="1">
        <v>40</v>
      </c>
      <c r="EM321" s="1">
        <v>107</v>
      </c>
      <c r="EN321" s="1">
        <v>312</v>
      </c>
      <c r="EO321" s="1">
        <v>60</v>
      </c>
      <c r="EP321" s="1">
        <v>161</v>
      </c>
      <c r="EQ321" s="1">
        <v>20</v>
      </c>
      <c r="ER321" s="1">
        <v>63</v>
      </c>
      <c r="ES321" s="1">
        <v>16</v>
      </c>
      <c r="ET321" s="1">
        <v>50</v>
      </c>
      <c r="EU321" s="1">
        <v>70</v>
      </c>
      <c r="EV321" s="1">
        <v>300</v>
      </c>
      <c r="EW321" s="1">
        <v>20</v>
      </c>
      <c r="EX321" s="1">
        <v>130</v>
      </c>
      <c r="EY321" s="1">
        <v>20</v>
      </c>
      <c r="EZ321" s="1">
        <v>113</v>
      </c>
      <c r="FA321" s="1">
        <v>6</v>
      </c>
      <c r="FB321" s="1">
        <v>12</v>
      </c>
      <c r="FC321" s="1">
        <v>10</v>
      </c>
      <c r="FD321" s="1">
        <v>25</v>
      </c>
      <c r="FE321" s="1">
        <v>205</v>
      </c>
      <c r="FF321" s="1">
        <v>460</v>
      </c>
      <c r="FG321" s="1">
        <v>120</v>
      </c>
      <c r="FH321" s="1">
        <v>140</v>
      </c>
      <c r="FI321" s="1">
        <v>25</v>
      </c>
      <c r="FJ321" s="1">
        <v>120</v>
      </c>
      <c r="FK321" s="1">
        <v>28</v>
      </c>
      <c r="FL321" s="1">
        <v>60</v>
      </c>
      <c r="FM321" s="1">
        <v>101</v>
      </c>
      <c r="FN321" s="1">
        <v>146</v>
      </c>
      <c r="FO321" s="1">
        <v>40</v>
      </c>
      <c r="FP321" s="1">
        <v>61</v>
      </c>
      <c r="FQ321" s="1">
        <v>25</v>
      </c>
      <c r="FR321" s="1">
        <v>45</v>
      </c>
      <c r="FS321" s="1">
        <v>195</v>
      </c>
      <c r="FT321" s="1">
        <v>376</v>
      </c>
      <c r="FU321" s="1">
        <v>80</v>
      </c>
      <c r="FV321" s="1">
        <v>113</v>
      </c>
      <c r="FW321" s="1">
        <v>64</v>
      </c>
      <c r="FX321" s="1">
        <v>116</v>
      </c>
      <c r="FY321" s="1">
        <v>40</v>
      </c>
      <c r="FZ321" s="1">
        <v>116</v>
      </c>
      <c r="GA321" s="1">
        <v>44</v>
      </c>
      <c r="GB321" s="1">
        <v>65</v>
      </c>
      <c r="GC321" s="1">
        <v>24</v>
      </c>
      <c r="GD321" s="1">
        <v>29</v>
      </c>
      <c r="GE321" s="1">
        <v>5</v>
      </c>
      <c r="GF321" s="1">
        <v>5</v>
      </c>
      <c r="GG321" s="1">
        <v>6</v>
      </c>
      <c r="GH321" s="1">
        <v>16</v>
      </c>
      <c r="GI321" s="1">
        <v>4</v>
      </c>
      <c r="GJ321" s="1">
        <v>12</v>
      </c>
      <c r="GK321" s="1">
        <v>112</v>
      </c>
      <c r="GL321" s="1">
        <v>120</v>
      </c>
      <c r="GM321" s="1">
        <v>18</v>
      </c>
      <c r="GN321" s="1">
        <v>0</v>
      </c>
      <c r="GO321" s="1">
        <v>0</v>
      </c>
      <c r="GP321" s="1">
        <v>0</v>
      </c>
      <c r="GQ321" s="1">
        <v>18</v>
      </c>
      <c r="GR321" s="1">
        <v>18</v>
      </c>
      <c r="GS321" s="1">
        <v>148</v>
      </c>
      <c r="GT321" s="1">
        <v>66</v>
      </c>
      <c r="GU321" s="1">
        <v>116</v>
      </c>
      <c r="GV321" s="1">
        <v>54</v>
      </c>
      <c r="GW321" s="1">
        <v>32</v>
      </c>
      <c r="GX321" s="1">
        <v>12</v>
      </c>
      <c r="GY321" s="1">
        <v>0</v>
      </c>
      <c r="GZ321" s="2">
        <v>0</v>
      </c>
    </row>
    <row r="322" spans="1:208" s="1" customForma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CU322" s="1" t="s">
        <v>180</v>
      </c>
      <c r="CV322" s="1" t="s">
        <v>189</v>
      </c>
      <c r="CW322" s="1" t="s">
        <v>647</v>
      </c>
      <c r="CX322" s="1">
        <v>1525</v>
      </c>
      <c r="CY322" s="1">
        <v>118</v>
      </c>
      <c r="CZ322" s="1">
        <v>77.377049180327901</v>
      </c>
      <c r="DA322" s="1">
        <v>62</v>
      </c>
      <c r="DB322" s="1">
        <v>9.1</v>
      </c>
      <c r="DC322" s="1">
        <v>146.77419354838699</v>
      </c>
      <c r="DD322" s="1">
        <v>0</v>
      </c>
      <c r="DE322" s="1">
        <v>0</v>
      </c>
      <c r="DF322" s="1" t="e">
        <v>#DIV/0!</v>
      </c>
      <c r="DG322" s="1">
        <v>2.94</v>
      </c>
      <c r="DH322" s="1">
        <v>35.6</v>
      </c>
      <c r="DI322" s="1">
        <v>1.2108843537414999</v>
      </c>
      <c r="DJ322" s="1">
        <v>2.72</v>
      </c>
      <c r="DK322" s="1">
        <v>35.4</v>
      </c>
      <c r="DL322" s="1">
        <v>1.3014705882352899</v>
      </c>
      <c r="DM322" s="1">
        <v>58</v>
      </c>
      <c r="DN322" s="1">
        <v>0</v>
      </c>
      <c r="DO322" s="1">
        <v>235</v>
      </c>
      <c r="DP322" s="1">
        <v>235</v>
      </c>
      <c r="DQ322" s="1">
        <v>582</v>
      </c>
      <c r="DR322" s="1">
        <v>28</v>
      </c>
      <c r="DS322" s="1">
        <v>4.8109965635738803</v>
      </c>
      <c r="DT322" s="1">
        <v>0</v>
      </c>
      <c r="DU322" s="1">
        <v>1.2</v>
      </c>
      <c r="DV322" s="1">
        <v>1.1000000000000001</v>
      </c>
      <c r="DW322" s="1">
        <v>52</v>
      </c>
      <c r="DX322" s="1">
        <v>160</v>
      </c>
      <c r="DY322" s="1">
        <v>0</v>
      </c>
      <c r="DZ322" s="1" t="s">
        <v>180</v>
      </c>
      <c r="EA322" s="1" t="s">
        <v>189</v>
      </c>
      <c r="EB322" s="1" t="s">
        <v>647</v>
      </c>
      <c r="EC322" s="72">
        <f t="shared" si="18"/>
        <v>948</v>
      </c>
      <c r="ED322" s="73">
        <f t="shared" si="19"/>
        <v>2239.1</v>
      </c>
      <c r="EE322" s="1">
        <v>88</v>
      </c>
      <c r="EF322" s="1">
        <v>190.1</v>
      </c>
      <c r="EG322" s="1">
        <v>9</v>
      </c>
      <c r="EH322" s="1">
        <v>20</v>
      </c>
      <c r="EI322" s="1">
        <v>11</v>
      </c>
      <c r="EJ322" s="1">
        <v>32</v>
      </c>
      <c r="EK322" s="1">
        <v>51</v>
      </c>
      <c r="EL322" s="1">
        <v>102</v>
      </c>
      <c r="EM322" s="1">
        <v>119</v>
      </c>
      <c r="EN322" s="1">
        <v>357</v>
      </c>
      <c r="EO322" s="1">
        <v>70</v>
      </c>
      <c r="EP322" s="1">
        <v>171</v>
      </c>
      <c r="EQ322" s="1">
        <v>20</v>
      </c>
      <c r="ER322" s="1">
        <v>65</v>
      </c>
      <c r="ES322" s="1">
        <v>16</v>
      </c>
      <c r="ET322" s="1">
        <v>50</v>
      </c>
      <c r="EU322" s="1">
        <v>80</v>
      </c>
      <c r="EV322" s="1">
        <v>350</v>
      </c>
      <c r="EW322" s="1">
        <v>30</v>
      </c>
      <c r="EX322" s="1">
        <v>150</v>
      </c>
      <c r="EY322" s="1">
        <v>30</v>
      </c>
      <c r="EZ322" s="1">
        <v>150</v>
      </c>
      <c r="FA322" s="1">
        <v>7</v>
      </c>
      <c r="FB322" s="1">
        <v>13</v>
      </c>
      <c r="FC322" s="1">
        <v>9</v>
      </c>
      <c r="FD322" s="1">
        <v>22</v>
      </c>
      <c r="FE322" s="1">
        <v>125</v>
      </c>
      <c r="FF322" s="1">
        <v>450</v>
      </c>
      <c r="FG322" s="1">
        <v>50</v>
      </c>
      <c r="FH322" s="1">
        <v>110</v>
      </c>
      <c r="FI322" s="1">
        <v>26</v>
      </c>
      <c r="FJ322" s="1">
        <v>125</v>
      </c>
      <c r="FK322" s="1">
        <v>31</v>
      </c>
      <c r="FL322" s="1">
        <v>63</v>
      </c>
      <c r="FM322" s="1">
        <v>121</v>
      </c>
      <c r="FN322" s="1">
        <v>145</v>
      </c>
      <c r="FO322" s="1">
        <v>42</v>
      </c>
      <c r="FP322" s="1">
        <v>60</v>
      </c>
      <c r="FQ322" s="1">
        <v>30</v>
      </c>
      <c r="FR322" s="1">
        <v>45</v>
      </c>
      <c r="FS322" s="1">
        <v>185</v>
      </c>
      <c r="FT322" s="1">
        <v>350</v>
      </c>
      <c r="FU322" s="1">
        <v>55</v>
      </c>
      <c r="FV322" s="1">
        <v>98</v>
      </c>
      <c r="FW322" s="1">
        <v>84</v>
      </c>
      <c r="FX322" s="1">
        <v>106</v>
      </c>
      <c r="FY322" s="1">
        <v>35</v>
      </c>
      <c r="FZ322" s="1">
        <v>90</v>
      </c>
      <c r="GA322" s="1">
        <v>41</v>
      </c>
      <c r="GB322" s="1">
        <v>63</v>
      </c>
      <c r="GC322" s="1">
        <v>22</v>
      </c>
      <c r="GD322" s="1">
        <v>28</v>
      </c>
      <c r="GE322" s="1">
        <v>4</v>
      </c>
      <c r="GF322" s="1">
        <v>4</v>
      </c>
      <c r="GG322" s="1">
        <v>19</v>
      </c>
      <c r="GH322" s="1">
        <v>52</v>
      </c>
      <c r="GI322" s="1">
        <v>17</v>
      </c>
      <c r="GJ322" s="1">
        <v>43</v>
      </c>
      <c r="GK322" s="1">
        <v>150</v>
      </c>
      <c r="GL322" s="1">
        <v>197</v>
      </c>
      <c r="GM322" s="1">
        <v>20</v>
      </c>
      <c r="GN322" s="1">
        <v>0</v>
      </c>
      <c r="GO322" s="1">
        <v>0</v>
      </c>
      <c r="GP322" s="1">
        <v>0</v>
      </c>
      <c r="GQ322" s="1">
        <v>20</v>
      </c>
      <c r="GR322" s="1">
        <v>20</v>
      </c>
      <c r="GS322" s="1">
        <v>160</v>
      </c>
      <c r="GT322" s="1">
        <v>68</v>
      </c>
      <c r="GU322" s="1">
        <v>135</v>
      </c>
      <c r="GV322" s="1">
        <v>60</v>
      </c>
      <c r="GW322" s="1">
        <v>25</v>
      </c>
      <c r="GX322" s="1">
        <v>8</v>
      </c>
      <c r="GY322" s="1">
        <v>0</v>
      </c>
      <c r="GZ322" s="2">
        <v>0</v>
      </c>
    </row>
    <row r="323" spans="1:208" s="1" customForma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CU323" s="1" t="s">
        <v>180</v>
      </c>
      <c r="CV323" s="1" t="s">
        <v>190</v>
      </c>
      <c r="CW323" s="1" t="s">
        <v>647</v>
      </c>
      <c r="CX323" s="1">
        <v>1237</v>
      </c>
      <c r="CY323" s="1">
        <v>93</v>
      </c>
      <c r="CZ323" s="1">
        <v>75.181891673403399</v>
      </c>
      <c r="DA323" s="1">
        <v>36</v>
      </c>
      <c r="DB323" s="1">
        <v>5.0999999999999996</v>
      </c>
      <c r="DC323" s="1">
        <v>141.666666666667</v>
      </c>
      <c r="DD323" s="1">
        <v>0</v>
      </c>
      <c r="DE323" s="1">
        <v>0</v>
      </c>
      <c r="DF323" s="1" t="e">
        <v>#DIV/0!</v>
      </c>
      <c r="DG323" s="1">
        <v>1.96</v>
      </c>
      <c r="DH323" s="1">
        <v>31.05</v>
      </c>
      <c r="DI323" s="1">
        <v>1.5841836734693899</v>
      </c>
      <c r="DJ323" s="1">
        <v>1.75</v>
      </c>
      <c r="DK323" s="1">
        <v>25.95</v>
      </c>
      <c r="DL323" s="1">
        <v>1.48285714285714</v>
      </c>
      <c r="DM323" s="1">
        <v>50</v>
      </c>
      <c r="DN323" s="1">
        <v>0</v>
      </c>
      <c r="DO323" s="1">
        <v>138</v>
      </c>
      <c r="DP323" s="1">
        <v>138</v>
      </c>
      <c r="DQ323" s="1">
        <v>396</v>
      </c>
      <c r="DR323" s="1">
        <v>24</v>
      </c>
      <c r="DS323" s="1">
        <v>6.0606060606060597</v>
      </c>
      <c r="DT323" s="1">
        <v>0</v>
      </c>
      <c r="DU323" s="1">
        <v>1.3</v>
      </c>
      <c r="DV323" s="1">
        <v>1.2</v>
      </c>
      <c r="DW323" s="1">
        <v>63</v>
      </c>
      <c r="DX323" s="1">
        <v>300</v>
      </c>
      <c r="DY323" s="1">
        <v>0</v>
      </c>
      <c r="DZ323" s="1" t="s">
        <v>180</v>
      </c>
      <c r="EA323" s="1" t="s">
        <v>190</v>
      </c>
      <c r="EB323" s="1" t="s">
        <v>647</v>
      </c>
      <c r="EC323" s="72">
        <f t="shared" si="18"/>
        <v>869</v>
      </c>
      <c r="ED323" s="73">
        <f t="shared" si="19"/>
        <v>2167</v>
      </c>
      <c r="EE323" s="1">
        <v>72</v>
      </c>
      <c r="EF323" s="1">
        <v>146</v>
      </c>
      <c r="EG323" s="1">
        <v>7</v>
      </c>
      <c r="EH323" s="1">
        <v>11</v>
      </c>
      <c r="EI323" s="1">
        <v>6</v>
      </c>
      <c r="EJ323" s="1">
        <v>17.600000000000001</v>
      </c>
      <c r="EK323" s="1">
        <v>21</v>
      </c>
      <c r="EL323" s="1">
        <v>42</v>
      </c>
      <c r="EM323" s="1">
        <v>112</v>
      </c>
      <c r="EN323" s="1">
        <v>337</v>
      </c>
      <c r="EO323" s="1">
        <v>90</v>
      </c>
      <c r="EP323" s="1">
        <v>201</v>
      </c>
      <c r="EQ323" s="1">
        <v>20</v>
      </c>
      <c r="ER323" s="1">
        <v>64</v>
      </c>
      <c r="ES323" s="1">
        <v>16</v>
      </c>
      <c r="ET323" s="1">
        <v>50</v>
      </c>
      <c r="EU323" s="1">
        <v>75</v>
      </c>
      <c r="EV323" s="1">
        <v>310</v>
      </c>
      <c r="EW323" s="1">
        <v>23</v>
      </c>
      <c r="EX323" s="1">
        <v>120</v>
      </c>
      <c r="EY323" s="1">
        <v>20</v>
      </c>
      <c r="EZ323" s="1">
        <v>112</v>
      </c>
      <c r="FA323" s="1">
        <v>6</v>
      </c>
      <c r="FB323" s="1">
        <v>12</v>
      </c>
      <c r="FC323" s="1">
        <v>9</v>
      </c>
      <c r="FD323" s="1">
        <v>22</v>
      </c>
      <c r="FE323" s="1">
        <v>180</v>
      </c>
      <c r="FF323" s="1">
        <v>540</v>
      </c>
      <c r="FG323" s="1">
        <v>80</v>
      </c>
      <c r="FH323" s="1">
        <v>125</v>
      </c>
      <c r="FI323" s="1">
        <v>20</v>
      </c>
      <c r="FJ323" s="1">
        <v>110</v>
      </c>
      <c r="FK323" s="1">
        <v>21</v>
      </c>
      <c r="FL323" s="1">
        <v>70</v>
      </c>
      <c r="FM323" s="1">
        <v>106</v>
      </c>
      <c r="FN323" s="1">
        <v>145</v>
      </c>
      <c r="FO323" s="1">
        <v>45</v>
      </c>
      <c r="FP323" s="1">
        <v>65</v>
      </c>
      <c r="FQ323" s="1">
        <v>20</v>
      </c>
      <c r="FR323" s="1">
        <v>35</v>
      </c>
      <c r="FS323" s="1">
        <v>158</v>
      </c>
      <c r="FT323" s="1">
        <v>330</v>
      </c>
      <c r="FU323" s="1">
        <v>70</v>
      </c>
      <c r="FV323" s="1">
        <v>103</v>
      </c>
      <c r="FW323" s="1">
        <v>34</v>
      </c>
      <c r="FX323" s="1">
        <v>82</v>
      </c>
      <c r="FY323" s="1">
        <v>30</v>
      </c>
      <c r="FZ323" s="1">
        <v>110</v>
      </c>
      <c r="GA323" s="1">
        <v>44</v>
      </c>
      <c r="GB323" s="1">
        <v>72</v>
      </c>
      <c r="GC323" s="1">
        <v>21</v>
      </c>
      <c r="GD323" s="1">
        <v>27</v>
      </c>
      <c r="GE323" s="1">
        <v>4.8</v>
      </c>
      <c r="GF323" s="1">
        <v>4.8</v>
      </c>
      <c r="GG323" s="1">
        <v>10</v>
      </c>
      <c r="GH323" s="1">
        <v>26</v>
      </c>
      <c r="GI323" s="1">
        <v>8</v>
      </c>
      <c r="GJ323" s="1">
        <v>24</v>
      </c>
      <c r="GK323" s="1">
        <v>92</v>
      </c>
      <c r="GL323" s="1">
        <v>173</v>
      </c>
      <c r="GM323" s="1">
        <v>24</v>
      </c>
      <c r="GN323" s="1">
        <v>0</v>
      </c>
      <c r="GO323" s="1">
        <v>0</v>
      </c>
      <c r="GP323" s="1">
        <v>0</v>
      </c>
      <c r="GQ323" s="1">
        <v>24</v>
      </c>
      <c r="GR323" s="1">
        <v>24</v>
      </c>
      <c r="GS323" s="1">
        <v>148</v>
      </c>
      <c r="GT323" s="1">
        <v>63</v>
      </c>
      <c r="GU323" s="1">
        <v>128</v>
      </c>
      <c r="GV323" s="1">
        <v>54</v>
      </c>
      <c r="GW323" s="1">
        <v>20</v>
      </c>
      <c r="GX323" s="1">
        <v>9</v>
      </c>
      <c r="GY323" s="1">
        <v>0</v>
      </c>
      <c r="GZ323" s="2">
        <v>0</v>
      </c>
    </row>
    <row r="324" spans="1:208" s="1" customForma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CU324" s="1" t="s">
        <v>180</v>
      </c>
      <c r="CV324" s="1" t="s">
        <v>191</v>
      </c>
      <c r="CW324" s="1" t="s">
        <v>647</v>
      </c>
      <c r="CX324" s="1">
        <v>1076</v>
      </c>
      <c r="CY324" s="1">
        <v>81</v>
      </c>
      <c r="CZ324" s="1">
        <v>75.278810408921899</v>
      </c>
      <c r="DA324" s="1">
        <v>45</v>
      </c>
      <c r="DB324" s="1">
        <v>6.5</v>
      </c>
      <c r="DC324" s="1">
        <v>144.444444444444</v>
      </c>
      <c r="DD324" s="1">
        <v>0</v>
      </c>
      <c r="DE324" s="1">
        <v>0</v>
      </c>
      <c r="DF324" s="1" t="e">
        <v>#DIV/0!</v>
      </c>
      <c r="DG324" s="1">
        <v>1.84</v>
      </c>
      <c r="DH324" s="1">
        <v>29.55</v>
      </c>
      <c r="DI324" s="1">
        <v>1.6059782608695601</v>
      </c>
      <c r="DJ324" s="1">
        <v>1.71</v>
      </c>
      <c r="DK324" s="1">
        <v>24.95</v>
      </c>
      <c r="DL324" s="1">
        <v>1.4590643274853801</v>
      </c>
      <c r="DM324" s="1">
        <v>52</v>
      </c>
      <c r="DN324" s="1">
        <v>0</v>
      </c>
      <c r="DO324" s="1">
        <v>283</v>
      </c>
      <c r="DP324" s="1">
        <v>283</v>
      </c>
      <c r="DQ324" s="1">
        <v>323</v>
      </c>
      <c r="DR324" s="1">
        <v>18</v>
      </c>
      <c r="DS324" s="1">
        <v>5.5727554179566603</v>
      </c>
      <c r="DT324" s="1">
        <v>0</v>
      </c>
      <c r="DU324" s="1">
        <v>2.33</v>
      </c>
      <c r="DV324" s="1">
        <v>2.2000000000000002</v>
      </c>
      <c r="DW324" s="1">
        <v>76</v>
      </c>
      <c r="DX324" s="1">
        <v>290</v>
      </c>
      <c r="DY324" s="1">
        <v>0</v>
      </c>
      <c r="DZ324" s="1" t="s">
        <v>180</v>
      </c>
      <c r="EA324" s="1" t="s">
        <v>191</v>
      </c>
      <c r="EB324" s="1" t="s">
        <v>647</v>
      </c>
      <c r="EC324" s="72">
        <f t="shared" si="18"/>
        <v>848.5</v>
      </c>
      <c r="ED324" s="73">
        <f t="shared" si="19"/>
        <v>2170</v>
      </c>
      <c r="EE324" s="1">
        <v>72</v>
      </c>
      <c r="EF324" s="1">
        <v>145</v>
      </c>
      <c r="EG324" s="1">
        <v>5</v>
      </c>
      <c r="EH324" s="1">
        <v>10</v>
      </c>
      <c r="EI324" s="1">
        <v>6.8</v>
      </c>
      <c r="EJ324" s="1">
        <v>18</v>
      </c>
      <c r="EK324" s="1">
        <v>11</v>
      </c>
      <c r="EL324" s="1">
        <v>22</v>
      </c>
      <c r="EM324" s="1">
        <v>111</v>
      </c>
      <c r="EN324" s="1">
        <v>337</v>
      </c>
      <c r="EO324" s="1">
        <v>47</v>
      </c>
      <c r="EP324" s="1">
        <v>135</v>
      </c>
      <c r="EQ324" s="1">
        <v>50</v>
      </c>
      <c r="ER324" s="1">
        <v>165</v>
      </c>
      <c r="ES324" s="1">
        <v>42</v>
      </c>
      <c r="ET324" s="1">
        <v>135</v>
      </c>
      <c r="EU324" s="1">
        <v>75</v>
      </c>
      <c r="EV324" s="1">
        <v>334</v>
      </c>
      <c r="EW324" s="1">
        <v>12</v>
      </c>
      <c r="EX324" s="1">
        <v>60</v>
      </c>
      <c r="EY324" s="1">
        <v>13</v>
      </c>
      <c r="EZ324" s="1">
        <v>70</v>
      </c>
      <c r="FA324" s="1">
        <v>3</v>
      </c>
      <c r="FB324" s="1">
        <v>8</v>
      </c>
      <c r="FC324" s="1">
        <v>3</v>
      </c>
      <c r="FD324" s="1">
        <v>7</v>
      </c>
      <c r="FE324" s="1">
        <v>126</v>
      </c>
      <c r="FF324" s="1">
        <v>470</v>
      </c>
      <c r="FG324" s="1">
        <v>65</v>
      </c>
      <c r="FH324" s="1">
        <v>119</v>
      </c>
      <c r="FI324" s="1">
        <v>20</v>
      </c>
      <c r="FJ324" s="1">
        <v>90</v>
      </c>
      <c r="FK324" s="1">
        <v>19</v>
      </c>
      <c r="FL324" s="1">
        <v>70</v>
      </c>
      <c r="FM324" s="1">
        <v>118</v>
      </c>
      <c r="FN324" s="1">
        <v>140</v>
      </c>
      <c r="FO324" s="1">
        <v>46</v>
      </c>
      <c r="FP324" s="1">
        <v>65</v>
      </c>
      <c r="FQ324" s="1">
        <v>25</v>
      </c>
      <c r="FR324" s="1">
        <v>30</v>
      </c>
      <c r="FS324" s="1">
        <v>155.5</v>
      </c>
      <c r="FT324" s="1">
        <v>315</v>
      </c>
      <c r="FU324" s="1">
        <v>70</v>
      </c>
      <c r="FV324" s="1">
        <v>118</v>
      </c>
      <c r="FW324" s="1">
        <v>54</v>
      </c>
      <c r="FX324" s="1">
        <v>92</v>
      </c>
      <c r="FY324" s="1">
        <v>25</v>
      </c>
      <c r="FZ324" s="1">
        <v>80</v>
      </c>
      <c r="GA324" s="1">
        <v>29</v>
      </c>
      <c r="GB324" s="1">
        <v>38</v>
      </c>
      <c r="GC324" s="1">
        <v>15</v>
      </c>
      <c r="GD324" s="1">
        <v>18</v>
      </c>
      <c r="GE324" s="1">
        <v>4.3</v>
      </c>
      <c r="GF324" s="1">
        <v>4.2</v>
      </c>
      <c r="GG324" s="1">
        <v>10</v>
      </c>
      <c r="GH324" s="1">
        <v>26</v>
      </c>
      <c r="GI324" s="1">
        <v>8</v>
      </c>
      <c r="GJ324" s="1">
        <v>24</v>
      </c>
      <c r="GK324" s="1">
        <v>102</v>
      </c>
      <c r="GL324" s="1">
        <v>176</v>
      </c>
      <c r="GM324" s="1">
        <v>24</v>
      </c>
      <c r="GN324" s="1">
        <v>0</v>
      </c>
      <c r="GO324" s="1">
        <v>0</v>
      </c>
      <c r="GP324" s="1">
        <v>0</v>
      </c>
      <c r="GQ324" s="1">
        <v>24</v>
      </c>
      <c r="GR324" s="1">
        <v>24</v>
      </c>
      <c r="GS324" s="1">
        <v>151</v>
      </c>
      <c r="GT324" s="1">
        <v>64</v>
      </c>
      <c r="GU324" s="1">
        <v>128</v>
      </c>
      <c r="GV324" s="1">
        <v>54</v>
      </c>
      <c r="GW324" s="1">
        <v>23</v>
      </c>
      <c r="GX324" s="1">
        <v>10</v>
      </c>
      <c r="GY324" s="1">
        <v>0</v>
      </c>
      <c r="GZ324" s="2">
        <v>0</v>
      </c>
    </row>
    <row r="325" spans="1:208" s="1" customForma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CU325" s="1" t="s">
        <v>180</v>
      </c>
      <c r="CV325" s="1" t="s">
        <v>192</v>
      </c>
      <c r="CW325" s="1" t="s">
        <v>647</v>
      </c>
      <c r="CX325" s="1">
        <v>1140</v>
      </c>
      <c r="CY325" s="1">
        <v>84</v>
      </c>
      <c r="CZ325" s="1">
        <v>73.684210526315795</v>
      </c>
      <c r="DA325" s="1">
        <v>39</v>
      </c>
      <c r="DB325" s="1">
        <v>5.0999999999999996</v>
      </c>
      <c r="DC325" s="1">
        <v>130.769230769231</v>
      </c>
      <c r="DD325" s="1">
        <v>0</v>
      </c>
      <c r="DE325" s="1">
        <v>0</v>
      </c>
      <c r="DF325" s="1" t="e">
        <v>#DIV/0!</v>
      </c>
      <c r="DG325" s="1">
        <v>1.75</v>
      </c>
      <c r="DH325" s="1">
        <v>32.65</v>
      </c>
      <c r="DI325" s="1">
        <v>1.8657142857142901</v>
      </c>
      <c r="DJ325" s="1">
        <v>1.63</v>
      </c>
      <c r="DK325" s="1">
        <v>23.55</v>
      </c>
      <c r="DL325" s="1">
        <v>1.44478527607362</v>
      </c>
      <c r="DM325" s="1">
        <v>57</v>
      </c>
      <c r="DN325" s="1">
        <v>0</v>
      </c>
      <c r="DO325" s="1">
        <v>190</v>
      </c>
      <c r="DP325" s="1">
        <v>190</v>
      </c>
      <c r="DQ325" s="1">
        <v>436</v>
      </c>
      <c r="DR325" s="1">
        <v>25</v>
      </c>
      <c r="DS325" s="1">
        <v>5.7339449541284404</v>
      </c>
      <c r="DT325" s="1">
        <v>0</v>
      </c>
      <c r="DU325" s="1">
        <v>2.6</v>
      </c>
      <c r="DV325" s="1">
        <v>2.5</v>
      </c>
      <c r="DW325" s="1">
        <v>118</v>
      </c>
      <c r="DX325" s="1">
        <v>320</v>
      </c>
      <c r="DY325" s="1">
        <v>0</v>
      </c>
      <c r="DZ325" s="1" t="s">
        <v>180</v>
      </c>
      <c r="EA325" s="1" t="s">
        <v>192</v>
      </c>
      <c r="EB325" s="1" t="s">
        <v>647</v>
      </c>
      <c r="EC325" s="72">
        <f t="shared" si="18"/>
        <v>991</v>
      </c>
      <c r="ED325" s="73">
        <f t="shared" si="19"/>
        <v>2335.8000000000002</v>
      </c>
      <c r="EE325" s="1">
        <v>64</v>
      </c>
      <c r="EF325" s="1">
        <v>130.80000000000001</v>
      </c>
      <c r="EG325" s="1">
        <v>5</v>
      </c>
      <c r="EH325" s="1">
        <v>10</v>
      </c>
      <c r="EI325" s="1">
        <v>6.8</v>
      </c>
      <c r="EJ325" s="1">
        <v>18</v>
      </c>
      <c r="EK325" s="1">
        <v>26</v>
      </c>
      <c r="EL325" s="1">
        <v>52</v>
      </c>
      <c r="EM325" s="1">
        <v>140</v>
      </c>
      <c r="EN325" s="1">
        <v>317</v>
      </c>
      <c r="EO325" s="1">
        <v>47</v>
      </c>
      <c r="EP325" s="1">
        <v>135</v>
      </c>
      <c r="EQ325" s="1">
        <v>20</v>
      </c>
      <c r="ER325" s="1">
        <v>63</v>
      </c>
      <c r="ES325" s="1">
        <v>16</v>
      </c>
      <c r="ET325" s="1">
        <v>50</v>
      </c>
      <c r="EU325" s="1">
        <v>130</v>
      </c>
      <c r="EV325" s="1">
        <v>468</v>
      </c>
      <c r="EW325" s="1">
        <v>30</v>
      </c>
      <c r="EX325" s="1">
        <v>150</v>
      </c>
      <c r="EY325" s="1">
        <v>30</v>
      </c>
      <c r="EZ325" s="1">
        <v>150</v>
      </c>
      <c r="FA325" s="1">
        <v>15</v>
      </c>
      <c r="FB325" s="1">
        <v>30</v>
      </c>
      <c r="FC325" s="1">
        <v>50</v>
      </c>
      <c r="FD325" s="1">
        <v>130</v>
      </c>
      <c r="FE325" s="1">
        <v>135</v>
      </c>
      <c r="FF325" s="1">
        <v>500</v>
      </c>
      <c r="FG325" s="1">
        <v>70</v>
      </c>
      <c r="FH325" s="1">
        <v>140</v>
      </c>
      <c r="FI325" s="1">
        <v>21</v>
      </c>
      <c r="FJ325" s="1">
        <v>120</v>
      </c>
      <c r="FK325" s="1">
        <v>18</v>
      </c>
      <c r="FL325" s="1">
        <v>70</v>
      </c>
      <c r="FM325" s="1">
        <v>150</v>
      </c>
      <c r="FN325" s="1">
        <v>170</v>
      </c>
      <c r="FO325" s="1">
        <v>48</v>
      </c>
      <c r="FP325" s="1">
        <v>62</v>
      </c>
      <c r="FQ325" s="1">
        <v>21</v>
      </c>
      <c r="FR325" s="1">
        <v>26</v>
      </c>
      <c r="FS325" s="1">
        <v>190</v>
      </c>
      <c r="FT325" s="1">
        <v>377</v>
      </c>
      <c r="FU325" s="1">
        <v>70</v>
      </c>
      <c r="FV325" s="1">
        <v>108</v>
      </c>
      <c r="FW325" s="1">
        <v>64</v>
      </c>
      <c r="FX325" s="1">
        <v>112</v>
      </c>
      <c r="FY325" s="1">
        <v>42</v>
      </c>
      <c r="FZ325" s="1">
        <v>120</v>
      </c>
      <c r="GA325" s="1">
        <v>50</v>
      </c>
      <c r="GB325" s="1">
        <v>73</v>
      </c>
      <c r="GC325" s="1">
        <v>26</v>
      </c>
      <c r="GD325" s="1">
        <v>32</v>
      </c>
      <c r="GE325" s="1">
        <v>5</v>
      </c>
      <c r="GF325" s="1">
        <v>5</v>
      </c>
      <c r="GG325" s="1">
        <v>10</v>
      </c>
      <c r="GH325" s="1">
        <v>26</v>
      </c>
      <c r="GI325" s="1">
        <v>8</v>
      </c>
      <c r="GJ325" s="1">
        <v>24</v>
      </c>
      <c r="GK325" s="1">
        <v>102</v>
      </c>
      <c r="GL325" s="1">
        <v>186</v>
      </c>
      <c r="GM325" s="1">
        <v>25</v>
      </c>
      <c r="GN325" s="1">
        <v>0</v>
      </c>
      <c r="GO325" s="1">
        <v>0</v>
      </c>
      <c r="GP325" s="1">
        <v>0</v>
      </c>
      <c r="GQ325" s="1">
        <v>25</v>
      </c>
      <c r="GR325" s="1">
        <v>25</v>
      </c>
      <c r="GS325" s="1">
        <v>175</v>
      </c>
      <c r="GT325" s="1">
        <v>81</v>
      </c>
      <c r="GU325" s="1">
        <v>152</v>
      </c>
      <c r="GV325" s="1">
        <v>72</v>
      </c>
      <c r="GW325" s="1">
        <v>23</v>
      </c>
      <c r="GX325" s="1">
        <v>9</v>
      </c>
      <c r="GY325" s="1">
        <v>0</v>
      </c>
      <c r="GZ325" s="2">
        <v>0</v>
      </c>
    </row>
    <row r="326" spans="1:208" s="1" customForma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CU326" s="1" t="s">
        <v>180</v>
      </c>
      <c r="CV326" s="1" t="s">
        <v>193</v>
      </c>
      <c r="CW326" s="1" t="s">
        <v>647</v>
      </c>
      <c r="CX326" s="1">
        <v>961</v>
      </c>
      <c r="CY326" s="1">
        <v>73</v>
      </c>
      <c r="CZ326" s="1">
        <v>75.962539021852194</v>
      </c>
      <c r="DA326" s="1">
        <v>31</v>
      </c>
      <c r="DB326" s="1">
        <v>4.3</v>
      </c>
      <c r="DC326" s="1">
        <v>138.70967741935499</v>
      </c>
      <c r="DD326" s="1">
        <v>0</v>
      </c>
      <c r="DE326" s="1">
        <v>0</v>
      </c>
      <c r="DF326" s="1" t="e">
        <v>#DIV/0!</v>
      </c>
      <c r="DG326" s="1">
        <v>1.67</v>
      </c>
      <c r="DH326" s="1">
        <v>23.65</v>
      </c>
      <c r="DI326" s="1">
        <v>1.41616766467066</v>
      </c>
      <c r="DJ326" s="1">
        <v>1.45</v>
      </c>
      <c r="DK326" s="1">
        <v>21.95</v>
      </c>
      <c r="DL326" s="1">
        <v>1.5137931034482801</v>
      </c>
      <c r="DM326" s="1">
        <v>40</v>
      </c>
      <c r="DN326" s="1">
        <v>0</v>
      </c>
      <c r="DO326" s="1">
        <v>102</v>
      </c>
      <c r="DP326" s="1">
        <v>102</v>
      </c>
      <c r="DQ326" s="1">
        <v>389</v>
      </c>
      <c r="DR326" s="1">
        <v>22</v>
      </c>
      <c r="DS326" s="1">
        <v>5.6555269922879203</v>
      </c>
      <c r="DT326" s="1">
        <v>0</v>
      </c>
      <c r="DU326" s="1">
        <v>2.1</v>
      </c>
      <c r="DV326" s="1">
        <v>2</v>
      </c>
      <c r="DW326" s="1">
        <v>54</v>
      </c>
      <c r="DX326" s="1">
        <v>290</v>
      </c>
      <c r="DY326" s="1">
        <v>0</v>
      </c>
      <c r="DZ326" s="1" t="s">
        <v>180</v>
      </c>
      <c r="EA326" s="1" t="s">
        <v>193</v>
      </c>
      <c r="EB326" s="1" t="s">
        <v>647</v>
      </c>
      <c r="EC326" s="72">
        <f t="shared" si="18"/>
        <v>819</v>
      </c>
      <c r="ED326" s="73">
        <f t="shared" si="19"/>
        <v>2015.8</v>
      </c>
      <c r="EE326" s="1">
        <v>52</v>
      </c>
      <c r="EF326" s="1">
        <v>107.8</v>
      </c>
      <c r="EG326" s="1">
        <v>5</v>
      </c>
      <c r="EH326" s="1">
        <v>10</v>
      </c>
      <c r="EI326" s="1">
        <v>7.8</v>
      </c>
      <c r="EJ326" s="1">
        <v>18</v>
      </c>
      <c r="EK326" s="1">
        <v>11</v>
      </c>
      <c r="EL326" s="1">
        <v>22</v>
      </c>
      <c r="EM326" s="1">
        <v>96</v>
      </c>
      <c r="EN326" s="1">
        <v>317</v>
      </c>
      <c r="EO326" s="1">
        <v>47</v>
      </c>
      <c r="EP326" s="1">
        <v>135</v>
      </c>
      <c r="EQ326" s="1">
        <v>20</v>
      </c>
      <c r="ER326" s="1">
        <v>62</v>
      </c>
      <c r="ES326" s="1">
        <v>12</v>
      </c>
      <c r="ET326" s="1">
        <v>35</v>
      </c>
      <c r="EU326" s="1">
        <v>90</v>
      </c>
      <c r="EV326" s="1">
        <v>300</v>
      </c>
      <c r="EW326" s="1">
        <v>52</v>
      </c>
      <c r="EX326" s="1">
        <v>160</v>
      </c>
      <c r="EY326" s="1">
        <v>10</v>
      </c>
      <c r="EZ326" s="1">
        <v>60</v>
      </c>
      <c r="FA326" s="1">
        <v>6</v>
      </c>
      <c r="FB326" s="1">
        <v>11</v>
      </c>
      <c r="FC326" s="1">
        <v>3</v>
      </c>
      <c r="FD326" s="1">
        <v>7</v>
      </c>
      <c r="FE326" s="1">
        <v>130</v>
      </c>
      <c r="FF326" s="1">
        <v>470</v>
      </c>
      <c r="FG326" s="1">
        <v>60</v>
      </c>
      <c r="FH326" s="1">
        <v>120</v>
      </c>
      <c r="FI326" s="1">
        <v>20</v>
      </c>
      <c r="FJ326" s="1">
        <v>100</v>
      </c>
      <c r="FK326" s="1">
        <v>18</v>
      </c>
      <c r="FL326" s="1">
        <v>72</v>
      </c>
      <c r="FM326" s="1">
        <v>146</v>
      </c>
      <c r="FN326" s="1">
        <v>158</v>
      </c>
      <c r="FO326" s="1">
        <v>40</v>
      </c>
      <c r="FP326" s="1">
        <v>60</v>
      </c>
      <c r="FQ326" s="1">
        <v>20</v>
      </c>
      <c r="FR326" s="1">
        <v>25</v>
      </c>
      <c r="FS326" s="1">
        <v>153</v>
      </c>
      <c r="FT326" s="1">
        <v>348</v>
      </c>
      <c r="FU326" s="1">
        <v>70</v>
      </c>
      <c r="FV326" s="1">
        <v>113</v>
      </c>
      <c r="FW326" s="1">
        <v>54</v>
      </c>
      <c r="FX326" s="1">
        <v>98</v>
      </c>
      <c r="FY326" s="1">
        <v>25</v>
      </c>
      <c r="FZ326" s="1">
        <v>88</v>
      </c>
      <c r="GA326" s="1">
        <v>29</v>
      </c>
      <c r="GB326" s="1">
        <v>38</v>
      </c>
      <c r="GC326" s="1">
        <v>14</v>
      </c>
      <c r="GD326" s="1">
        <v>16</v>
      </c>
      <c r="GE326" s="1">
        <v>4.3</v>
      </c>
      <c r="GF326" s="1">
        <v>4.2</v>
      </c>
      <c r="GG326" s="1">
        <v>10</v>
      </c>
      <c r="GH326" s="1">
        <v>26</v>
      </c>
      <c r="GI326" s="1">
        <v>8</v>
      </c>
      <c r="GJ326" s="1">
        <v>24</v>
      </c>
      <c r="GK326" s="1">
        <v>93</v>
      </c>
      <c r="GL326" s="1">
        <v>174</v>
      </c>
      <c r="GM326" s="1">
        <v>15</v>
      </c>
      <c r="GN326" s="1">
        <v>0</v>
      </c>
      <c r="GO326" s="1">
        <v>0</v>
      </c>
      <c r="GP326" s="1">
        <v>0</v>
      </c>
      <c r="GQ326" s="1">
        <v>15</v>
      </c>
      <c r="GR326" s="1">
        <v>15</v>
      </c>
      <c r="GS326" s="1">
        <v>118</v>
      </c>
      <c r="GT326" s="1">
        <v>56.7</v>
      </c>
      <c r="GU326" s="1">
        <v>95</v>
      </c>
      <c r="GV326" s="1">
        <v>48</v>
      </c>
      <c r="GW326" s="1">
        <v>23</v>
      </c>
      <c r="GX326" s="1">
        <v>8.6999999999999993</v>
      </c>
      <c r="GY326" s="1">
        <v>0</v>
      </c>
      <c r="GZ326" s="2">
        <v>0</v>
      </c>
    </row>
    <row r="327" spans="1:208" s="1" customForma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CU327" s="1" t="s">
        <v>180</v>
      </c>
      <c r="CV327" s="1" t="s">
        <v>194</v>
      </c>
      <c r="CW327" s="1" t="s">
        <v>647</v>
      </c>
      <c r="CX327" s="1">
        <v>1134</v>
      </c>
      <c r="CY327" s="1">
        <v>81</v>
      </c>
      <c r="CZ327" s="1">
        <v>71.428571428571402</v>
      </c>
      <c r="DA327" s="1">
        <v>39</v>
      </c>
      <c r="DB327" s="1">
        <v>5.4</v>
      </c>
      <c r="DC327" s="1">
        <v>138.461538461538</v>
      </c>
      <c r="DD327" s="1">
        <v>0</v>
      </c>
      <c r="DE327" s="1">
        <v>0</v>
      </c>
      <c r="DF327" s="1" t="e">
        <v>#DIV/0!</v>
      </c>
      <c r="DG327" s="1">
        <v>1.64</v>
      </c>
      <c r="DH327" s="1">
        <v>24.9</v>
      </c>
      <c r="DI327" s="1">
        <v>1.51829268292683</v>
      </c>
      <c r="DJ327" s="1">
        <v>1.45</v>
      </c>
      <c r="DK327" s="1">
        <v>22</v>
      </c>
      <c r="DL327" s="1">
        <v>1.5172413793103501</v>
      </c>
      <c r="DM327" s="1">
        <v>47</v>
      </c>
      <c r="DN327" s="1">
        <v>0</v>
      </c>
      <c r="DO327" s="1">
        <v>153</v>
      </c>
      <c r="DP327" s="1">
        <v>153</v>
      </c>
      <c r="DQ327" s="1">
        <v>435</v>
      </c>
      <c r="DR327" s="1">
        <v>31</v>
      </c>
      <c r="DS327" s="1">
        <v>7.1264367816091996</v>
      </c>
      <c r="DT327" s="1">
        <v>0</v>
      </c>
      <c r="DU327" s="1">
        <v>2.2999999999999998</v>
      </c>
      <c r="DV327" s="1">
        <v>2.2000000000000002</v>
      </c>
      <c r="DW327" s="1">
        <v>45</v>
      </c>
      <c r="DX327" s="1">
        <v>360</v>
      </c>
      <c r="DY327" s="1">
        <v>0</v>
      </c>
      <c r="DZ327" s="1" t="s">
        <v>180</v>
      </c>
      <c r="EA327" s="1" t="s">
        <v>194</v>
      </c>
      <c r="EB327" s="1" t="s">
        <v>647</v>
      </c>
      <c r="EC327" s="72">
        <f t="shared" si="18"/>
        <v>1068</v>
      </c>
      <c r="ED327" s="73">
        <f t="shared" si="19"/>
        <v>2353.6</v>
      </c>
      <c r="EE327" s="1">
        <v>64</v>
      </c>
      <c r="EF327" s="1">
        <v>134.6</v>
      </c>
      <c r="EG327" s="1">
        <v>4</v>
      </c>
      <c r="EH327" s="1">
        <v>11</v>
      </c>
      <c r="EI327" s="1">
        <v>6.8</v>
      </c>
      <c r="EJ327" s="1">
        <v>18</v>
      </c>
      <c r="EK327" s="1">
        <v>21</v>
      </c>
      <c r="EL327" s="1">
        <v>42</v>
      </c>
      <c r="EM327" s="1">
        <v>122</v>
      </c>
      <c r="EN327" s="1">
        <v>387</v>
      </c>
      <c r="EO327" s="1">
        <v>72</v>
      </c>
      <c r="EP327" s="1">
        <v>185</v>
      </c>
      <c r="EQ327" s="1">
        <v>20</v>
      </c>
      <c r="ER327" s="1">
        <v>61</v>
      </c>
      <c r="ES327" s="1">
        <v>16</v>
      </c>
      <c r="ET327" s="1">
        <v>50</v>
      </c>
      <c r="EU327" s="1">
        <v>86</v>
      </c>
      <c r="EV327" s="1">
        <v>310</v>
      </c>
      <c r="EW327" s="1">
        <v>22</v>
      </c>
      <c r="EX327" s="1">
        <v>120</v>
      </c>
      <c r="EY327" s="1">
        <v>18</v>
      </c>
      <c r="EZ327" s="1">
        <v>110</v>
      </c>
      <c r="FA327" s="1">
        <v>5</v>
      </c>
      <c r="FB327" s="1">
        <v>9</v>
      </c>
      <c r="FC327" s="1">
        <v>9</v>
      </c>
      <c r="FD327" s="1">
        <v>22</v>
      </c>
      <c r="FE327" s="1">
        <v>140</v>
      </c>
      <c r="FF327" s="1">
        <v>510</v>
      </c>
      <c r="FG327" s="1">
        <v>80</v>
      </c>
      <c r="FH327" s="1">
        <v>140</v>
      </c>
      <c r="FI327" s="1">
        <v>25</v>
      </c>
      <c r="FJ327" s="1">
        <v>140</v>
      </c>
      <c r="FK327" s="1">
        <v>18</v>
      </c>
      <c r="FL327" s="1">
        <v>72</v>
      </c>
      <c r="FM327" s="1">
        <v>300</v>
      </c>
      <c r="FN327" s="1">
        <v>310</v>
      </c>
      <c r="FO327" s="1">
        <v>150</v>
      </c>
      <c r="FP327" s="1">
        <v>165</v>
      </c>
      <c r="FQ327" s="1">
        <v>28</v>
      </c>
      <c r="FR327" s="1">
        <v>33</v>
      </c>
      <c r="FS327" s="1">
        <v>168</v>
      </c>
      <c r="FT327" s="1">
        <v>360</v>
      </c>
      <c r="FU327" s="1">
        <v>55</v>
      </c>
      <c r="FV327" s="1">
        <v>92</v>
      </c>
      <c r="FW327" s="1">
        <v>74</v>
      </c>
      <c r="FX327" s="1">
        <v>127</v>
      </c>
      <c r="FY327" s="1">
        <v>33</v>
      </c>
      <c r="FZ327" s="1">
        <v>70</v>
      </c>
      <c r="GA327" s="1">
        <v>50</v>
      </c>
      <c r="GB327" s="1">
        <v>73</v>
      </c>
      <c r="GC327" s="1">
        <v>24</v>
      </c>
      <c r="GD327" s="1">
        <v>31</v>
      </c>
      <c r="GE327" s="1">
        <v>5</v>
      </c>
      <c r="GF327" s="1">
        <v>5</v>
      </c>
      <c r="GG327" s="1">
        <v>6</v>
      </c>
      <c r="GH327" s="1">
        <v>16</v>
      </c>
      <c r="GI327" s="1">
        <v>4</v>
      </c>
      <c r="GJ327" s="1">
        <v>12</v>
      </c>
      <c r="GK327" s="1">
        <v>112</v>
      </c>
      <c r="GL327" s="1">
        <v>180</v>
      </c>
      <c r="GM327" s="1">
        <v>12</v>
      </c>
      <c r="GN327" s="1">
        <v>0</v>
      </c>
      <c r="GO327" s="1">
        <v>0</v>
      </c>
      <c r="GP327" s="1">
        <v>0</v>
      </c>
      <c r="GQ327" s="1">
        <v>12</v>
      </c>
      <c r="GR327" s="1">
        <v>12</v>
      </c>
      <c r="GS327" s="1">
        <v>177</v>
      </c>
      <c r="GT327" s="1">
        <v>78.3</v>
      </c>
      <c r="GU327" s="1">
        <v>148</v>
      </c>
      <c r="GV327" s="1">
        <v>69</v>
      </c>
      <c r="GW327" s="1">
        <v>29</v>
      </c>
      <c r="GX327" s="1">
        <v>9.3000000000000007</v>
      </c>
      <c r="GY327" s="1">
        <v>0</v>
      </c>
      <c r="GZ327" s="2">
        <v>0</v>
      </c>
    </row>
    <row r="328" spans="1:208" s="1" customForma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CU328" s="1" t="s">
        <v>180</v>
      </c>
      <c r="CV328" s="1" t="s">
        <v>195</v>
      </c>
      <c r="CW328" s="1" t="s">
        <v>647</v>
      </c>
      <c r="CX328" s="1">
        <v>1078</v>
      </c>
      <c r="CY328" s="1">
        <v>80</v>
      </c>
      <c r="CZ328" s="1">
        <v>74.211502782931305</v>
      </c>
      <c r="DA328" s="1">
        <v>50</v>
      </c>
      <c r="DB328" s="1">
        <v>7.5</v>
      </c>
      <c r="DC328" s="1">
        <v>150</v>
      </c>
      <c r="DD328" s="1">
        <v>0</v>
      </c>
      <c r="DE328" s="1">
        <v>0</v>
      </c>
      <c r="DF328" s="1" t="e">
        <v>#DIV/0!</v>
      </c>
      <c r="DG328" s="1">
        <v>1.92</v>
      </c>
      <c r="DH328" s="1">
        <v>24.8</v>
      </c>
      <c r="DI328" s="1">
        <v>1.2916666666666701</v>
      </c>
      <c r="DJ328" s="1">
        <v>1.62</v>
      </c>
      <c r="DK328" s="1">
        <v>23.2</v>
      </c>
      <c r="DL328" s="1">
        <v>1.4320987654321</v>
      </c>
      <c r="DM328" s="1">
        <v>50</v>
      </c>
      <c r="DN328" s="1">
        <v>0</v>
      </c>
      <c r="DO328" s="1">
        <v>121</v>
      </c>
      <c r="DP328" s="1">
        <v>121</v>
      </c>
      <c r="DQ328" s="1">
        <v>412</v>
      </c>
      <c r="DR328" s="1">
        <v>26</v>
      </c>
      <c r="DS328" s="1">
        <v>6.3106796116504897</v>
      </c>
      <c r="DT328" s="1">
        <v>0</v>
      </c>
      <c r="DU328" s="1">
        <v>3.2</v>
      </c>
      <c r="DV328" s="1">
        <v>3.1</v>
      </c>
      <c r="DW328" s="1">
        <v>64</v>
      </c>
      <c r="DX328" s="1">
        <v>169</v>
      </c>
      <c r="DY328" s="1">
        <v>0</v>
      </c>
      <c r="DZ328" s="1" t="s">
        <v>180</v>
      </c>
      <c r="EA328" s="1" t="s">
        <v>195</v>
      </c>
      <c r="EB328" s="1" t="s">
        <v>647</v>
      </c>
      <c r="EC328" s="72">
        <f t="shared" si="18"/>
        <v>886.5</v>
      </c>
      <c r="ED328" s="73">
        <f t="shared" si="19"/>
        <v>2085.1</v>
      </c>
      <c r="EE328" s="1">
        <v>64</v>
      </c>
      <c r="EF328" s="1">
        <v>135.6</v>
      </c>
      <c r="EG328" s="1">
        <v>4</v>
      </c>
      <c r="EH328" s="1">
        <v>11</v>
      </c>
      <c r="EI328" s="1">
        <v>6.8</v>
      </c>
      <c r="EJ328" s="1">
        <v>18</v>
      </c>
      <c r="EK328" s="1">
        <v>11</v>
      </c>
      <c r="EL328" s="1">
        <v>22</v>
      </c>
      <c r="EM328" s="1">
        <v>117</v>
      </c>
      <c r="EN328" s="1">
        <v>357</v>
      </c>
      <c r="EO328" s="1">
        <v>50</v>
      </c>
      <c r="EP328" s="1">
        <v>123</v>
      </c>
      <c r="EQ328" s="1">
        <v>20</v>
      </c>
      <c r="ER328" s="1">
        <v>62</v>
      </c>
      <c r="ES328" s="1">
        <v>12</v>
      </c>
      <c r="ET328" s="1">
        <v>35</v>
      </c>
      <c r="EU328" s="1">
        <v>78</v>
      </c>
      <c r="EV328" s="1">
        <v>350</v>
      </c>
      <c r="EW328" s="1">
        <v>12</v>
      </c>
      <c r="EX328" s="1">
        <v>60</v>
      </c>
      <c r="EY328" s="1">
        <v>12</v>
      </c>
      <c r="EZ328" s="1">
        <v>60</v>
      </c>
      <c r="FA328" s="1">
        <v>5</v>
      </c>
      <c r="FB328" s="1">
        <v>10</v>
      </c>
      <c r="FC328" s="1">
        <v>3</v>
      </c>
      <c r="FD328" s="1">
        <v>7</v>
      </c>
      <c r="FE328" s="1">
        <v>139</v>
      </c>
      <c r="FF328" s="1">
        <v>495</v>
      </c>
      <c r="FG328" s="1">
        <v>62</v>
      </c>
      <c r="FH328" s="1">
        <v>118</v>
      </c>
      <c r="FI328" s="1">
        <v>24</v>
      </c>
      <c r="FJ328" s="1">
        <v>120</v>
      </c>
      <c r="FK328" s="1">
        <v>18</v>
      </c>
      <c r="FL328" s="1">
        <v>72</v>
      </c>
      <c r="FM328" s="1">
        <v>170</v>
      </c>
      <c r="FN328" s="1">
        <v>180</v>
      </c>
      <c r="FO328" s="1">
        <v>55</v>
      </c>
      <c r="FP328" s="1">
        <v>65</v>
      </c>
      <c r="FQ328" s="1">
        <v>45</v>
      </c>
      <c r="FR328" s="1">
        <v>55</v>
      </c>
      <c r="FS328" s="1">
        <v>163</v>
      </c>
      <c r="FT328" s="1">
        <v>310</v>
      </c>
      <c r="FU328" s="1">
        <v>70</v>
      </c>
      <c r="FV328" s="1">
        <v>115</v>
      </c>
      <c r="FW328" s="1">
        <v>59</v>
      </c>
      <c r="FX328" s="1">
        <v>97</v>
      </c>
      <c r="FY328" s="1">
        <v>30</v>
      </c>
      <c r="FZ328" s="1">
        <v>61</v>
      </c>
      <c r="GA328" s="1">
        <v>27.5</v>
      </c>
      <c r="GB328" s="1">
        <v>39.5</v>
      </c>
      <c r="GC328" s="1">
        <v>14</v>
      </c>
      <c r="GD328" s="1">
        <v>17</v>
      </c>
      <c r="GE328" s="1">
        <v>4.3</v>
      </c>
      <c r="GF328" s="1">
        <v>4.2</v>
      </c>
      <c r="GG328" s="1">
        <v>6</v>
      </c>
      <c r="GH328" s="1">
        <v>16</v>
      </c>
      <c r="GI328" s="1">
        <v>4</v>
      </c>
      <c r="GJ328" s="1">
        <v>12</v>
      </c>
      <c r="GK328" s="1">
        <v>102</v>
      </c>
      <c r="GL328" s="1">
        <v>125</v>
      </c>
      <c r="GM328" s="1">
        <v>15</v>
      </c>
      <c r="GN328" s="1">
        <v>0</v>
      </c>
      <c r="GO328" s="1">
        <v>0</v>
      </c>
      <c r="GP328" s="1">
        <v>0</v>
      </c>
      <c r="GQ328" s="1">
        <v>15</v>
      </c>
      <c r="GR328" s="1">
        <v>15</v>
      </c>
      <c r="GS328" s="1">
        <v>220</v>
      </c>
      <c r="GT328" s="1">
        <v>116</v>
      </c>
      <c r="GU328" s="1">
        <v>195</v>
      </c>
      <c r="GV328" s="1">
        <v>107</v>
      </c>
      <c r="GW328" s="1">
        <v>25</v>
      </c>
      <c r="GX328" s="1">
        <v>9</v>
      </c>
      <c r="GY328" s="1">
        <v>0</v>
      </c>
      <c r="GZ328" s="2">
        <v>0</v>
      </c>
    </row>
    <row r="329" spans="1:208" s="1" customForma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CU329" s="1" t="s">
        <v>180</v>
      </c>
      <c r="CV329" s="1" t="s">
        <v>196</v>
      </c>
      <c r="CW329" s="1" t="s">
        <v>647</v>
      </c>
      <c r="CX329" s="1">
        <v>1175</v>
      </c>
      <c r="CY329" s="1">
        <v>91</v>
      </c>
      <c r="CZ329" s="1">
        <v>77.446808510638306</v>
      </c>
      <c r="DA329" s="1">
        <v>55</v>
      </c>
      <c r="DB329" s="1">
        <v>8.4</v>
      </c>
      <c r="DC329" s="1">
        <v>152.727272727273</v>
      </c>
      <c r="DD329" s="1">
        <v>0</v>
      </c>
      <c r="DE329" s="1">
        <v>0</v>
      </c>
      <c r="DF329" s="1" t="e">
        <v>#DIV/0!</v>
      </c>
      <c r="DG329" s="1">
        <v>2.2799999999999998</v>
      </c>
      <c r="DH329" s="1">
        <v>28.2</v>
      </c>
      <c r="DI329" s="1">
        <v>1.23684210526316</v>
      </c>
      <c r="DJ329" s="1">
        <v>2.14</v>
      </c>
      <c r="DK329" s="1">
        <v>34.200000000000003</v>
      </c>
      <c r="DL329" s="1">
        <v>1.5981308411215001</v>
      </c>
      <c r="DM329" s="1">
        <v>58</v>
      </c>
      <c r="DN329" s="1">
        <v>0</v>
      </c>
      <c r="DO329" s="1">
        <v>86</v>
      </c>
      <c r="DP329" s="1">
        <v>86</v>
      </c>
      <c r="DQ329" s="1">
        <v>496</v>
      </c>
      <c r="DR329" s="1">
        <v>37</v>
      </c>
      <c r="DS329" s="1">
        <v>7.4596774193548399</v>
      </c>
      <c r="DT329" s="1">
        <v>0</v>
      </c>
      <c r="DU329" s="1">
        <v>2.2999999999999998</v>
      </c>
      <c r="DV329" s="1">
        <v>2.2000000000000002</v>
      </c>
      <c r="DW329" s="1">
        <v>54</v>
      </c>
      <c r="DX329" s="1">
        <v>280</v>
      </c>
      <c r="DY329" s="1">
        <v>0</v>
      </c>
      <c r="DZ329" s="1" t="s">
        <v>180</v>
      </c>
      <c r="EA329" s="1" t="s">
        <v>196</v>
      </c>
      <c r="EB329" s="1" t="s">
        <v>647</v>
      </c>
      <c r="EC329" s="72">
        <f t="shared" si="18"/>
        <v>1122.2</v>
      </c>
      <c r="ED329" s="73">
        <f t="shared" si="19"/>
        <v>2496.3000000000002</v>
      </c>
      <c r="EE329" s="1">
        <v>67</v>
      </c>
      <c r="EF329" s="1">
        <v>142.80000000000001</v>
      </c>
      <c r="EG329" s="1">
        <v>4</v>
      </c>
      <c r="EH329" s="1">
        <v>11</v>
      </c>
      <c r="EI329" s="1">
        <v>6.8</v>
      </c>
      <c r="EJ329" s="1">
        <v>18</v>
      </c>
      <c r="EK329" s="1">
        <v>31</v>
      </c>
      <c r="EL329" s="1">
        <v>62</v>
      </c>
      <c r="EM329" s="1">
        <v>162</v>
      </c>
      <c r="EN329" s="1">
        <v>367</v>
      </c>
      <c r="EO329" s="1">
        <v>56</v>
      </c>
      <c r="EP329" s="1">
        <v>138</v>
      </c>
      <c r="EQ329" s="1">
        <v>20</v>
      </c>
      <c r="ER329" s="1">
        <v>63.5</v>
      </c>
      <c r="ES329" s="1">
        <v>16</v>
      </c>
      <c r="ET329" s="1">
        <v>50</v>
      </c>
      <c r="EU329" s="1">
        <v>75</v>
      </c>
      <c r="EV329" s="1">
        <v>334</v>
      </c>
      <c r="EW329" s="1">
        <v>30</v>
      </c>
      <c r="EX329" s="1">
        <v>150</v>
      </c>
      <c r="EY329" s="1">
        <v>30</v>
      </c>
      <c r="EZ329" s="1">
        <v>150</v>
      </c>
      <c r="FA329" s="1">
        <v>6</v>
      </c>
      <c r="FB329" s="1">
        <v>12</v>
      </c>
      <c r="FC329" s="1">
        <v>9</v>
      </c>
      <c r="FD329" s="1">
        <v>22</v>
      </c>
      <c r="FE329" s="1">
        <v>145</v>
      </c>
      <c r="FF329" s="1">
        <v>620</v>
      </c>
      <c r="FG329" s="1">
        <v>80</v>
      </c>
      <c r="FH329" s="1">
        <v>128</v>
      </c>
      <c r="FI329" s="1">
        <v>25</v>
      </c>
      <c r="FJ329" s="1">
        <v>140</v>
      </c>
      <c r="FK329" s="1">
        <v>18</v>
      </c>
      <c r="FL329" s="1">
        <v>72</v>
      </c>
      <c r="FM329" s="1">
        <v>140</v>
      </c>
      <c r="FN329" s="1">
        <v>150</v>
      </c>
      <c r="FO329" s="1">
        <v>50</v>
      </c>
      <c r="FP329" s="1">
        <v>60</v>
      </c>
      <c r="FQ329" s="1">
        <v>55</v>
      </c>
      <c r="FR329" s="1">
        <v>59</v>
      </c>
      <c r="FS329" s="1">
        <v>348</v>
      </c>
      <c r="FT329" s="1">
        <v>570</v>
      </c>
      <c r="FU329" s="1">
        <v>90</v>
      </c>
      <c r="FV329" s="1">
        <v>160</v>
      </c>
      <c r="FW329" s="1">
        <v>234</v>
      </c>
      <c r="FX329" s="1">
        <v>312</v>
      </c>
      <c r="FY329" s="1">
        <v>20</v>
      </c>
      <c r="FZ329" s="1">
        <v>40</v>
      </c>
      <c r="GA329" s="1">
        <v>50.2</v>
      </c>
      <c r="GB329" s="1">
        <v>73</v>
      </c>
      <c r="GC329" s="1">
        <v>24</v>
      </c>
      <c r="GD329" s="1">
        <v>31</v>
      </c>
      <c r="GE329" s="1">
        <v>5</v>
      </c>
      <c r="GF329" s="1">
        <v>5</v>
      </c>
      <c r="GG329" s="1">
        <v>13</v>
      </c>
      <c r="GH329" s="1">
        <v>34</v>
      </c>
      <c r="GI329" s="1">
        <v>10</v>
      </c>
      <c r="GJ329" s="1">
        <v>30</v>
      </c>
      <c r="GK329" s="1">
        <v>102</v>
      </c>
      <c r="GL329" s="1">
        <v>125</v>
      </c>
      <c r="GM329" s="1">
        <v>17</v>
      </c>
      <c r="GN329" s="1">
        <v>0</v>
      </c>
      <c r="GO329" s="1">
        <v>0</v>
      </c>
      <c r="GP329" s="1">
        <v>0</v>
      </c>
      <c r="GQ329" s="1">
        <v>17</v>
      </c>
      <c r="GR329" s="1">
        <v>17</v>
      </c>
      <c r="GS329" s="1">
        <v>402</v>
      </c>
      <c r="GT329" s="1">
        <v>192.7</v>
      </c>
      <c r="GU329" s="1">
        <v>359</v>
      </c>
      <c r="GV329" s="1">
        <v>182</v>
      </c>
      <c r="GW329" s="1">
        <v>43</v>
      </c>
      <c r="GX329" s="1">
        <v>10.7</v>
      </c>
      <c r="GY329" s="1">
        <v>0</v>
      </c>
      <c r="GZ329" s="2">
        <v>0</v>
      </c>
    </row>
    <row r="330" spans="1:208" s="1" customForma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CU330" s="1" t="s">
        <v>180</v>
      </c>
      <c r="CV330" s="1" t="s">
        <v>197</v>
      </c>
      <c r="CW330" s="1" t="s">
        <v>647</v>
      </c>
      <c r="CX330" s="1">
        <v>1371</v>
      </c>
      <c r="CY330" s="1">
        <v>105</v>
      </c>
      <c r="CZ330" s="1">
        <v>76.586433260393903</v>
      </c>
      <c r="DA330" s="1">
        <v>45</v>
      </c>
      <c r="DB330" s="1">
        <v>6.5</v>
      </c>
      <c r="DC330" s="1">
        <v>144.444444444444</v>
      </c>
      <c r="DD330" s="1">
        <v>0</v>
      </c>
      <c r="DE330" s="1">
        <v>0</v>
      </c>
      <c r="DF330" s="1" t="e">
        <v>#DIV/0!</v>
      </c>
      <c r="DG330" s="1">
        <v>2.41</v>
      </c>
      <c r="DH330" s="1">
        <v>33.549999999999997</v>
      </c>
      <c r="DI330" s="1">
        <v>1.3921161825726101</v>
      </c>
      <c r="DJ330" s="1">
        <v>2.37</v>
      </c>
      <c r="DK330" s="1">
        <v>35.35</v>
      </c>
      <c r="DL330" s="1">
        <v>1.4915611814345999</v>
      </c>
      <c r="DM330" s="1">
        <v>79</v>
      </c>
      <c r="DN330" s="1">
        <v>0</v>
      </c>
      <c r="DO330" s="1">
        <v>149</v>
      </c>
      <c r="DP330" s="1">
        <v>149</v>
      </c>
      <c r="DQ330" s="1">
        <v>558</v>
      </c>
      <c r="DR330" s="1">
        <v>41</v>
      </c>
      <c r="DS330" s="1">
        <v>7.3476702508960603</v>
      </c>
      <c r="DT330" s="1">
        <v>0</v>
      </c>
      <c r="DU330" s="1">
        <v>2.2000000000000002</v>
      </c>
      <c r="DV330" s="1">
        <v>2.1</v>
      </c>
      <c r="DW330" s="1">
        <v>92</v>
      </c>
      <c r="DX330" s="1">
        <v>360</v>
      </c>
      <c r="DY330" s="1">
        <v>0</v>
      </c>
      <c r="DZ330" s="1" t="s">
        <v>180</v>
      </c>
      <c r="EA330" s="1" t="s">
        <v>197</v>
      </c>
      <c r="EB330" s="1" t="s">
        <v>647</v>
      </c>
      <c r="EC330" s="72">
        <f t="shared" si="18"/>
        <v>979</v>
      </c>
      <c r="ED330" s="73">
        <f t="shared" si="19"/>
        <v>2289.3000000000002</v>
      </c>
      <c r="EE330" s="1">
        <v>83</v>
      </c>
      <c r="EF330" s="1">
        <v>174.8</v>
      </c>
      <c r="EG330" s="1">
        <v>4</v>
      </c>
      <c r="EH330" s="1">
        <v>11</v>
      </c>
      <c r="EI330" s="1">
        <v>6.8</v>
      </c>
      <c r="EJ330" s="1">
        <v>18</v>
      </c>
      <c r="EK330" s="1">
        <v>42</v>
      </c>
      <c r="EL330" s="1">
        <v>84</v>
      </c>
      <c r="EM330" s="1">
        <v>137</v>
      </c>
      <c r="EN330" s="1">
        <v>312</v>
      </c>
      <c r="EO330" s="1">
        <v>54</v>
      </c>
      <c r="EP330" s="1">
        <v>138</v>
      </c>
      <c r="EQ330" s="1">
        <v>20</v>
      </c>
      <c r="ER330" s="1">
        <v>61.5</v>
      </c>
      <c r="ES330" s="1">
        <v>16</v>
      </c>
      <c r="ET330" s="1">
        <v>50</v>
      </c>
      <c r="EU330" s="1">
        <v>80</v>
      </c>
      <c r="EV330" s="1">
        <v>350</v>
      </c>
      <c r="EW330" s="1">
        <v>30</v>
      </c>
      <c r="EX330" s="1">
        <v>150</v>
      </c>
      <c r="EY330" s="1">
        <v>30</v>
      </c>
      <c r="EZ330" s="1">
        <v>150</v>
      </c>
      <c r="FA330" s="1">
        <v>6</v>
      </c>
      <c r="FB330" s="1">
        <v>12</v>
      </c>
      <c r="FC330" s="1">
        <v>10</v>
      </c>
      <c r="FD330" s="1">
        <v>23</v>
      </c>
      <c r="FE330" s="1">
        <v>135</v>
      </c>
      <c r="FF330" s="1">
        <v>600</v>
      </c>
      <c r="FG330" s="1">
        <v>70</v>
      </c>
      <c r="FH330" s="1">
        <v>140</v>
      </c>
      <c r="FI330" s="1">
        <v>24</v>
      </c>
      <c r="FJ330" s="1">
        <v>140</v>
      </c>
      <c r="FK330" s="1">
        <v>18</v>
      </c>
      <c r="FL330" s="1">
        <v>72</v>
      </c>
      <c r="FM330" s="1">
        <v>121</v>
      </c>
      <c r="FN330" s="1">
        <v>130</v>
      </c>
      <c r="FO330" s="1">
        <v>70</v>
      </c>
      <c r="FP330" s="1">
        <v>70</v>
      </c>
      <c r="FQ330" s="1">
        <v>21</v>
      </c>
      <c r="FR330" s="1">
        <v>21</v>
      </c>
      <c r="FS330" s="1">
        <v>208</v>
      </c>
      <c r="FT330" s="1">
        <v>340</v>
      </c>
      <c r="FU330" s="1">
        <v>60</v>
      </c>
      <c r="FV330" s="1">
        <v>100</v>
      </c>
      <c r="FW330" s="1">
        <v>94</v>
      </c>
      <c r="FX330" s="1">
        <v>132</v>
      </c>
      <c r="FY330" s="1">
        <v>50</v>
      </c>
      <c r="FZ330" s="1">
        <v>67</v>
      </c>
      <c r="GA330" s="1">
        <v>78</v>
      </c>
      <c r="GB330" s="1">
        <v>115</v>
      </c>
      <c r="GC330" s="1">
        <v>30</v>
      </c>
      <c r="GD330" s="1">
        <v>46</v>
      </c>
      <c r="GE330" s="1">
        <v>7.8</v>
      </c>
      <c r="GF330" s="1">
        <v>7.8</v>
      </c>
      <c r="GG330" s="1">
        <v>15</v>
      </c>
      <c r="GH330" s="1">
        <v>39</v>
      </c>
      <c r="GI330" s="1">
        <v>10</v>
      </c>
      <c r="GJ330" s="1">
        <v>30</v>
      </c>
      <c r="GK330" s="1">
        <v>102</v>
      </c>
      <c r="GL330" s="1">
        <v>149</v>
      </c>
      <c r="GM330" s="1">
        <v>18</v>
      </c>
      <c r="GN330" s="1">
        <v>0</v>
      </c>
      <c r="GO330" s="1">
        <v>0</v>
      </c>
      <c r="GP330" s="1">
        <v>0</v>
      </c>
      <c r="GQ330" s="1">
        <v>18</v>
      </c>
      <c r="GR330" s="1">
        <v>18</v>
      </c>
      <c r="GS330" s="1">
        <v>184</v>
      </c>
      <c r="GT330" s="1">
        <v>83</v>
      </c>
      <c r="GU330" s="1">
        <v>151</v>
      </c>
      <c r="GV330" s="1">
        <v>73</v>
      </c>
      <c r="GW330" s="1">
        <v>33</v>
      </c>
      <c r="GX330" s="1">
        <v>10</v>
      </c>
      <c r="GY330" s="1">
        <v>0</v>
      </c>
      <c r="GZ330" s="2">
        <v>0</v>
      </c>
    </row>
    <row r="331" spans="1:208" s="1" customForma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CU331" s="1" t="s">
        <v>180</v>
      </c>
      <c r="CV331" s="1" t="s">
        <v>198</v>
      </c>
      <c r="CW331" s="1" t="s">
        <v>647</v>
      </c>
      <c r="CX331" s="1">
        <v>2468</v>
      </c>
      <c r="CY331" s="1">
        <v>196</v>
      </c>
      <c r="CZ331" s="1">
        <v>79.416531604538093</v>
      </c>
      <c r="DA331" s="1">
        <v>63</v>
      </c>
      <c r="DB331" s="1">
        <v>8.6999999999999993</v>
      </c>
      <c r="DC331" s="1">
        <v>138.09523809523799</v>
      </c>
      <c r="DD331" s="1">
        <v>188</v>
      </c>
      <c r="DE331" s="1">
        <v>2.7</v>
      </c>
      <c r="DF331" s="1">
        <v>14.3617021276596</v>
      </c>
      <c r="DG331" s="1">
        <v>2.94</v>
      </c>
      <c r="DH331" s="1">
        <v>40.799999999999997</v>
      </c>
      <c r="DI331" s="1">
        <v>1.3877551020408201</v>
      </c>
      <c r="DJ331" s="1">
        <v>2.72</v>
      </c>
      <c r="DK331" s="1">
        <v>46.6</v>
      </c>
      <c r="DL331" s="1">
        <v>1.7132352941176501</v>
      </c>
      <c r="DM331" s="1">
        <v>99</v>
      </c>
      <c r="DN331" s="1">
        <v>0</v>
      </c>
      <c r="DO331" s="1">
        <v>143</v>
      </c>
      <c r="DP331" s="1">
        <v>143</v>
      </c>
      <c r="DQ331" s="1">
        <v>789</v>
      </c>
      <c r="DR331" s="1">
        <v>42</v>
      </c>
      <c r="DS331" s="1">
        <v>5.3231939163498101</v>
      </c>
      <c r="DT331" s="1">
        <v>180</v>
      </c>
      <c r="DU331" s="1">
        <v>2.1</v>
      </c>
      <c r="DV331" s="1">
        <v>2</v>
      </c>
      <c r="DW331" s="1">
        <v>88</v>
      </c>
      <c r="DX331" s="1">
        <v>590</v>
      </c>
      <c r="DY331" s="1">
        <v>0</v>
      </c>
      <c r="DZ331" s="1" t="s">
        <v>180</v>
      </c>
      <c r="EA331" s="1" t="s">
        <v>198</v>
      </c>
      <c r="EB331" s="1" t="s">
        <v>647</v>
      </c>
      <c r="EC331" s="72">
        <f t="shared" si="18"/>
        <v>1124.7</v>
      </c>
      <c r="ED331" s="73">
        <f t="shared" si="19"/>
        <v>2582.4</v>
      </c>
      <c r="EE331" s="1">
        <v>86</v>
      </c>
      <c r="EF331" s="1">
        <v>181.4</v>
      </c>
      <c r="EG331" s="1">
        <v>8</v>
      </c>
      <c r="EH331" s="1">
        <v>23</v>
      </c>
      <c r="EI331" s="1">
        <v>11.8</v>
      </c>
      <c r="EJ331" s="1">
        <v>36.4</v>
      </c>
      <c r="EK331" s="1">
        <v>31</v>
      </c>
      <c r="EL331" s="1">
        <v>64</v>
      </c>
      <c r="EM331" s="1">
        <v>146</v>
      </c>
      <c r="EN331" s="1">
        <v>312</v>
      </c>
      <c r="EO331" s="1">
        <v>58</v>
      </c>
      <c r="EP331" s="1">
        <v>129</v>
      </c>
      <c r="EQ331" s="1">
        <v>30</v>
      </c>
      <c r="ER331" s="1">
        <v>80</v>
      </c>
      <c r="ES331" s="1">
        <v>30</v>
      </c>
      <c r="ET331" s="1">
        <v>70</v>
      </c>
      <c r="EU331" s="1">
        <v>90</v>
      </c>
      <c r="EV331" s="1">
        <v>380</v>
      </c>
      <c r="EW331" s="1">
        <v>35</v>
      </c>
      <c r="EX331" s="1">
        <v>170</v>
      </c>
      <c r="EY331" s="1">
        <v>35</v>
      </c>
      <c r="EZ331" s="1">
        <v>170</v>
      </c>
      <c r="FA331" s="1">
        <v>6</v>
      </c>
      <c r="FB331" s="1">
        <v>12</v>
      </c>
      <c r="FC331" s="1">
        <v>8</v>
      </c>
      <c r="FD331" s="1">
        <v>20</v>
      </c>
      <c r="FE331" s="1">
        <v>160</v>
      </c>
      <c r="FF331" s="1">
        <v>660</v>
      </c>
      <c r="FG331" s="1">
        <v>60</v>
      </c>
      <c r="FH331" s="1">
        <v>110</v>
      </c>
      <c r="FI331" s="1">
        <v>42</v>
      </c>
      <c r="FJ331" s="1">
        <v>220</v>
      </c>
      <c r="FK331" s="1">
        <v>19</v>
      </c>
      <c r="FL331" s="1">
        <v>78</v>
      </c>
      <c r="FM331" s="1">
        <v>125</v>
      </c>
      <c r="FN331" s="1">
        <v>135</v>
      </c>
      <c r="FO331" s="1">
        <v>60</v>
      </c>
      <c r="FP331" s="1">
        <v>60</v>
      </c>
      <c r="FQ331" s="1">
        <v>50</v>
      </c>
      <c r="FR331" s="1">
        <v>56</v>
      </c>
      <c r="FS331" s="1">
        <v>178.5</v>
      </c>
      <c r="FT331" s="1">
        <v>350</v>
      </c>
      <c r="FU331" s="1">
        <v>70</v>
      </c>
      <c r="FV331" s="1">
        <v>120</v>
      </c>
      <c r="FW331" s="1">
        <v>74.5</v>
      </c>
      <c r="FX331" s="1">
        <v>117</v>
      </c>
      <c r="FY331" s="1">
        <v>22</v>
      </c>
      <c r="FZ331" s="1">
        <v>35</v>
      </c>
      <c r="GA331" s="1">
        <v>50.2</v>
      </c>
      <c r="GB331" s="1">
        <v>73</v>
      </c>
      <c r="GC331" s="1">
        <v>26</v>
      </c>
      <c r="GD331" s="1">
        <v>31</v>
      </c>
      <c r="GE331" s="1">
        <v>5</v>
      </c>
      <c r="GF331" s="1">
        <v>5</v>
      </c>
      <c r="GG331" s="1">
        <v>79</v>
      </c>
      <c r="GH331" s="1">
        <v>225</v>
      </c>
      <c r="GI331" s="1">
        <v>60</v>
      </c>
      <c r="GJ331" s="1">
        <v>180</v>
      </c>
      <c r="GK331" s="1">
        <v>180</v>
      </c>
      <c r="GL331" s="1">
        <v>160</v>
      </c>
      <c r="GM331" s="1">
        <v>26</v>
      </c>
      <c r="GN331" s="1">
        <v>0</v>
      </c>
      <c r="GO331" s="1">
        <v>0</v>
      </c>
      <c r="GP331" s="1">
        <v>0</v>
      </c>
      <c r="GQ331" s="1">
        <v>26</v>
      </c>
      <c r="GR331" s="1">
        <v>26</v>
      </c>
      <c r="GS331" s="1">
        <v>262</v>
      </c>
      <c r="GT331" s="1">
        <v>170.3</v>
      </c>
      <c r="GU331" s="1">
        <v>248</v>
      </c>
      <c r="GV331" s="1">
        <v>164</v>
      </c>
      <c r="GW331" s="1">
        <v>14</v>
      </c>
      <c r="GX331" s="1">
        <v>6.3</v>
      </c>
      <c r="GY331" s="1">
        <v>0</v>
      </c>
      <c r="GZ331" s="2">
        <v>0</v>
      </c>
    </row>
    <row r="332" spans="1:208">
      <c r="CU332" s="1" t="s">
        <v>180</v>
      </c>
      <c r="CV332" s="1" t="s">
        <v>199</v>
      </c>
      <c r="CW332" s="1" t="s">
        <v>647</v>
      </c>
      <c r="CX332" s="1">
        <v>1969</v>
      </c>
      <c r="CY332" s="1">
        <v>154</v>
      </c>
      <c r="CZ332" s="1">
        <v>78.212290502793294</v>
      </c>
      <c r="DA332" s="1">
        <v>58</v>
      </c>
      <c r="DB332" s="1">
        <v>8.6</v>
      </c>
      <c r="DC332" s="1">
        <v>148.27586206896601</v>
      </c>
      <c r="DD332" s="1">
        <v>177</v>
      </c>
      <c r="DE332" s="1">
        <v>2.52</v>
      </c>
      <c r="DF332" s="1">
        <v>14.2372881355932</v>
      </c>
      <c r="DG332" s="1">
        <v>2.2400000000000002</v>
      </c>
      <c r="DH332" s="1">
        <v>35.549999999999997</v>
      </c>
      <c r="DI332" s="1">
        <v>1.5870535714285701</v>
      </c>
      <c r="DJ332" s="1">
        <v>2.23</v>
      </c>
      <c r="DK332" s="1">
        <v>37.85</v>
      </c>
      <c r="DL332" s="1">
        <v>1.69730941704036</v>
      </c>
      <c r="DM332" s="1">
        <v>77</v>
      </c>
      <c r="DN332" s="1">
        <v>0</v>
      </c>
      <c r="DO332" s="1">
        <v>201</v>
      </c>
      <c r="DP332" s="1">
        <v>201</v>
      </c>
      <c r="DQ332" s="1">
        <v>2321</v>
      </c>
      <c r="DR332" s="1">
        <v>650</v>
      </c>
      <c r="DS332" s="1">
        <v>28.005170185265001</v>
      </c>
      <c r="DT332" s="1">
        <v>190</v>
      </c>
      <c r="DU332" s="1">
        <v>3.1</v>
      </c>
      <c r="DV332" s="1">
        <v>3</v>
      </c>
      <c r="DW332" s="1">
        <v>91</v>
      </c>
      <c r="DX332" s="1">
        <v>280</v>
      </c>
      <c r="DY332" s="1">
        <v>0</v>
      </c>
      <c r="DZ332" s="1" t="s">
        <v>180</v>
      </c>
      <c r="EA332" s="1" t="s">
        <v>199</v>
      </c>
      <c r="EB332" s="1" t="s">
        <v>647</v>
      </c>
      <c r="EC332" s="72">
        <f t="shared" si="18"/>
        <v>1024.2</v>
      </c>
      <c r="ED332" s="73">
        <f t="shared" si="19"/>
        <v>2305.6</v>
      </c>
      <c r="EE332" s="1">
        <v>70</v>
      </c>
      <c r="EF332" s="1">
        <v>145.6</v>
      </c>
      <c r="EG332" s="1">
        <v>5</v>
      </c>
      <c r="EH332" s="1">
        <v>13.5</v>
      </c>
      <c r="EI332" s="1">
        <v>5</v>
      </c>
      <c r="EJ332" s="1">
        <v>17.600000000000001</v>
      </c>
      <c r="EK332" s="1">
        <v>30</v>
      </c>
      <c r="EL332" s="1">
        <v>64</v>
      </c>
      <c r="EM332" s="1">
        <v>162</v>
      </c>
      <c r="EN332" s="1">
        <v>382</v>
      </c>
      <c r="EO332" s="1">
        <v>54</v>
      </c>
      <c r="EP332" s="1">
        <v>150</v>
      </c>
      <c r="EQ332" s="1">
        <v>20</v>
      </c>
      <c r="ER332" s="1">
        <v>60</v>
      </c>
      <c r="ES332" s="1">
        <v>16</v>
      </c>
      <c r="ET332" s="1">
        <v>50</v>
      </c>
      <c r="EU332" s="1">
        <v>75</v>
      </c>
      <c r="EV332" s="1">
        <v>355</v>
      </c>
      <c r="EW332" s="1">
        <v>30</v>
      </c>
      <c r="EX332" s="1">
        <v>150</v>
      </c>
      <c r="EY332" s="1">
        <v>30</v>
      </c>
      <c r="EZ332" s="1">
        <v>165</v>
      </c>
      <c r="FA332" s="1">
        <v>6</v>
      </c>
      <c r="FB332" s="1">
        <v>12</v>
      </c>
      <c r="FC332" s="1">
        <v>9</v>
      </c>
      <c r="FD332" s="1">
        <v>22</v>
      </c>
      <c r="FE332" s="1">
        <v>135</v>
      </c>
      <c r="FF332" s="1">
        <v>510</v>
      </c>
      <c r="FG332" s="1">
        <v>60</v>
      </c>
      <c r="FH332" s="1">
        <v>130</v>
      </c>
      <c r="FI332" s="1">
        <v>24</v>
      </c>
      <c r="FJ332" s="1">
        <v>140</v>
      </c>
      <c r="FK332" s="1">
        <v>18</v>
      </c>
      <c r="FL332" s="1">
        <v>72</v>
      </c>
      <c r="FM332" s="1">
        <v>105</v>
      </c>
      <c r="FN332" s="1">
        <v>110</v>
      </c>
      <c r="FO332" s="1">
        <v>60</v>
      </c>
      <c r="FP332" s="1">
        <v>60</v>
      </c>
      <c r="FQ332" s="1">
        <v>22</v>
      </c>
      <c r="FR332" s="1">
        <v>22</v>
      </c>
      <c r="FS332" s="1">
        <v>179</v>
      </c>
      <c r="FT332" s="1">
        <v>330</v>
      </c>
      <c r="FU332" s="1">
        <v>70</v>
      </c>
      <c r="FV332" s="1">
        <v>118</v>
      </c>
      <c r="FW332" s="1">
        <v>71</v>
      </c>
      <c r="FX332" s="1">
        <v>97</v>
      </c>
      <c r="FY332" s="1">
        <v>30</v>
      </c>
      <c r="FZ332" s="1">
        <v>60</v>
      </c>
      <c r="GA332" s="1">
        <v>50.2</v>
      </c>
      <c r="GB332" s="1">
        <v>73</v>
      </c>
      <c r="GC332" s="1">
        <v>26</v>
      </c>
      <c r="GD332" s="1">
        <v>29</v>
      </c>
      <c r="GE332" s="1">
        <v>5</v>
      </c>
      <c r="GF332" s="1">
        <v>5</v>
      </c>
      <c r="GG332" s="1">
        <v>100</v>
      </c>
      <c r="GH332" s="1">
        <v>230</v>
      </c>
      <c r="GI332" s="1">
        <v>40</v>
      </c>
      <c r="GJ332" s="1">
        <v>120</v>
      </c>
      <c r="GK332" s="1">
        <v>128</v>
      </c>
      <c r="GL332" s="1">
        <v>85</v>
      </c>
      <c r="GM332" s="1">
        <v>25</v>
      </c>
      <c r="GN332" s="1">
        <v>0</v>
      </c>
      <c r="GO332" s="1">
        <v>0</v>
      </c>
      <c r="GP332" s="1">
        <v>0</v>
      </c>
      <c r="GQ332" s="1">
        <v>25</v>
      </c>
      <c r="GR332" s="1">
        <v>25</v>
      </c>
      <c r="GS332" s="1">
        <v>537</v>
      </c>
      <c r="GT332" s="1">
        <v>259.7</v>
      </c>
      <c r="GU332" s="1">
        <v>505</v>
      </c>
      <c r="GV332" s="1">
        <v>250</v>
      </c>
      <c r="GW332" s="1">
        <v>32</v>
      </c>
      <c r="GX332" s="1">
        <v>9.6999999999999993</v>
      </c>
      <c r="GY332" s="1">
        <v>0</v>
      </c>
      <c r="GZ332" s="2">
        <v>0</v>
      </c>
    </row>
    <row r="333" spans="1:208">
      <c r="CU333" s="1" t="s">
        <v>180</v>
      </c>
      <c r="CV333" s="1" t="s">
        <v>108</v>
      </c>
      <c r="CW333" s="1" t="s">
        <v>647</v>
      </c>
      <c r="CX333" s="1">
        <v>2411</v>
      </c>
      <c r="CY333" s="1">
        <v>190.3</v>
      </c>
      <c r="CZ333" s="1">
        <v>78.929904603898805</v>
      </c>
      <c r="DA333" s="1">
        <v>53</v>
      </c>
      <c r="DB333" s="1">
        <v>7.5</v>
      </c>
      <c r="DC333" s="1">
        <v>141.50943396226401</v>
      </c>
      <c r="DD333" s="1">
        <v>158</v>
      </c>
      <c r="DE333" s="1">
        <v>2.17</v>
      </c>
      <c r="DF333" s="1">
        <v>13.7341772151899</v>
      </c>
      <c r="DG333" s="1">
        <v>1.74</v>
      </c>
      <c r="DH333" s="1">
        <v>26.4</v>
      </c>
      <c r="DI333" s="1">
        <v>1.5172413793103401</v>
      </c>
      <c r="DJ333" s="1">
        <v>1.52</v>
      </c>
      <c r="DK333" s="1">
        <v>25.4</v>
      </c>
      <c r="DL333" s="1">
        <v>1.67105263157895</v>
      </c>
      <c r="DM333" s="1">
        <v>62</v>
      </c>
      <c r="DN333" s="1">
        <v>0</v>
      </c>
      <c r="DO333" s="1">
        <v>166</v>
      </c>
      <c r="DP333" s="1">
        <v>166</v>
      </c>
      <c r="DQ333" s="1">
        <v>8655</v>
      </c>
      <c r="DR333" s="1">
        <v>3350</v>
      </c>
      <c r="DS333" s="1">
        <v>38.7059503177354</v>
      </c>
      <c r="DT333" s="1">
        <v>156</v>
      </c>
      <c r="DU333" s="1">
        <v>2.2000000000000002</v>
      </c>
      <c r="DV333" s="1">
        <v>2.1</v>
      </c>
      <c r="DW333" s="1">
        <v>58</v>
      </c>
      <c r="DX333" s="1">
        <v>99</v>
      </c>
      <c r="DY333" s="1">
        <v>0</v>
      </c>
      <c r="DZ333" s="1" t="s">
        <v>180</v>
      </c>
      <c r="EA333" s="1" t="s">
        <v>108</v>
      </c>
      <c r="EB333" s="1" t="s">
        <v>647</v>
      </c>
      <c r="EC333" s="72">
        <f t="shared" si="18"/>
        <v>960.2</v>
      </c>
      <c r="ED333" s="73">
        <f t="shared" si="19"/>
        <v>2146.8000000000002</v>
      </c>
      <c r="EE333" s="1">
        <v>62</v>
      </c>
      <c r="EF333" s="1">
        <v>127.8</v>
      </c>
      <c r="EG333" s="1">
        <v>4</v>
      </c>
      <c r="EH333" s="1">
        <v>11</v>
      </c>
      <c r="EI333" s="1">
        <v>5.5</v>
      </c>
      <c r="EJ333" s="1">
        <v>17</v>
      </c>
      <c r="EK333" s="1">
        <v>25</v>
      </c>
      <c r="EL333" s="1">
        <v>52</v>
      </c>
      <c r="EM333" s="1">
        <v>117</v>
      </c>
      <c r="EN333" s="1">
        <v>282</v>
      </c>
      <c r="EO333" s="1">
        <v>49</v>
      </c>
      <c r="EP333" s="1">
        <v>135</v>
      </c>
      <c r="EQ333" s="1">
        <v>20</v>
      </c>
      <c r="ER333" s="1">
        <v>60</v>
      </c>
      <c r="ES333" s="1">
        <v>16</v>
      </c>
      <c r="ET333" s="1">
        <v>50</v>
      </c>
      <c r="EU333" s="1">
        <v>75</v>
      </c>
      <c r="EV333" s="1">
        <v>334</v>
      </c>
      <c r="EW333" s="1">
        <v>30</v>
      </c>
      <c r="EX333" s="1">
        <v>150</v>
      </c>
      <c r="EY333" s="1">
        <v>30</v>
      </c>
      <c r="EZ333" s="1">
        <v>150</v>
      </c>
      <c r="FA333" s="1">
        <v>6</v>
      </c>
      <c r="FB333" s="1">
        <v>12</v>
      </c>
      <c r="FC333" s="1">
        <v>9</v>
      </c>
      <c r="FD333" s="1">
        <v>22</v>
      </c>
      <c r="FE333" s="1">
        <v>124</v>
      </c>
      <c r="FF333" s="1">
        <v>530</v>
      </c>
      <c r="FG333" s="1">
        <v>60</v>
      </c>
      <c r="FH333" s="1">
        <v>110</v>
      </c>
      <c r="FI333" s="1">
        <v>27</v>
      </c>
      <c r="FJ333" s="1">
        <v>130</v>
      </c>
      <c r="FK333" s="1">
        <v>17</v>
      </c>
      <c r="FL333" s="1">
        <v>70</v>
      </c>
      <c r="FM333" s="1">
        <v>138</v>
      </c>
      <c r="FN333" s="1">
        <v>140</v>
      </c>
      <c r="FO333" s="1">
        <v>60</v>
      </c>
      <c r="FP333" s="1">
        <v>60</v>
      </c>
      <c r="FQ333" s="1">
        <v>45</v>
      </c>
      <c r="FR333" s="1">
        <v>43</v>
      </c>
      <c r="FS333" s="1">
        <v>159</v>
      </c>
      <c r="FT333" s="1">
        <v>290</v>
      </c>
      <c r="FU333" s="1">
        <v>70</v>
      </c>
      <c r="FV333" s="1">
        <v>116</v>
      </c>
      <c r="FW333" s="1">
        <v>65</v>
      </c>
      <c r="FX333" s="1">
        <v>107</v>
      </c>
      <c r="FY333" s="1">
        <v>20</v>
      </c>
      <c r="FZ333" s="1">
        <v>40</v>
      </c>
      <c r="GA333" s="1">
        <v>50.2</v>
      </c>
      <c r="GB333" s="1">
        <v>73</v>
      </c>
      <c r="GC333" s="1">
        <v>24</v>
      </c>
      <c r="GD333" s="1">
        <v>29</v>
      </c>
      <c r="GE333" s="1">
        <v>5</v>
      </c>
      <c r="GF333" s="1">
        <v>5</v>
      </c>
      <c r="GG333" s="1">
        <v>77</v>
      </c>
      <c r="GH333" s="1">
        <v>194</v>
      </c>
      <c r="GI333" s="1">
        <v>62</v>
      </c>
      <c r="GJ333" s="1">
        <v>170</v>
      </c>
      <c r="GK333" s="1">
        <v>138</v>
      </c>
      <c r="GL333" s="1">
        <v>95</v>
      </c>
      <c r="GM333" s="1">
        <v>21</v>
      </c>
      <c r="GN333" s="1">
        <v>0</v>
      </c>
      <c r="GO333" s="1">
        <v>0</v>
      </c>
      <c r="GP333" s="1">
        <v>0</v>
      </c>
      <c r="GQ333" s="1">
        <v>21</v>
      </c>
      <c r="GR333" s="1">
        <v>21</v>
      </c>
      <c r="GS333" s="1">
        <v>197</v>
      </c>
      <c r="GT333" s="1">
        <v>87</v>
      </c>
      <c r="GU333" s="1">
        <v>169</v>
      </c>
      <c r="GV333" s="1">
        <v>81</v>
      </c>
      <c r="GW333" s="1">
        <v>28</v>
      </c>
      <c r="GX333" s="1">
        <v>6</v>
      </c>
      <c r="GY333" s="1">
        <v>0</v>
      </c>
      <c r="GZ333" s="2">
        <v>0</v>
      </c>
    </row>
    <row r="334" spans="1:208">
      <c r="CU334" s="1" t="s">
        <v>180</v>
      </c>
      <c r="CV334" s="1" t="s">
        <v>200</v>
      </c>
      <c r="CW334" s="1" t="s">
        <v>647</v>
      </c>
      <c r="CX334" s="1">
        <v>4029</v>
      </c>
      <c r="CY334" s="1">
        <v>316.3</v>
      </c>
      <c r="CZ334" s="1">
        <v>78.505832712832003</v>
      </c>
      <c r="DA334" s="1">
        <v>66</v>
      </c>
      <c r="DB334" s="1">
        <v>9.1999999999999993</v>
      </c>
      <c r="DC334" s="1">
        <v>139.39393939393901</v>
      </c>
      <c r="DD334" s="1">
        <v>236</v>
      </c>
      <c r="DE334" s="1">
        <v>2.94</v>
      </c>
      <c r="DF334" s="1">
        <v>12.457627118644099</v>
      </c>
      <c r="DG334" s="1">
        <v>3.45</v>
      </c>
      <c r="DH334" s="1">
        <v>51.7</v>
      </c>
      <c r="DI334" s="1">
        <v>1.4985507246376799</v>
      </c>
      <c r="DJ334" s="1">
        <v>2.89</v>
      </c>
      <c r="DK334" s="1">
        <v>45.8</v>
      </c>
      <c r="DL334" s="1">
        <v>1.5847750865051899</v>
      </c>
      <c r="DM334" s="1">
        <v>152</v>
      </c>
      <c r="DN334" s="1">
        <v>0</v>
      </c>
      <c r="DO334" s="1">
        <v>263</v>
      </c>
      <c r="DP334" s="1">
        <v>263</v>
      </c>
      <c r="DQ334" s="1">
        <v>12856</v>
      </c>
      <c r="DR334" s="1">
        <v>5320</v>
      </c>
      <c r="DS334" s="1">
        <v>41.381456129433701</v>
      </c>
      <c r="DT334" s="1">
        <v>168</v>
      </c>
      <c r="DU334" s="1">
        <v>2.2999999999999998</v>
      </c>
      <c r="DV334" s="1">
        <v>2.2000000000000002</v>
      </c>
      <c r="DW334" s="1">
        <v>50</v>
      </c>
      <c r="DX334" s="1">
        <v>280</v>
      </c>
      <c r="DY334" s="1">
        <v>0</v>
      </c>
      <c r="DZ334" s="1" t="s">
        <v>180</v>
      </c>
      <c r="EA334" s="1" t="s">
        <v>200</v>
      </c>
      <c r="EB334" s="1" t="s">
        <v>647</v>
      </c>
      <c r="EC334" s="72">
        <f t="shared" si="18"/>
        <v>954.2</v>
      </c>
      <c r="ED334" s="73">
        <f t="shared" si="19"/>
        <v>2321.4</v>
      </c>
      <c r="EE334" s="1">
        <v>72</v>
      </c>
      <c r="EF334" s="1">
        <v>156.4</v>
      </c>
      <c r="EG334" s="1">
        <v>5</v>
      </c>
      <c r="EH334" s="1">
        <v>16</v>
      </c>
      <c r="EI334" s="1">
        <v>9</v>
      </c>
      <c r="EJ334" s="1">
        <v>27</v>
      </c>
      <c r="EK334" s="1">
        <v>29</v>
      </c>
      <c r="EL334" s="1">
        <v>62</v>
      </c>
      <c r="EM334" s="1">
        <v>127</v>
      </c>
      <c r="EN334" s="1">
        <v>292</v>
      </c>
      <c r="EO334" s="1">
        <v>44</v>
      </c>
      <c r="EP334" s="1">
        <v>125</v>
      </c>
      <c r="EQ334" s="1">
        <v>30</v>
      </c>
      <c r="ER334" s="1">
        <v>80</v>
      </c>
      <c r="ES334" s="1">
        <v>30</v>
      </c>
      <c r="ET334" s="1">
        <v>70</v>
      </c>
      <c r="EU334" s="1">
        <v>90</v>
      </c>
      <c r="EV334" s="1">
        <v>390</v>
      </c>
      <c r="EW334" s="1">
        <v>35</v>
      </c>
      <c r="EX334" s="1">
        <v>180</v>
      </c>
      <c r="EY334" s="1">
        <v>35</v>
      </c>
      <c r="EZ334" s="1">
        <v>170</v>
      </c>
      <c r="FA334" s="1">
        <v>6</v>
      </c>
      <c r="FB334" s="1">
        <v>12</v>
      </c>
      <c r="FC334" s="1">
        <v>8</v>
      </c>
      <c r="FD334" s="1">
        <v>20</v>
      </c>
      <c r="FE334" s="1">
        <v>145</v>
      </c>
      <c r="FF334" s="1">
        <v>670</v>
      </c>
      <c r="FG334" s="1">
        <v>60</v>
      </c>
      <c r="FH334" s="1">
        <v>110</v>
      </c>
      <c r="FI334" s="1">
        <v>47</v>
      </c>
      <c r="FJ334" s="1">
        <v>230</v>
      </c>
      <c r="FK334" s="1">
        <v>18</v>
      </c>
      <c r="FL334" s="1">
        <v>70</v>
      </c>
      <c r="FM334" s="1">
        <v>137</v>
      </c>
      <c r="FN334" s="1">
        <v>146</v>
      </c>
      <c r="FO334" s="1">
        <v>60</v>
      </c>
      <c r="FP334" s="1">
        <v>60</v>
      </c>
      <c r="FQ334" s="1">
        <v>46</v>
      </c>
      <c r="FR334" s="1">
        <v>46</v>
      </c>
      <c r="FS334" s="1">
        <v>199</v>
      </c>
      <c r="FT334" s="1">
        <v>350</v>
      </c>
      <c r="FU334" s="1">
        <v>100</v>
      </c>
      <c r="FV334" s="1">
        <v>156</v>
      </c>
      <c r="FW334" s="1">
        <v>75</v>
      </c>
      <c r="FX334" s="1">
        <v>122</v>
      </c>
      <c r="FY334" s="1">
        <v>20</v>
      </c>
      <c r="FZ334" s="1">
        <v>40</v>
      </c>
      <c r="GA334" s="1">
        <v>40.200000000000003</v>
      </c>
      <c r="GB334" s="1">
        <v>53</v>
      </c>
      <c r="GC334" s="1">
        <v>22</v>
      </c>
      <c r="GD334" s="1">
        <v>26</v>
      </c>
      <c r="GE334" s="1">
        <v>5</v>
      </c>
      <c r="GF334" s="1">
        <v>5</v>
      </c>
      <c r="GG334" s="1">
        <v>6</v>
      </c>
      <c r="GH334" s="1">
        <v>16</v>
      </c>
      <c r="GI334" s="1">
        <v>4</v>
      </c>
      <c r="GJ334" s="1">
        <v>12</v>
      </c>
      <c r="GK334" s="1">
        <v>108</v>
      </c>
      <c r="GL334" s="1">
        <v>139</v>
      </c>
      <c r="GM334" s="1">
        <v>29</v>
      </c>
      <c r="GN334" s="1">
        <v>0</v>
      </c>
      <c r="GO334" s="1">
        <v>0</v>
      </c>
      <c r="GP334" s="1">
        <v>0</v>
      </c>
      <c r="GQ334" s="1">
        <v>29</v>
      </c>
      <c r="GR334" s="1">
        <v>29</v>
      </c>
      <c r="GS334" s="1">
        <v>126</v>
      </c>
      <c r="GT334" s="1">
        <v>59.3</v>
      </c>
      <c r="GU334" s="1">
        <v>102</v>
      </c>
      <c r="GV334" s="1">
        <v>53</v>
      </c>
      <c r="GW334" s="1">
        <v>24</v>
      </c>
      <c r="GX334" s="1">
        <v>6.3</v>
      </c>
      <c r="GY334" s="1">
        <v>0</v>
      </c>
      <c r="GZ334" s="2">
        <v>0</v>
      </c>
    </row>
    <row r="335" spans="1:208">
      <c r="CU335" s="1" t="s">
        <v>180</v>
      </c>
      <c r="CV335" s="1" t="s">
        <v>201</v>
      </c>
      <c r="CW335" s="1" t="s">
        <v>647</v>
      </c>
      <c r="CX335" s="1">
        <v>1507</v>
      </c>
      <c r="CY335" s="1">
        <v>114</v>
      </c>
      <c r="CZ335" s="1">
        <v>75.646980756469802</v>
      </c>
      <c r="DA335" s="1">
        <v>79</v>
      </c>
      <c r="DB335" s="1">
        <v>12</v>
      </c>
      <c r="DC335" s="1">
        <v>151.898734177215</v>
      </c>
      <c r="DD335" s="1">
        <v>253</v>
      </c>
      <c r="DE335" s="1">
        <v>4.1500000000000004</v>
      </c>
      <c r="DF335" s="1">
        <v>16.403162055336001</v>
      </c>
      <c r="DG335" s="1">
        <v>2.4900000000000002</v>
      </c>
      <c r="DH335" s="1">
        <v>36.75</v>
      </c>
      <c r="DI335" s="1">
        <v>1.4759036144578299</v>
      </c>
      <c r="DJ335" s="1">
        <v>2.4300000000000002</v>
      </c>
      <c r="DK335" s="1">
        <v>37.5</v>
      </c>
      <c r="DL335" s="1">
        <v>1.5432098765432101</v>
      </c>
      <c r="DM335" s="1">
        <v>89</v>
      </c>
      <c r="DN335" s="1">
        <v>0</v>
      </c>
      <c r="DO335" s="1">
        <v>423</v>
      </c>
      <c r="DP335" s="1">
        <v>423</v>
      </c>
      <c r="DQ335" s="1">
        <v>632</v>
      </c>
      <c r="DR335" s="1">
        <v>56</v>
      </c>
      <c r="DS335" s="1">
        <v>8.8607594936708907</v>
      </c>
      <c r="DT335" s="1">
        <v>168</v>
      </c>
      <c r="DU335" s="1">
        <v>7</v>
      </c>
      <c r="DV335" s="1">
        <v>6.8</v>
      </c>
      <c r="DW335" s="1">
        <v>84</v>
      </c>
      <c r="DX335" s="1">
        <v>280</v>
      </c>
      <c r="DY335" s="1">
        <v>0</v>
      </c>
      <c r="DZ335" s="1" t="s">
        <v>180</v>
      </c>
      <c r="EA335" s="1" t="s">
        <v>201</v>
      </c>
      <c r="EB335" s="1" t="s">
        <v>647</v>
      </c>
      <c r="EC335" s="72">
        <f t="shared" si="18"/>
        <v>1341.3</v>
      </c>
      <c r="ED335" s="73">
        <f t="shared" si="19"/>
        <v>3160.8</v>
      </c>
      <c r="EE335" s="1">
        <v>81</v>
      </c>
      <c r="EF335" s="1">
        <v>182</v>
      </c>
      <c r="EG335" s="1">
        <v>5</v>
      </c>
      <c r="EH335" s="1">
        <v>16</v>
      </c>
      <c r="EI335" s="1">
        <v>11</v>
      </c>
      <c r="EJ335" s="1">
        <v>32.6</v>
      </c>
      <c r="EK335" s="1">
        <v>26</v>
      </c>
      <c r="EL335" s="1">
        <v>54</v>
      </c>
      <c r="EM335" s="1">
        <v>257</v>
      </c>
      <c r="EN335" s="1">
        <v>517</v>
      </c>
      <c r="EO335" s="1">
        <v>103</v>
      </c>
      <c r="EP335" s="1">
        <v>261</v>
      </c>
      <c r="EQ335" s="1">
        <v>30</v>
      </c>
      <c r="ER335" s="1">
        <v>80</v>
      </c>
      <c r="ES335" s="1">
        <v>30</v>
      </c>
      <c r="ET335" s="1">
        <v>70</v>
      </c>
      <c r="EU335" s="1">
        <v>90</v>
      </c>
      <c r="EV335" s="1">
        <v>400</v>
      </c>
      <c r="EW335" s="1">
        <v>35</v>
      </c>
      <c r="EX335" s="1">
        <v>180</v>
      </c>
      <c r="EY335" s="1">
        <v>35</v>
      </c>
      <c r="EZ335" s="1">
        <v>170</v>
      </c>
      <c r="FA335" s="1">
        <v>6</v>
      </c>
      <c r="FB335" s="1">
        <v>12</v>
      </c>
      <c r="FC335" s="1">
        <v>8</v>
      </c>
      <c r="FD335" s="1">
        <v>20</v>
      </c>
      <c r="FE335" s="1">
        <v>230</v>
      </c>
      <c r="FF335" s="1">
        <v>890</v>
      </c>
      <c r="FG335" s="1">
        <v>60</v>
      </c>
      <c r="FH335" s="1">
        <v>110</v>
      </c>
      <c r="FI335" s="1">
        <v>86</v>
      </c>
      <c r="FJ335" s="1">
        <v>390</v>
      </c>
      <c r="FK335" s="1">
        <v>27</v>
      </c>
      <c r="FL335" s="1">
        <v>106</v>
      </c>
      <c r="FM335" s="1">
        <v>185</v>
      </c>
      <c r="FN335" s="1">
        <v>185</v>
      </c>
      <c r="FO335" s="1">
        <v>105</v>
      </c>
      <c r="FP335" s="1">
        <v>100</v>
      </c>
      <c r="FQ335" s="1">
        <v>50</v>
      </c>
      <c r="FR335" s="1">
        <v>71</v>
      </c>
      <c r="FS335" s="1">
        <v>269</v>
      </c>
      <c r="FT335" s="1">
        <v>588</v>
      </c>
      <c r="FU335" s="1">
        <v>130</v>
      </c>
      <c r="FV335" s="1">
        <v>216</v>
      </c>
      <c r="FW335" s="1">
        <v>65</v>
      </c>
      <c r="FX335" s="1">
        <v>147</v>
      </c>
      <c r="FY335" s="1">
        <v>50</v>
      </c>
      <c r="FZ335" s="1">
        <v>100</v>
      </c>
      <c r="GA335" s="1">
        <v>47.8</v>
      </c>
      <c r="GB335" s="1">
        <v>68.8</v>
      </c>
      <c r="GC335" s="1">
        <v>20</v>
      </c>
      <c r="GD335" s="1">
        <v>25</v>
      </c>
      <c r="GE335" s="1">
        <v>2.8</v>
      </c>
      <c r="GF335" s="1">
        <v>2.8</v>
      </c>
      <c r="GG335" s="1">
        <v>21.5</v>
      </c>
      <c r="GH335" s="1">
        <v>61</v>
      </c>
      <c r="GI335" s="1">
        <v>14.5</v>
      </c>
      <c r="GJ335" s="1">
        <v>43.5</v>
      </c>
      <c r="GK335" s="1">
        <v>130</v>
      </c>
      <c r="GL335" s="1">
        <v>154</v>
      </c>
      <c r="GM335" s="1">
        <v>35</v>
      </c>
      <c r="GN335" s="1">
        <v>0</v>
      </c>
      <c r="GO335" s="1">
        <v>0</v>
      </c>
      <c r="GP335" s="1">
        <v>0</v>
      </c>
      <c r="GQ335" s="1">
        <v>35</v>
      </c>
      <c r="GR335" s="1">
        <v>35</v>
      </c>
      <c r="GS335" s="1">
        <v>278</v>
      </c>
      <c r="GT335" s="1">
        <v>125</v>
      </c>
      <c r="GU335" s="1">
        <v>255</v>
      </c>
      <c r="GV335" s="1">
        <v>119</v>
      </c>
      <c r="GW335" s="1">
        <v>23</v>
      </c>
      <c r="GX335" s="1">
        <v>6</v>
      </c>
      <c r="GY335" s="1">
        <v>0</v>
      </c>
      <c r="GZ335" s="2">
        <v>0</v>
      </c>
    </row>
    <row r="336" spans="1:208">
      <c r="CU336" s="1" t="s">
        <v>180</v>
      </c>
      <c r="CV336" s="1" t="s">
        <v>202</v>
      </c>
      <c r="CW336" s="1" t="s">
        <v>647</v>
      </c>
      <c r="CX336" s="1">
        <v>1665</v>
      </c>
      <c r="CY336" s="1">
        <v>128</v>
      </c>
      <c r="CZ336" s="1">
        <v>76.876876876876906</v>
      </c>
      <c r="DA336" s="1">
        <v>86</v>
      </c>
      <c r="DB336" s="1">
        <v>11.7</v>
      </c>
      <c r="DC336" s="1">
        <v>121.428571428571</v>
      </c>
      <c r="DD336" s="1">
        <v>225</v>
      </c>
      <c r="DE336" s="1">
        <v>4.57</v>
      </c>
      <c r="DF336" s="1">
        <v>16.156583629893198</v>
      </c>
      <c r="DG336" s="1">
        <v>3.65</v>
      </c>
      <c r="DH336" s="1">
        <v>56.1</v>
      </c>
      <c r="DI336" s="1">
        <v>1.19847328244275</v>
      </c>
      <c r="DJ336" s="1">
        <v>3.13</v>
      </c>
      <c r="DK336" s="1">
        <v>53.7</v>
      </c>
      <c r="DL336" s="1">
        <v>1.73662551440329</v>
      </c>
      <c r="DM336" s="1">
        <v>111</v>
      </c>
      <c r="DN336" s="1">
        <v>0</v>
      </c>
      <c r="DO336" s="1">
        <v>389</v>
      </c>
      <c r="DP336" s="1">
        <v>389</v>
      </c>
      <c r="DQ336" s="1">
        <v>665</v>
      </c>
      <c r="DR336" s="1">
        <v>52</v>
      </c>
      <c r="DS336" s="1">
        <v>5.9523809523809499</v>
      </c>
      <c r="DT336" s="1">
        <v>230</v>
      </c>
      <c r="DU336" s="1">
        <v>8</v>
      </c>
      <c r="DV336" s="1">
        <v>7.8</v>
      </c>
      <c r="DW336" s="1">
        <v>113</v>
      </c>
      <c r="DX336" s="1">
        <v>390</v>
      </c>
      <c r="DY336" s="1">
        <v>0</v>
      </c>
      <c r="DZ336" s="1" t="s">
        <v>180</v>
      </c>
      <c r="EA336" s="1" t="s">
        <v>202</v>
      </c>
      <c r="EB336" s="1" t="s">
        <v>647</v>
      </c>
      <c r="EC336" s="72">
        <f t="shared" si="18"/>
        <v>1581.5</v>
      </c>
      <c r="ED336" s="73">
        <f t="shared" si="19"/>
        <v>3490.6</v>
      </c>
      <c r="EE336" s="1">
        <v>129</v>
      </c>
      <c r="EF336" s="1">
        <v>267.8</v>
      </c>
      <c r="EG336" s="1">
        <v>50</v>
      </c>
      <c r="EH336" s="1">
        <v>129</v>
      </c>
      <c r="EI336" s="1">
        <v>9</v>
      </c>
      <c r="EJ336" s="1">
        <v>25.4</v>
      </c>
      <c r="EK336" s="1">
        <v>26</v>
      </c>
      <c r="EL336" s="1">
        <v>50</v>
      </c>
      <c r="EM336" s="1">
        <v>277</v>
      </c>
      <c r="EN336" s="1">
        <v>547</v>
      </c>
      <c r="EO336" s="1">
        <v>76</v>
      </c>
      <c r="EP336" s="1">
        <v>223</v>
      </c>
      <c r="EQ336" s="1">
        <v>30</v>
      </c>
      <c r="ER336" s="1">
        <v>80</v>
      </c>
      <c r="ES336" s="1">
        <v>30</v>
      </c>
      <c r="ET336" s="1">
        <v>70</v>
      </c>
      <c r="EU336" s="1">
        <v>90</v>
      </c>
      <c r="EV336" s="1">
        <v>380</v>
      </c>
      <c r="EW336" s="1">
        <v>35</v>
      </c>
      <c r="EX336" s="1">
        <v>170</v>
      </c>
      <c r="EY336" s="1">
        <v>35</v>
      </c>
      <c r="EZ336" s="1">
        <v>170</v>
      </c>
      <c r="FA336" s="1">
        <v>6</v>
      </c>
      <c r="FB336" s="1">
        <v>12</v>
      </c>
      <c r="FC336" s="1">
        <v>7</v>
      </c>
      <c r="FD336" s="1">
        <v>19</v>
      </c>
      <c r="FE336" s="1">
        <v>205</v>
      </c>
      <c r="FF336" s="1">
        <v>900</v>
      </c>
      <c r="FG336" s="1">
        <v>80</v>
      </c>
      <c r="FH336" s="1">
        <v>150</v>
      </c>
      <c r="FI336" s="1">
        <v>66</v>
      </c>
      <c r="FJ336" s="1">
        <v>340</v>
      </c>
      <c r="FK336" s="1">
        <v>27</v>
      </c>
      <c r="FL336" s="1">
        <v>106</v>
      </c>
      <c r="FM336" s="1">
        <v>215</v>
      </c>
      <c r="FN336" s="1">
        <v>205</v>
      </c>
      <c r="FO336" s="1">
        <v>105</v>
      </c>
      <c r="FP336" s="1">
        <v>105</v>
      </c>
      <c r="FQ336" s="1">
        <v>60</v>
      </c>
      <c r="FR336" s="1">
        <v>68</v>
      </c>
      <c r="FS336" s="1">
        <v>289</v>
      </c>
      <c r="FT336" s="1">
        <v>632</v>
      </c>
      <c r="FU336" s="1">
        <v>120</v>
      </c>
      <c r="FV336" s="1">
        <v>206</v>
      </c>
      <c r="FW336" s="1">
        <v>85</v>
      </c>
      <c r="FX336" s="1">
        <v>176</v>
      </c>
      <c r="FY336" s="1">
        <v>60</v>
      </c>
      <c r="FZ336" s="1">
        <v>90</v>
      </c>
      <c r="GA336" s="1">
        <v>47.8</v>
      </c>
      <c r="GB336" s="1">
        <v>83.8</v>
      </c>
      <c r="GC336" s="1">
        <v>20</v>
      </c>
      <c r="GD336" s="1">
        <v>28</v>
      </c>
      <c r="GE336" s="1">
        <v>2.8</v>
      </c>
      <c r="GF336" s="1">
        <v>2.8</v>
      </c>
      <c r="GG336" s="1">
        <v>28.7</v>
      </c>
      <c r="GH336" s="1">
        <v>88</v>
      </c>
      <c r="GI336" s="1">
        <v>22.7</v>
      </c>
      <c r="GJ336" s="1">
        <v>74</v>
      </c>
      <c r="GK336" s="1">
        <v>270</v>
      </c>
      <c r="GL336" s="1">
        <v>272</v>
      </c>
      <c r="GM336" s="1">
        <v>35</v>
      </c>
      <c r="GN336" s="1">
        <v>0</v>
      </c>
      <c r="GO336" s="1">
        <v>0</v>
      </c>
      <c r="GP336" s="1">
        <v>0</v>
      </c>
      <c r="GQ336" s="1">
        <v>35</v>
      </c>
      <c r="GR336" s="1">
        <v>35</v>
      </c>
      <c r="GS336" s="1">
        <v>238</v>
      </c>
      <c r="GT336" s="1">
        <v>105.7</v>
      </c>
      <c r="GU336" s="1">
        <v>201</v>
      </c>
      <c r="GV336" s="1">
        <v>93</v>
      </c>
      <c r="GW336" s="1">
        <v>37</v>
      </c>
      <c r="GX336" s="1">
        <v>12.7</v>
      </c>
      <c r="GY336" s="1">
        <v>0</v>
      </c>
      <c r="GZ336" s="2">
        <v>0</v>
      </c>
    </row>
    <row r="337" spans="99:208">
      <c r="CU337" s="1" t="s">
        <v>180</v>
      </c>
      <c r="CV337" s="1" t="s">
        <v>203</v>
      </c>
      <c r="CW337" s="1" t="s">
        <v>647</v>
      </c>
      <c r="CX337" s="1">
        <v>2356</v>
      </c>
      <c r="CY337" s="1">
        <v>180.5</v>
      </c>
      <c r="CZ337" s="1">
        <v>76.612903225806406</v>
      </c>
      <c r="DA337" s="1">
        <v>98</v>
      </c>
      <c r="DB337" s="1">
        <v>11.9</v>
      </c>
      <c r="DC337" s="1">
        <v>121.428571428571</v>
      </c>
      <c r="DD337" s="1">
        <v>281</v>
      </c>
      <c r="DE337" s="1">
        <v>4.54</v>
      </c>
      <c r="DF337" s="1">
        <v>16.156583629893198</v>
      </c>
      <c r="DG337" s="1">
        <v>2.62</v>
      </c>
      <c r="DH337" s="1">
        <v>31.4</v>
      </c>
      <c r="DI337" s="1">
        <v>1.19847328244275</v>
      </c>
      <c r="DJ337" s="1">
        <v>2.4300000000000002</v>
      </c>
      <c r="DK337" s="1">
        <v>42.2</v>
      </c>
      <c r="DL337" s="1">
        <v>1.73662551440329</v>
      </c>
      <c r="DM337" s="1">
        <v>89</v>
      </c>
      <c r="DN337" s="1">
        <v>0</v>
      </c>
      <c r="DO337" s="1">
        <v>399</v>
      </c>
      <c r="DP337" s="1">
        <v>399</v>
      </c>
      <c r="DQ337" s="1">
        <v>756</v>
      </c>
      <c r="DR337" s="1">
        <v>45</v>
      </c>
      <c r="DS337" s="1">
        <v>5.9523809523809499</v>
      </c>
      <c r="DT337" s="1">
        <v>280</v>
      </c>
      <c r="DU337" s="1">
        <v>7</v>
      </c>
      <c r="DV337" s="1">
        <v>6.6</v>
      </c>
      <c r="DW337" s="1">
        <v>82</v>
      </c>
      <c r="DX337" s="1">
        <v>395</v>
      </c>
      <c r="DY337" s="1">
        <v>0</v>
      </c>
      <c r="DZ337" s="1" t="s">
        <v>180</v>
      </c>
      <c r="EA337" s="1" t="s">
        <v>203</v>
      </c>
      <c r="EB337" s="1" t="s">
        <v>647</v>
      </c>
      <c r="EC337" s="72">
        <f t="shared" si="18"/>
        <v>1281.3</v>
      </c>
      <c r="ED337" s="73">
        <f t="shared" si="19"/>
        <v>3026.5</v>
      </c>
      <c r="EE337" s="1">
        <v>94</v>
      </c>
      <c r="EF337" s="1">
        <v>207.7</v>
      </c>
      <c r="EG337" s="1">
        <v>5</v>
      </c>
      <c r="EH337" s="1">
        <v>16</v>
      </c>
      <c r="EI337" s="1">
        <v>11</v>
      </c>
      <c r="EJ337" s="1">
        <v>32.6</v>
      </c>
      <c r="EK337" s="1">
        <v>41</v>
      </c>
      <c r="EL337" s="1">
        <v>84</v>
      </c>
      <c r="EM337" s="1">
        <v>207</v>
      </c>
      <c r="EN337" s="1">
        <v>417</v>
      </c>
      <c r="EO337" s="1">
        <v>76</v>
      </c>
      <c r="EP337" s="1">
        <v>210.5</v>
      </c>
      <c r="EQ337" s="1">
        <v>30</v>
      </c>
      <c r="ER337" s="1">
        <v>80</v>
      </c>
      <c r="ES337" s="1">
        <v>30</v>
      </c>
      <c r="ET337" s="1">
        <v>70</v>
      </c>
      <c r="EU337" s="1">
        <v>90</v>
      </c>
      <c r="EV337" s="1">
        <v>380</v>
      </c>
      <c r="EW337" s="1">
        <v>35</v>
      </c>
      <c r="EX337" s="1">
        <v>170</v>
      </c>
      <c r="EY337" s="1">
        <v>35</v>
      </c>
      <c r="EZ337" s="1">
        <v>170</v>
      </c>
      <c r="FA337" s="1">
        <v>6</v>
      </c>
      <c r="FB337" s="1">
        <v>12</v>
      </c>
      <c r="FC337" s="1">
        <v>5</v>
      </c>
      <c r="FD337" s="1">
        <v>12</v>
      </c>
      <c r="FE337" s="1">
        <v>208</v>
      </c>
      <c r="FF337" s="1">
        <v>830</v>
      </c>
      <c r="FG337" s="1">
        <v>60</v>
      </c>
      <c r="FH337" s="1">
        <v>110</v>
      </c>
      <c r="FI337" s="1">
        <v>66</v>
      </c>
      <c r="FJ337" s="1">
        <v>340</v>
      </c>
      <c r="FK337" s="1">
        <v>22</v>
      </c>
      <c r="FL337" s="1">
        <v>86</v>
      </c>
      <c r="FM337" s="1">
        <v>240</v>
      </c>
      <c r="FN337" s="1">
        <v>250</v>
      </c>
      <c r="FO337" s="1">
        <v>160</v>
      </c>
      <c r="FP337" s="1">
        <v>160</v>
      </c>
      <c r="FQ337" s="1">
        <v>50</v>
      </c>
      <c r="FR337" s="1">
        <v>68</v>
      </c>
      <c r="FS337" s="1">
        <v>227</v>
      </c>
      <c r="FT337" s="1">
        <v>496</v>
      </c>
      <c r="FU337" s="1">
        <v>90</v>
      </c>
      <c r="FV337" s="1">
        <v>200</v>
      </c>
      <c r="FW337" s="1">
        <v>101</v>
      </c>
      <c r="FX337" s="1">
        <v>217</v>
      </c>
      <c r="FY337" s="1">
        <v>23</v>
      </c>
      <c r="FZ337" s="1">
        <v>46</v>
      </c>
      <c r="GA337" s="1">
        <v>43.8</v>
      </c>
      <c r="GB337" s="1">
        <v>79.8</v>
      </c>
      <c r="GC337" s="1">
        <v>20</v>
      </c>
      <c r="GD337" s="1">
        <v>27</v>
      </c>
      <c r="GE337" s="1">
        <v>2.8</v>
      </c>
      <c r="GF337" s="1">
        <v>2.8</v>
      </c>
      <c r="GG337" s="1">
        <v>18.5</v>
      </c>
      <c r="GH337" s="1">
        <v>54</v>
      </c>
      <c r="GI337" s="1">
        <v>16.5</v>
      </c>
      <c r="GJ337" s="1">
        <v>50</v>
      </c>
      <c r="GK337" s="1">
        <v>123</v>
      </c>
      <c r="GL337" s="1">
        <v>192</v>
      </c>
      <c r="GM337" s="1">
        <v>40</v>
      </c>
      <c r="GN337" s="1">
        <v>0</v>
      </c>
      <c r="GO337" s="1">
        <v>0</v>
      </c>
      <c r="GP337" s="1">
        <v>0</v>
      </c>
      <c r="GQ337" s="1">
        <v>40</v>
      </c>
      <c r="GR337" s="1">
        <v>40</v>
      </c>
      <c r="GS337" s="1">
        <v>188</v>
      </c>
      <c r="GT337" s="1">
        <v>86</v>
      </c>
      <c r="GU337" s="1">
        <v>165</v>
      </c>
      <c r="GV337" s="1">
        <v>77</v>
      </c>
      <c r="GW337" s="1">
        <v>23</v>
      </c>
      <c r="GX337" s="1">
        <v>9</v>
      </c>
      <c r="GY337" s="1">
        <v>0</v>
      </c>
      <c r="GZ337" s="2">
        <v>0</v>
      </c>
    </row>
    <row r="338" spans="99:208">
      <c r="CU338" s="1" t="s">
        <v>180</v>
      </c>
      <c r="CV338" s="1" t="s">
        <v>204</v>
      </c>
      <c r="CW338" s="1" t="s">
        <v>647</v>
      </c>
      <c r="CX338" s="1">
        <v>1330</v>
      </c>
      <c r="CY338" s="1">
        <v>108</v>
      </c>
      <c r="CZ338" s="1">
        <v>81.203007518796994</v>
      </c>
      <c r="DA338" s="1">
        <v>80</v>
      </c>
      <c r="DB338" s="1">
        <v>10.6</v>
      </c>
      <c r="DC338" s="1">
        <v>132.5</v>
      </c>
      <c r="DD338" s="1">
        <v>217</v>
      </c>
      <c r="DE338" s="1">
        <v>2.92</v>
      </c>
      <c r="DF338" s="1">
        <v>13.456221198156699</v>
      </c>
      <c r="DG338" s="1">
        <v>1.83</v>
      </c>
      <c r="DH338" s="1">
        <v>25.45</v>
      </c>
      <c r="DI338" s="1">
        <v>1.39071038251366</v>
      </c>
      <c r="DJ338" s="1">
        <v>1.62</v>
      </c>
      <c r="DK338" s="1">
        <v>27.75</v>
      </c>
      <c r="DL338" s="1">
        <v>1.7129629629629599</v>
      </c>
      <c r="DM338" s="1">
        <v>62</v>
      </c>
      <c r="DN338" s="1">
        <v>0</v>
      </c>
      <c r="DO338" s="1">
        <v>376</v>
      </c>
      <c r="DP338" s="1">
        <v>376</v>
      </c>
      <c r="DQ338" s="1">
        <v>653</v>
      </c>
      <c r="DR338" s="1">
        <v>43</v>
      </c>
      <c r="DS338" s="1">
        <v>6.5849923430321597</v>
      </c>
      <c r="DT338" s="1">
        <v>260</v>
      </c>
      <c r="DU338" s="1">
        <v>5</v>
      </c>
      <c r="DV338" s="1">
        <v>4.8</v>
      </c>
      <c r="DW338" s="1">
        <v>60</v>
      </c>
      <c r="DX338" s="1">
        <v>330</v>
      </c>
      <c r="DY338" s="1">
        <v>800</v>
      </c>
      <c r="DZ338" s="1" t="s">
        <v>180</v>
      </c>
      <c r="EA338" s="1" t="s">
        <v>204</v>
      </c>
      <c r="EB338" s="1" t="s">
        <v>647</v>
      </c>
      <c r="EC338" s="72">
        <f t="shared" si="18"/>
        <v>1092.8</v>
      </c>
      <c r="ED338" s="73">
        <f t="shared" si="19"/>
        <v>2756.2</v>
      </c>
      <c r="EE338" s="1">
        <v>57</v>
      </c>
      <c r="EF338" s="1">
        <v>126.4</v>
      </c>
      <c r="EG338" s="1">
        <v>6</v>
      </c>
      <c r="EH338" s="1">
        <v>21</v>
      </c>
      <c r="EI338" s="1">
        <v>8.8000000000000007</v>
      </c>
      <c r="EJ338" s="1">
        <v>26</v>
      </c>
      <c r="EK338" s="1">
        <v>31</v>
      </c>
      <c r="EL338" s="1">
        <v>62</v>
      </c>
      <c r="EM338" s="1">
        <v>147</v>
      </c>
      <c r="EN338" s="1">
        <v>362</v>
      </c>
      <c r="EO338" s="1">
        <v>74</v>
      </c>
      <c r="EP338" s="1">
        <v>190</v>
      </c>
      <c r="EQ338" s="1">
        <v>30</v>
      </c>
      <c r="ER338" s="1">
        <v>80</v>
      </c>
      <c r="ES338" s="1">
        <v>30</v>
      </c>
      <c r="ET338" s="1">
        <v>70</v>
      </c>
      <c r="EU338" s="1">
        <v>90</v>
      </c>
      <c r="EV338" s="1">
        <v>380</v>
      </c>
      <c r="EW338" s="1">
        <v>35</v>
      </c>
      <c r="EX338" s="1">
        <v>170</v>
      </c>
      <c r="EY338" s="1">
        <v>35</v>
      </c>
      <c r="EZ338" s="1">
        <v>170</v>
      </c>
      <c r="FA338" s="1">
        <v>6</v>
      </c>
      <c r="FB338" s="1">
        <v>12</v>
      </c>
      <c r="FC338" s="1">
        <v>5</v>
      </c>
      <c r="FD338" s="1">
        <v>15</v>
      </c>
      <c r="FE338" s="1">
        <v>205</v>
      </c>
      <c r="FF338" s="1">
        <v>890</v>
      </c>
      <c r="FG338" s="1">
        <v>60</v>
      </c>
      <c r="FH338" s="1">
        <v>110</v>
      </c>
      <c r="FI338" s="1">
        <v>54</v>
      </c>
      <c r="FJ338" s="1">
        <v>280</v>
      </c>
      <c r="FK338" s="1">
        <v>23</v>
      </c>
      <c r="FL338" s="1">
        <v>84</v>
      </c>
      <c r="FM338" s="1">
        <v>140</v>
      </c>
      <c r="FN338" s="1">
        <v>140</v>
      </c>
      <c r="FO338" s="1">
        <v>70</v>
      </c>
      <c r="FP338" s="1">
        <v>70</v>
      </c>
      <c r="FQ338" s="1">
        <v>55</v>
      </c>
      <c r="FR338" s="1">
        <v>60</v>
      </c>
      <c r="FS338" s="1">
        <v>264</v>
      </c>
      <c r="FT338" s="1">
        <v>500</v>
      </c>
      <c r="FU338" s="1">
        <v>100</v>
      </c>
      <c r="FV338" s="1">
        <v>141</v>
      </c>
      <c r="FW338" s="1">
        <v>90</v>
      </c>
      <c r="FX338" s="1">
        <v>150</v>
      </c>
      <c r="FY338" s="1">
        <v>70</v>
      </c>
      <c r="FZ338" s="1">
        <v>180</v>
      </c>
      <c r="GA338" s="1">
        <v>39.799999999999997</v>
      </c>
      <c r="GB338" s="1">
        <v>60.8</v>
      </c>
      <c r="GC338" s="1">
        <v>20</v>
      </c>
      <c r="GD338" s="1">
        <v>26</v>
      </c>
      <c r="GE338" s="1">
        <v>2.8</v>
      </c>
      <c r="GF338" s="1">
        <v>2.8</v>
      </c>
      <c r="GG338" s="1">
        <v>6</v>
      </c>
      <c r="GH338" s="1">
        <v>16</v>
      </c>
      <c r="GI338" s="1">
        <v>4</v>
      </c>
      <c r="GJ338" s="1">
        <v>12</v>
      </c>
      <c r="GK338" s="1">
        <v>114</v>
      </c>
      <c r="GL338" s="1">
        <v>172</v>
      </c>
      <c r="GM338" s="1">
        <v>29</v>
      </c>
      <c r="GN338" s="1">
        <v>0</v>
      </c>
      <c r="GO338" s="1">
        <v>0</v>
      </c>
      <c r="GP338" s="1">
        <v>0</v>
      </c>
      <c r="GQ338" s="1">
        <v>29</v>
      </c>
      <c r="GR338" s="1">
        <v>29</v>
      </c>
      <c r="GS338" s="1">
        <v>141</v>
      </c>
      <c r="GT338" s="1">
        <v>64</v>
      </c>
      <c r="GU338" s="1">
        <v>117</v>
      </c>
      <c r="GV338" s="1">
        <v>57</v>
      </c>
      <c r="GW338" s="1">
        <v>24</v>
      </c>
      <c r="GX338" s="1">
        <v>7</v>
      </c>
      <c r="GY338" s="1">
        <v>0</v>
      </c>
      <c r="GZ338" s="2">
        <v>0</v>
      </c>
    </row>
    <row r="339" spans="99:208">
      <c r="CU339" s="1" t="s">
        <v>180</v>
      </c>
      <c r="CV339" s="1" t="s">
        <v>75</v>
      </c>
      <c r="CW339" s="1" t="s">
        <v>647</v>
      </c>
      <c r="CX339" s="1">
        <v>795</v>
      </c>
      <c r="CY339" s="1">
        <v>58</v>
      </c>
      <c r="CZ339" s="1">
        <v>72.955974842767304</v>
      </c>
      <c r="DA339" s="1">
        <v>129</v>
      </c>
      <c r="DB339" s="1">
        <v>16</v>
      </c>
      <c r="DC339" s="1">
        <v>124.03100775193801</v>
      </c>
      <c r="DD339" s="1">
        <v>218</v>
      </c>
      <c r="DE339" s="1">
        <v>3.17</v>
      </c>
      <c r="DF339" s="1">
        <v>14.5412844036697</v>
      </c>
      <c r="DG339" s="1">
        <v>1.73</v>
      </c>
      <c r="DH339" s="1">
        <v>24.65</v>
      </c>
      <c r="DI339" s="1">
        <v>1.42485549132948</v>
      </c>
      <c r="DJ339" s="1">
        <v>1.5</v>
      </c>
      <c r="DK339" s="1">
        <v>22.65</v>
      </c>
      <c r="DL339" s="1">
        <v>1.51</v>
      </c>
      <c r="DM339" s="1">
        <v>64</v>
      </c>
      <c r="DN339" s="1">
        <v>0</v>
      </c>
      <c r="DO339" s="1">
        <v>268</v>
      </c>
      <c r="DP339" s="1">
        <v>268</v>
      </c>
      <c r="DQ339" s="1">
        <v>339</v>
      </c>
      <c r="DR339" s="1">
        <v>26</v>
      </c>
      <c r="DS339" s="1">
        <v>7.6696165191740402</v>
      </c>
      <c r="DT339" s="1">
        <v>270</v>
      </c>
      <c r="DU339" s="1">
        <v>5</v>
      </c>
      <c r="DV339" s="1">
        <v>4.3</v>
      </c>
      <c r="DW339" s="1">
        <v>65</v>
      </c>
      <c r="DX339" s="1">
        <v>230</v>
      </c>
      <c r="DY339" s="1">
        <v>1100</v>
      </c>
      <c r="DZ339" s="1" t="s">
        <v>180</v>
      </c>
      <c r="EA339" s="1" t="s">
        <v>75</v>
      </c>
      <c r="EB339" s="1" t="s">
        <v>647</v>
      </c>
      <c r="EC339" s="72">
        <f t="shared" si="18"/>
        <v>846.3</v>
      </c>
      <c r="ED339" s="73">
        <f t="shared" si="19"/>
        <v>1984.2</v>
      </c>
      <c r="EE339" s="1">
        <v>40.5</v>
      </c>
      <c r="EF339" s="1">
        <v>90.4</v>
      </c>
      <c r="EG339" s="1">
        <v>4.5</v>
      </c>
      <c r="EH339" s="1">
        <v>13</v>
      </c>
      <c r="EI339" s="1">
        <v>8</v>
      </c>
      <c r="EJ339" s="1">
        <v>20.6</v>
      </c>
      <c r="EK339" s="1">
        <v>19</v>
      </c>
      <c r="EL339" s="1">
        <v>42</v>
      </c>
      <c r="EM339" s="1">
        <v>127</v>
      </c>
      <c r="EN339" s="1">
        <v>307</v>
      </c>
      <c r="EO339" s="1">
        <v>64</v>
      </c>
      <c r="EP339" s="1">
        <v>180</v>
      </c>
      <c r="EQ339" s="1">
        <v>20</v>
      </c>
      <c r="ER339" s="1">
        <v>60</v>
      </c>
      <c r="ES339" s="1">
        <v>16</v>
      </c>
      <c r="ET339" s="1">
        <v>50</v>
      </c>
      <c r="EU339" s="1">
        <v>60</v>
      </c>
      <c r="EV339" s="1">
        <v>264</v>
      </c>
      <c r="EW339" s="1">
        <v>22</v>
      </c>
      <c r="EX339" s="1">
        <v>110</v>
      </c>
      <c r="EY339" s="1">
        <v>23</v>
      </c>
      <c r="EZ339" s="1">
        <v>120</v>
      </c>
      <c r="FA339" s="1">
        <v>6</v>
      </c>
      <c r="FB339" s="1">
        <v>12</v>
      </c>
      <c r="FC339" s="1">
        <v>9</v>
      </c>
      <c r="FD339" s="1">
        <v>22</v>
      </c>
      <c r="FE339" s="1">
        <v>135</v>
      </c>
      <c r="FF339" s="1">
        <v>510</v>
      </c>
      <c r="FG339" s="1">
        <v>60</v>
      </c>
      <c r="FH339" s="1">
        <v>130</v>
      </c>
      <c r="FI339" s="1">
        <v>35</v>
      </c>
      <c r="FJ339" s="1">
        <v>190</v>
      </c>
      <c r="FK339" s="1">
        <v>16</v>
      </c>
      <c r="FL339" s="1">
        <v>55</v>
      </c>
      <c r="FM339" s="1">
        <v>100</v>
      </c>
      <c r="FN339" s="1">
        <v>100</v>
      </c>
      <c r="FO339" s="1">
        <v>30</v>
      </c>
      <c r="FP339" s="1">
        <v>30</v>
      </c>
      <c r="FQ339" s="1">
        <v>22</v>
      </c>
      <c r="FR339" s="1">
        <v>27</v>
      </c>
      <c r="FS339" s="1">
        <v>164</v>
      </c>
      <c r="FT339" s="1">
        <v>272</v>
      </c>
      <c r="FU339" s="1">
        <v>60</v>
      </c>
      <c r="FV339" s="1">
        <v>100</v>
      </c>
      <c r="FW339" s="1">
        <v>59</v>
      </c>
      <c r="FX339" s="1">
        <v>100</v>
      </c>
      <c r="FY339" s="1">
        <v>30</v>
      </c>
      <c r="FZ339" s="1">
        <v>43</v>
      </c>
      <c r="GA339" s="1">
        <v>39.799999999999997</v>
      </c>
      <c r="GB339" s="1">
        <v>60.8</v>
      </c>
      <c r="GC339" s="1">
        <v>18</v>
      </c>
      <c r="GD339" s="1">
        <v>26</v>
      </c>
      <c r="GE339" s="1">
        <v>2.8</v>
      </c>
      <c r="GF339" s="1">
        <v>2.8</v>
      </c>
      <c r="GG339" s="1">
        <v>60</v>
      </c>
      <c r="GH339" s="1">
        <v>143</v>
      </c>
      <c r="GI339" s="1">
        <v>40</v>
      </c>
      <c r="GJ339" s="1">
        <v>120</v>
      </c>
      <c r="GK339" s="1">
        <v>100</v>
      </c>
      <c r="GL339" s="1">
        <v>164</v>
      </c>
      <c r="GM339" s="1">
        <v>13</v>
      </c>
      <c r="GN339" s="1">
        <v>0</v>
      </c>
      <c r="GO339" s="1">
        <v>0</v>
      </c>
      <c r="GP339" s="1">
        <v>0</v>
      </c>
      <c r="GQ339" s="1">
        <v>13</v>
      </c>
      <c r="GR339" s="1">
        <v>13</v>
      </c>
      <c r="GS339" s="1">
        <v>119</v>
      </c>
      <c r="GT339" s="1">
        <v>50</v>
      </c>
      <c r="GU339" s="1">
        <v>96</v>
      </c>
      <c r="GV339" s="1">
        <v>43</v>
      </c>
      <c r="GW339" s="1">
        <v>23</v>
      </c>
      <c r="GX339" s="1">
        <v>7</v>
      </c>
      <c r="GY339" s="1">
        <v>0</v>
      </c>
      <c r="GZ339" s="2">
        <v>0</v>
      </c>
    </row>
    <row r="340" spans="99:208">
      <c r="CU340" s="71" t="s">
        <v>206</v>
      </c>
      <c r="CV340" s="1" t="s">
        <v>207</v>
      </c>
      <c r="CW340" s="1" t="s">
        <v>647</v>
      </c>
      <c r="CX340" s="1">
        <v>1094</v>
      </c>
      <c r="CY340" s="1">
        <v>88.7</v>
      </c>
      <c r="CZ340" s="1">
        <v>81.078610603290699</v>
      </c>
      <c r="DA340" s="1">
        <v>128</v>
      </c>
      <c r="DB340" s="1">
        <v>17.899999999999999</v>
      </c>
      <c r="DC340" s="1">
        <v>139.84375</v>
      </c>
      <c r="DD340" s="1">
        <v>107</v>
      </c>
      <c r="DE340" s="1">
        <v>1.62</v>
      </c>
      <c r="DF340" s="1">
        <v>15.140186915887901</v>
      </c>
      <c r="DG340" s="1">
        <v>1.97</v>
      </c>
      <c r="DH340" s="1">
        <v>26.84</v>
      </c>
      <c r="DI340" s="1">
        <v>1.36243654822335</v>
      </c>
      <c r="DJ340" s="1">
        <v>1.79</v>
      </c>
      <c r="DK340" s="1">
        <v>19.399999999999999</v>
      </c>
      <c r="DL340" s="1">
        <v>1.0837988826815601</v>
      </c>
      <c r="DM340" s="1">
        <v>52.22</v>
      </c>
      <c r="DN340" s="1">
        <v>0</v>
      </c>
      <c r="DO340" s="1">
        <v>767</v>
      </c>
      <c r="DP340" s="1">
        <v>767</v>
      </c>
      <c r="DQ340" s="1">
        <v>545</v>
      </c>
      <c r="DR340" s="1">
        <v>47</v>
      </c>
      <c r="DS340" s="1">
        <v>8.6238532110091697</v>
      </c>
      <c r="DT340" s="1">
        <v>62</v>
      </c>
      <c r="DU340" s="1">
        <v>1.37</v>
      </c>
      <c r="DV340" s="1">
        <v>1.03</v>
      </c>
      <c r="DW340" s="1">
        <v>85.6</v>
      </c>
      <c r="DX340" s="1">
        <v>350</v>
      </c>
      <c r="DY340" s="1">
        <v>441</v>
      </c>
      <c r="DZ340" s="71" t="s">
        <v>206</v>
      </c>
      <c r="EA340" s="1" t="s">
        <v>207</v>
      </c>
      <c r="EB340" s="1" t="s">
        <v>647</v>
      </c>
      <c r="EC340" s="72">
        <f t="shared" ref="EC340:EC370" si="20">EE340+EM340+EQ340+EU340+FE340+FM340+FS340+GA340+GG340+GK340</f>
        <v>420.7</v>
      </c>
      <c r="ED340" s="73">
        <f t="shared" ref="ED340:ED370" si="21">EF340+EN340+ER340+EV340+FF340+FN340+FT340+GB340+GH340+GL340+GM340</f>
        <v>1453.8</v>
      </c>
      <c r="EE340" s="1">
        <v>102.4</v>
      </c>
      <c r="EF340" s="1">
        <v>174.5</v>
      </c>
      <c r="EG340" s="1">
        <v>5.0999999999999996</v>
      </c>
      <c r="EH340" s="1">
        <v>25.5</v>
      </c>
      <c r="EI340" s="1">
        <v>73.099999999999994</v>
      </c>
      <c r="EJ340" s="1">
        <v>106.1</v>
      </c>
      <c r="EK340" s="1">
        <v>24.2</v>
      </c>
      <c r="EL340" s="1">
        <v>42.9</v>
      </c>
      <c r="EM340" s="1">
        <v>95</v>
      </c>
      <c r="EN340" s="1">
        <v>381.3</v>
      </c>
      <c r="EO340" s="1">
        <v>76.7</v>
      </c>
      <c r="EP340" s="1">
        <v>240.6</v>
      </c>
      <c r="EQ340" s="1">
        <v>0</v>
      </c>
      <c r="ER340" s="1">
        <v>0</v>
      </c>
      <c r="ES340" s="1">
        <v>0</v>
      </c>
      <c r="ET340" s="1">
        <v>0</v>
      </c>
      <c r="EU340" s="1">
        <v>55.9</v>
      </c>
      <c r="EV340" s="1">
        <v>250.3</v>
      </c>
      <c r="EW340" s="1">
        <v>46.7</v>
      </c>
      <c r="EX340" s="1">
        <v>222.5</v>
      </c>
      <c r="EY340" s="1">
        <v>7.8</v>
      </c>
      <c r="EZ340" s="1">
        <v>25</v>
      </c>
      <c r="FA340" s="1">
        <v>1.4</v>
      </c>
      <c r="FB340" s="1">
        <v>2.8</v>
      </c>
      <c r="FC340" s="1">
        <v>0</v>
      </c>
      <c r="FD340" s="1">
        <v>0</v>
      </c>
      <c r="FE340" s="1">
        <v>50.2</v>
      </c>
      <c r="FF340" s="1">
        <v>246</v>
      </c>
      <c r="FG340" s="1">
        <v>23.9</v>
      </c>
      <c r="FH340" s="1">
        <v>155.80000000000001</v>
      </c>
      <c r="FI340" s="1">
        <v>21.8</v>
      </c>
      <c r="FJ340" s="1">
        <v>65.400000000000006</v>
      </c>
      <c r="FK340" s="1">
        <v>4.5</v>
      </c>
      <c r="FL340" s="1">
        <v>24.8</v>
      </c>
      <c r="FM340" s="1">
        <v>55.2</v>
      </c>
      <c r="FN340" s="1">
        <v>189.3</v>
      </c>
      <c r="FO340" s="1">
        <v>37.200000000000003</v>
      </c>
      <c r="FP340" s="1">
        <v>130.30000000000001</v>
      </c>
      <c r="FQ340" s="1">
        <v>18</v>
      </c>
      <c r="FR340" s="1">
        <v>59</v>
      </c>
      <c r="FS340" s="1">
        <v>42.3</v>
      </c>
      <c r="FT340" s="1">
        <v>174.8</v>
      </c>
      <c r="FU340" s="1">
        <v>18.899999999999999</v>
      </c>
      <c r="FV340" s="1">
        <v>132.30000000000001</v>
      </c>
      <c r="FW340" s="1">
        <v>19.8</v>
      </c>
      <c r="FX340" s="1">
        <v>23.8</v>
      </c>
      <c r="FY340" s="1">
        <v>3.6</v>
      </c>
      <c r="FZ340" s="1">
        <v>18.7</v>
      </c>
      <c r="GA340" s="1">
        <v>15.3</v>
      </c>
      <c r="GB340" s="1">
        <v>33.200000000000003</v>
      </c>
      <c r="GC340" s="1">
        <v>2.8</v>
      </c>
      <c r="GD340" s="1">
        <v>2.8</v>
      </c>
      <c r="GE340" s="1">
        <v>12.5</v>
      </c>
      <c r="GF340" s="1">
        <v>30.4</v>
      </c>
      <c r="GG340" s="1">
        <v>4.4000000000000004</v>
      </c>
      <c r="GH340" s="1">
        <v>4.4000000000000004</v>
      </c>
      <c r="GI340" s="1">
        <v>4.4000000000000004</v>
      </c>
      <c r="GJ340" s="1">
        <v>4.4000000000000004</v>
      </c>
      <c r="GK340" s="1">
        <v>0</v>
      </c>
      <c r="GL340" s="1">
        <v>0</v>
      </c>
      <c r="GM340" s="1">
        <v>0</v>
      </c>
      <c r="GN340" s="1">
        <v>0</v>
      </c>
      <c r="GO340" s="1">
        <v>0</v>
      </c>
      <c r="GP340" s="1">
        <v>0</v>
      </c>
      <c r="GQ340" s="1">
        <v>0</v>
      </c>
      <c r="GR340" s="1">
        <v>0</v>
      </c>
      <c r="GS340" s="1">
        <v>16</v>
      </c>
      <c r="GT340" s="1">
        <v>64</v>
      </c>
      <c r="GU340" s="1">
        <v>16</v>
      </c>
      <c r="GV340" s="1">
        <v>64</v>
      </c>
      <c r="GW340" s="1">
        <v>0</v>
      </c>
      <c r="GX340" s="1">
        <v>0</v>
      </c>
      <c r="GY340" s="1">
        <v>0</v>
      </c>
      <c r="GZ340" s="2">
        <v>0</v>
      </c>
    </row>
    <row r="341" spans="99:208">
      <c r="CU341" s="1" t="s">
        <v>206</v>
      </c>
      <c r="CV341" s="1" t="s">
        <v>208</v>
      </c>
      <c r="CW341" s="1" t="s">
        <v>647</v>
      </c>
      <c r="CX341" s="1">
        <v>779</v>
      </c>
      <c r="CY341" s="1">
        <v>63</v>
      </c>
      <c r="CZ341" s="1">
        <v>80.872913992297796</v>
      </c>
      <c r="DA341" s="1">
        <v>91</v>
      </c>
      <c r="DB341" s="1">
        <v>12.7</v>
      </c>
      <c r="DC341" s="1">
        <v>139.56043956043999</v>
      </c>
      <c r="DD341" s="1">
        <v>106</v>
      </c>
      <c r="DE341" s="1">
        <v>1.65</v>
      </c>
      <c r="DF341" s="1">
        <v>15.5660377358491</v>
      </c>
      <c r="DG341" s="1">
        <v>1.89</v>
      </c>
      <c r="DH341" s="1">
        <v>25.11</v>
      </c>
      <c r="DI341" s="1">
        <v>1.3285714285714301</v>
      </c>
      <c r="DJ341" s="1">
        <v>1.71</v>
      </c>
      <c r="DK341" s="1">
        <v>18.440000000000001</v>
      </c>
      <c r="DL341" s="1">
        <v>1.07836257309942</v>
      </c>
      <c r="DM341" s="1">
        <v>51.53</v>
      </c>
      <c r="DN341" s="1">
        <v>0</v>
      </c>
      <c r="DO341" s="1">
        <v>606</v>
      </c>
      <c r="DP341" s="1">
        <v>606</v>
      </c>
      <c r="DQ341" s="1">
        <v>457</v>
      </c>
      <c r="DR341" s="1">
        <v>38</v>
      </c>
      <c r="DS341" s="1">
        <v>8.31509846827133</v>
      </c>
      <c r="DT341" s="1">
        <v>86</v>
      </c>
      <c r="DU341" s="1">
        <v>1.03</v>
      </c>
      <c r="DV341" s="1">
        <v>0.73</v>
      </c>
      <c r="DW341" s="1">
        <v>22.88</v>
      </c>
      <c r="DX341" s="1">
        <v>80</v>
      </c>
      <c r="DY341" s="1">
        <v>294</v>
      </c>
      <c r="DZ341" s="1" t="s">
        <v>206</v>
      </c>
      <c r="EA341" s="1" t="s">
        <v>208</v>
      </c>
      <c r="EB341" s="1" t="s">
        <v>647</v>
      </c>
      <c r="EC341" s="72">
        <f t="shared" si="20"/>
        <v>422.34</v>
      </c>
      <c r="ED341" s="73">
        <f t="shared" si="21"/>
        <v>1475.32</v>
      </c>
      <c r="EE341" s="1">
        <v>99.36</v>
      </c>
      <c r="EF341" s="1">
        <v>173.3</v>
      </c>
      <c r="EG341" s="1">
        <v>5</v>
      </c>
      <c r="EH341" s="1">
        <v>25</v>
      </c>
      <c r="EI341" s="1">
        <v>66.760000000000005</v>
      </c>
      <c r="EJ341" s="1">
        <v>99.4</v>
      </c>
      <c r="EK341" s="1">
        <v>27.6</v>
      </c>
      <c r="EL341" s="1">
        <v>48.9</v>
      </c>
      <c r="EM341" s="1">
        <v>89.08</v>
      </c>
      <c r="EN341" s="1">
        <v>357.82</v>
      </c>
      <c r="EO341" s="1">
        <v>68.680000000000007</v>
      </c>
      <c r="EP341" s="1">
        <v>223.5</v>
      </c>
      <c r="EQ341" s="1">
        <v>0</v>
      </c>
      <c r="ER341" s="1">
        <v>0</v>
      </c>
      <c r="ES341" s="1">
        <v>0</v>
      </c>
      <c r="ET341" s="1">
        <v>0</v>
      </c>
      <c r="EU341" s="1">
        <v>47.1</v>
      </c>
      <c r="EV341" s="1">
        <v>210.8</v>
      </c>
      <c r="EW341" s="1">
        <v>39</v>
      </c>
      <c r="EX341" s="1">
        <v>186.8</v>
      </c>
      <c r="EY341" s="1">
        <v>6.5</v>
      </c>
      <c r="EZ341" s="1">
        <v>20.8</v>
      </c>
      <c r="FA341" s="1">
        <v>1.6</v>
      </c>
      <c r="FB341" s="1">
        <v>3.2</v>
      </c>
      <c r="FC341" s="1">
        <v>0</v>
      </c>
      <c r="FD341" s="1">
        <v>0</v>
      </c>
      <c r="FE341" s="1">
        <v>55.5</v>
      </c>
      <c r="FF341" s="1">
        <v>274.2</v>
      </c>
      <c r="FG341" s="1">
        <v>26.4</v>
      </c>
      <c r="FH341" s="1">
        <v>174.4</v>
      </c>
      <c r="FI341" s="1">
        <v>24.1</v>
      </c>
      <c r="FJ341" s="1">
        <v>72.3</v>
      </c>
      <c r="FK341" s="1">
        <v>5</v>
      </c>
      <c r="FL341" s="1">
        <v>27.5</v>
      </c>
      <c r="FM341" s="1">
        <v>63.2</v>
      </c>
      <c r="FN341" s="1">
        <v>218.2</v>
      </c>
      <c r="FO341" s="1">
        <v>42.8</v>
      </c>
      <c r="FP341" s="1">
        <v>150.19999999999999</v>
      </c>
      <c r="FQ341" s="1">
        <v>20.399999999999999</v>
      </c>
      <c r="FR341" s="1">
        <v>68</v>
      </c>
      <c r="FS341" s="1">
        <v>48.3</v>
      </c>
      <c r="FT341" s="1">
        <v>200.6</v>
      </c>
      <c r="FU341" s="1">
        <v>21.7</v>
      </c>
      <c r="FV341" s="1">
        <v>151.9</v>
      </c>
      <c r="FW341" s="1">
        <v>22.4</v>
      </c>
      <c r="FX341" s="1">
        <v>26.9</v>
      </c>
      <c r="FY341" s="1">
        <v>4.2</v>
      </c>
      <c r="FZ341" s="1">
        <v>21.8</v>
      </c>
      <c r="GA341" s="1">
        <v>16.2</v>
      </c>
      <c r="GB341" s="1">
        <v>36.799999999999997</v>
      </c>
      <c r="GC341" s="1">
        <v>1.8</v>
      </c>
      <c r="GD341" s="1">
        <v>1.8</v>
      </c>
      <c r="GE341" s="1">
        <v>14.4</v>
      </c>
      <c r="GF341" s="1">
        <v>35</v>
      </c>
      <c r="GG341" s="1">
        <v>3.6</v>
      </c>
      <c r="GH341" s="1">
        <v>3.6</v>
      </c>
      <c r="GI341" s="1">
        <v>3.6</v>
      </c>
      <c r="GJ341" s="1">
        <v>3.6</v>
      </c>
      <c r="GK341" s="1">
        <v>0</v>
      </c>
      <c r="GL341" s="1">
        <v>0</v>
      </c>
      <c r="GM341" s="1">
        <v>0</v>
      </c>
      <c r="GN341" s="1">
        <v>0</v>
      </c>
      <c r="GO341" s="1">
        <v>0</v>
      </c>
      <c r="GP341" s="1">
        <v>0</v>
      </c>
      <c r="GQ341" s="1">
        <v>0</v>
      </c>
      <c r="GR341" s="1">
        <v>0</v>
      </c>
      <c r="GS341" s="1">
        <v>10</v>
      </c>
      <c r="GT341" s="1">
        <v>39.5</v>
      </c>
      <c r="GU341" s="1">
        <v>5</v>
      </c>
      <c r="GV341" s="1">
        <v>20</v>
      </c>
      <c r="GW341" s="1">
        <v>5</v>
      </c>
      <c r="GX341" s="1">
        <v>19.5</v>
      </c>
      <c r="GY341" s="1">
        <v>0</v>
      </c>
      <c r="GZ341" s="2">
        <v>0</v>
      </c>
    </row>
    <row r="342" spans="99:208">
      <c r="CU342" s="1" t="s">
        <v>206</v>
      </c>
      <c r="CV342" s="1" t="s">
        <v>209</v>
      </c>
      <c r="CW342" s="1" t="s">
        <v>647</v>
      </c>
      <c r="CX342" s="1">
        <v>1369</v>
      </c>
      <c r="CY342" s="1">
        <v>110.4</v>
      </c>
      <c r="CZ342" s="1">
        <v>81.095890410958901</v>
      </c>
      <c r="DA342" s="1">
        <v>120</v>
      </c>
      <c r="DB342" s="1">
        <v>17.100000000000001</v>
      </c>
      <c r="DC342" s="1">
        <v>143.18181818181799</v>
      </c>
      <c r="DD342" s="1">
        <v>312</v>
      </c>
      <c r="DE342" s="1">
        <v>4.8</v>
      </c>
      <c r="DF342" s="1">
        <v>15.6962025316456</v>
      </c>
      <c r="DG342" s="1">
        <v>3.75</v>
      </c>
      <c r="DH342" s="1">
        <v>52.28</v>
      </c>
      <c r="DI342" s="1">
        <v>1.4240157480315001</v>
      </c>
      <c r="DJ342" s="1">
        <v>3.38</v>
      </c>
      <c r="DK342" s="1">
        <v>36.4</v>
      </c>
      <c r="DL342" s="1">
        <v>1.07279151943463</v>
      </c>
      <c r="DM342" s="1">
        <v>59</v>
      </c>
      <c r="DN342" s="1">
        <v>0</v>
      </c>
      <c r="DO342" s="1">
        <v>411</v>
      </c>
      <c r="DP342" s="1">
        <v>411</v>
      </c>
      <c r="DQ342" s="1">
        <v>813</v>
      </c>
      <c r="DR342" s="1">
        <v>69</v>
      </c>
      <c r="DS342" s="1">
        <v>8.8541666666666696</v>
      </c>
      <c r="DT342" s="1">
        <v>304</v>
      </c>
      <c r="DU342" s="1">
        <v>2.65</v>
      </c>
      <c r="DV342" s="1">
        <v>1.98</v>
      </c>
      <c r="DW342" s="1">
        <v>168.92</v>
      </c>
      <c r="DX342" s="1">
        <v>720</v>
      </c>
      <c r="DY342" s="1">
        <v>441</v>
      </c>
      <c r="DZ342" s="1" t="s">
        <v>206</v>
      </c>
      <c r="EA342" s="1" t="s">
        <v>209</v>
      </c>
      <c r="EB342" s="1" t="s">
        <v>647</v>
      </c>
      <c r="EC342" s="72">
        <f t="shared" si="20"/>
        <v>571.14</v>
      </c>
      <c r="ED342" s="73">
        <f t="shared" si="21"/>
        <v>2027.52</v>
      </c>
      <c r="EE342" s="1">
        <v>123.56</v>
      </c>
      <c r="EF342" s="1">
        <v>215</v>
      </c>
      <c r="EG342" s="1">
        <v>6.2</v>
      </c>
      <c r="EH342" s="1">
        <v>31</v>
      </c>
      <c r="EI342" s="1">
        <v>81.36</v>
      </c>
      <c r="EJ342" s="1">
        <v>120.2</v>
      </c>
      <c r="EK342" s="1">
        <v>36</v>
      </c>
      <c r="EL342" s="1">
        <v>63.8</v>
      </c>
      <c r="EM342" s="1">
        <v>106.38</v>
      </c>
      <c r="EN342" s="1">
        <v>427.22</v>
      </c>
      <c r="EO342" s="1">
        <v>81.38</v>
      </c>
      <c r="EP342" s="1">
        <v>266.10000000000002</v>
      </c>
      <c r="EQ342" s="1">
        <v>0</v>
      </c>
      <c r="ER342" s="1">
        <v>0</v>
      </c>
      <c r="ES342" s="1">
        <v>0</v>
      </c>
      <c r="ET342" s="1">
        <v>0</v>
      </c>
      <c r="EU342" s="1">
        <v>67</v>
      </c>
      <c r="EV342" s="1">
        <v>298.5</v>
      </c>
      <c r="EW342" s="1">
        <v>55.4</v>
      </c>
      <c r="EX342" s="1">
        <v>264.3</v>
      </c>
      <c r="EY342" s="1">
        <v>9.1999999999999993</v>
      </c>
      <c r="EZ342" s="1">
        <v>29.4</v>
      </c>
      <c r="FA342" s="1">
        <v>2.4</v>
      </c>
      <c r="FB342" s="1">
        <v>4.8</v>
      </c>
      <c r="FC342" s="1">
        <v>0</v>
      </c>
      <c r="FD342" s="1">
        <v>0</v>
      </c>
      <c r="FE342" s="1">
        <v>73</v>
      </c>
      <c r="FF342" s="1">
        <v>380.2</v>
      </c>
      <c r="FG342" s="1">
        <v>41.1</v>
      </c>
      <c r="FH342" s="1">
        <v>271</v>
      </c>
      <c r="FI342" s="1">
        <v>26.5</v>
      </c>
      <c r="FJ342" s="1">
        <v>79.5</v>
      </c>
      <c r="FK342" s="1">
        <v>5.4</v>
      </c>
      <c r="FL342" s="1">
        <v>29.7</v>
      </c>
      <c r="FM342" s="1">
        <v>97.3</v>
      </c>
      <c r="FN342" s="1">
        <v>335.4</v>
      </c>
      <c r="FO342" s="1">
        <v>65.5</v>
      </c>
      <c r="FP342" s="1">
        <v>230.9</v>
      </c>
      <c r="FQ342" s="1">
        <v>31.8</v>
      </c>
      <c r="FR342" s="1">
        <v>104.5</v>
      </c>
      <c r="FS342" s="1">
        <v>74.5</v>
      </c>
      <c r="FT342" s="1">
        <v>309.7</v>
      </c>
      <c r="FU342" s="1">
        <v>33.5</v>
      </c>
      <c r="FV342" s="1">
        <v>234.5</v>
      </c>
      <c r="FW342" s="1">
        <v>34.5</v>
      </c>
      <c r="FX342" s="1">
        <v>41.4</v>
      </c>
      <c r="FY342" s="1">
        <v>6.5</v>
      </c>
      <c r="FZ342" s="1">
        <v>33.799999999999997</v>
      </c>
      <c r="GA342" s="1">
        <v>26</v>
      </c>
      <c r="GB342" s="1">
        <v>58.1</v>
      </c>
      <c r="GC342" s="1">
        <v>3.4</v>
      </c>
      <c r="GD342" s="1">
        <v>3.4</v>
      </c>
      <c r="GE342" s="1">
        <v>22.6</v>
      </c>
      <c r="GF342" s="1">
        <v>54.7</v>
      </c>
      <c r="GG342" s="1">
        <v>3.4</v>
      </c>
      <c r="GH342" s="1">
        <v>3.4</v>
      </c>
      <c r="GI342" s="1">
        <v>3.4</v>
      </c>
      <c r="GJ342" s="1">
        <v>3.4</v>
      </c>
      <c r="GK342" s="1">
        <v>0</v>
      </c>
      <c r="GL342" s="1">
        <v>0</v>
      </c>
      <c r="GM342" s="1">
        <v>0</v>
      </c>
      <c r="GN342" s="1">
        <v>0</v>
      </c>
      <c r="GO342" s="1">
        <v>0</v>
      </c>
      <c r="GP342" s="1">
        <v>0</v>
      </c>
      <c r="GQ342" s="1">
        <v>0</v>
      </c>
      <c r="GR342" s="1">
        <v>0</v>
      </c>
      <c r="GS342" s="1">
        <v>30</v>
      </c>
      <c r="GT342" s="1">
        <v>119</v>
      </c>
      <c r="GU342" s="1">
        <v>20</v>
      </c>
      <c r="GV342" s="1">
        <v>80</v>
      </c>
      <c r="GW342" s="1">
        <v>10</v>
      </c>
      <c r="GX342" s="1">
        <v>39</v>
      </c>
      <c r="GY342" s="1">
        <v>0</v>
      </c>
      <c r="GZ342" s="2">
        <v>0</v>
      </c>
    </row>
    <row r="343" spans="99:208">
      <c r="CU343" s="1" t="s">
        <v>206</v>
      </c>
      <c r="CV343" s="1" t="s">
        <v>210</v>
      </c>
      <c r="CW343" s="1" t="s">
        <v>647</v>
      </c>
      <c r="CX343" s="1">
        <v>365</v>
      </c>
      <c r="CY343" s="1">
        <v>29.6</v>
      </c>
      <c r="CZ343" s="1">
        <v>81.095890410958901</v>
      </c>
      <c r="DA343" s="1">
        <v>44</v>
      </c>
      <c r="DB343" s="1">
        <v>6.3</v>
      </c>
      <c r="DC343" s="1">
        <v>143.18181818181799</v>
      </c>
      <c r="DD343" s="1">
        <v>79</v>
      </c>
      <c r="DE343" s="1">
        <v>1.24</v>
      </c>
      <c r="DF343" s="1">
        <v>15.6962025316456</v>
      </c>
      <c r="DG343" s="1">
        <v>2.54</v>
      </c>
      <c r="DH343" s="1">
        <v>36.17</v>
      </c>
      <c r="DI343" s="1">
        <v>1.4240157480315001</v>
      </c>
      <c r="DJ343" s="1">
        <v>2.83</v>
      </c>
      <c r="DK343" s="1">
        <v>30.36</v>
      </c>
      <c r="DL343" s="1">
        <v>1.07279151943463</v>
      </c>
      <c r="DM343" s="1">
        <v>46.82</v>
      </c>
      <c r="DN343" s="1">
        <v>0</v>
      </c>
      <c r="DO343" s="1">
        <v>342</v>
      </c>
      <c r="DP343" s="1">
        <v>342</v>
      </c>
      <c r="DQ343" s="1">
        <v>192</v>
      </c>
      <c r="DR343" s="1">
        <v>17</v>
      </c>
      <c r="DS343" s="1">
        <v>8.8541666666666696</v>
      </c>
      <c r="DT343" s="1">
        <v>49</v>
      </c>
      <c r="DU343" s="1">
        <v>4.0999999999999996</v>
      </c>
      <c r="DV343" s="1">
        <v>3.07</v>
      </c>
      <c r="DW343" s="1">
        <v>9.18</v>
      </c>
      <c r="DX343" s="1">
        <v>30</v>
      </c>
      <c r="DY343" s="1">
        <v>294</v>
      </c>
      <c r="DZ343" s="1" t="s">
        <v>206</v>
      </c>
      <c r="EA343" s="1" t="s">
        <v>210</v>
      </c>
      <c r="EB343" s="1" t="s">
        <v>647</v>
      </c>
      <c r="EC343" s="72">
        <f t="shared" si="20"/>
        <v>257.24</v>
      </c>
      <c r="ED343" s="73">
        <f t="shared" si="21"/>
        <v>907.02</v>
      </c>
      <c r="EE343" s="1">
        <v>53.86</v>
      </c>
      <c r="EF343" s="1">
        <v>93.4</v>
      </c>
      <c r="EG343" s="1">
        <v>3.4</v>
      </c>
      <c r="EH343" s="1">
        <v>17</v>
      </c>
      <c r="EI343" s="1">
        <v>35.86</v>
      </c>
      <c r="EJ343" s="1">
        <v>50.6</v>
      </c>
      <c r="EK343" s="1">
        <v>14.6</v>
      </c>
      <c r="EL343" s="1">
        <v>25.8</v>
      </c>
      <c r="EM343" s="1">
        <v>46.48</v>
      </c>
      <c r="EN343" s="1">
        <v>186.72</v>
      </c>
      <c r="EO343" s="1">
        <v>36.18</v>
      </c>
      <c r="EP343" s="1">
        <v>116.7</v>
      </c>
      <c r="EQ343" s="1">
        <v>0</v>
      </c>
      <c r="ER343" s="1">
        <v>0</v>
      </c>
      <c r="ES343" s="1">
        <v>0</v>
      </c>
      <c r="ET343" s="1">
        <v>0</v>
      </c>
      <c r="EU343" s="1">
        <v>37.299999999999997</v>
      </c>
      <c r="EV343" s="1">
        <v>166.7</v>
      </c>
      <c r="EW343" s="1">
        <v>31.1</v>
      </c>
      <c r="EX343" s="1">
        <v>148.1</v>
      </c>
      <c r="EY343" s="1">
        <v>5.2</v>
      </c>
      <c r="EZ343" s="1">
        <v>16.600000000000001</v>
      </c>
      <c r="FA343" s="1">
        <v>1</v>
      </c>
      <c r="FB343" s="1">
        <v>2</v>
      </c>
      <c r="FC343" s="1">
        <v>0</v>
      </c>
      <c r="FD343" s="1">
        <v>0</v>
      </c>
      <c r="FE343" s="1">
        <v>36.5</v>
      </c>
      <c r="FF343" s="1">
        <v>176.9</v>
      </c>
      <c r="FG343" s="1">
        <v>16.399999999999999</v>
      </c>
      <c r="FH343" s="1">
        <v>108.1</v>
      </c>
      <c r="FI343" s="1">
        <v>16.7</v>
      </c>
      <c r="FJ343" s="1">
        <v>50.1</v>
      </c>
      <c r="FK343" s="1">
        <v>3.4</v>
      </c>
      <c r="FL343" s="1">
        <v>18.7</v>
      </c>
      <c r="FM343" s="1">
        <v>39</v>
      </c>
      <c r="FN343" s="1">
        <v>135.30000000000001</v>
      </c>
      <c r="FO343" s="1">
        <v>26.4</v>
      </c>
      <c r="FP343" s="1">
        <v>93.3</v>
      </c>
      <c r="FQ343" s="1">
        <v>12.6</v>
      </c>
      <c r="FR343" s="1">
        <v>42</v>
      </c>
      <c r="FS343" s="1">
        <v>32.200000000000003</v>
      </c>
      <c r="FT343" s="1">
        <v>123</v>
      </c>
      <c r="FU343" s="1">
        <v>13.3</v>
      </c>
      <c r="FV343" s="1">
        <v>93.1</v>
      </c>
      <c r="FW343" s="1">
        <v>17.100000000000001</v>
      </c>
      <c r="FX343" s="1">
        <v>20.5</v>
      </c>
      <c r="FY343" s="1">
        <v>1.8</v>
      </c>
      <c r="FZ343" s="1">
        <v>9.4</v>
      </c>
      <c r="GA343" s="1">
        <v>10.5</v>
      </c>
      <c r="GB343" s="1">
        <v>23.6</v>
      </c>
      <c r="GC343" s="1">
        <v>1.4</v>
      </c>
      <c r="GD343" s="1">
        <v>1.4</v>
      </c>
      <c r="GE343" s="1">
        <v>9.1</v>
      </c>
      <c r="GF343" s="1">
        <v>22.2</v>
      </c>
      <c r="GG343" s="1">
        <v>1.4</v>
      </c>
      <c r="GH343" s="1">
        <v>1.4</v>
      </c>
      <c r="GI343" s="1">
        <v>1.4</v>
      </c>
      <c r="GJ343" s="1">
        <v>1.4</v>
      </c>
      <c r="GK343" s="1">
        <v>0</v>
      </c>
      <c r="GL343" s="1">
        <v>0</v>
      </c>
      <c r="GM343" s="1">
        <v>0</v>
      </c>
      <c r="GN343" s="1">
        <v>0</v>
      </c>
      <c r="GO343" s="1">
        <v>0</v>
      </c>
      <c r="GP343" s="1">
        <v>0</v>
      </c>
      <c r="GQ343" s="1">
        <v>0</v>
      </c>
      <c r="GR343" s="1">
        <v>0</v>
      </c>
      <c r="GS343" s="1">
        <v>6</v>
      </c>
      <c r="GT343" s="1">
        <v>24</v>
      </c>
      <c r="GU343" s="1">
        <v>6</v>
      </c>
      <c r="GV343" s="1">
        <v>24</v>
      </c>
      <c r="GW343" s="1">
        <v>0</v>
      </c>
      <c r="GX343" s="1">
        <v>0</v>
      </c>
      <c r="GY343" s="1">
        <v>0</v>
      </c>
      <c r="GZ343" s="2">
        <v>0</v>
      </c>
    </row>
    <row r="344" spans="99:208">
      <c r="CU344" s="1" t="s">
        <v>206</v>
      </c>
      <c r="CV344" s="1" t="s">
        <v>211</v>
      </c>
      <c r="CW344" s="1" t="s">
        <v>647</v>
      </c>
      <c r="CX344" s="1">
        <v>2017</v>
      </c>
      <c r="CY344" s="1">
        <v>161.9</v>
      </c>
      <c r="CZ344" s="1">
        <v>80.267724343083799</v>
      </c>
      <c r="DA344" s="1">
        <v>126</v>
      </c>
      <c r="DB344" s="1">
        <v>18</v>
      </c>
      <c r="DC344" s="1">
        <v>142.857142857143</v>
      </c>
      <c r="DD344" s="1">
        <v>136</v>
      </c>
      <c r="DE344" s="1">
        <v>2.1</v>
      </c>
      <c r="DF344" s="1">
        <v>15.4411764705882</v>
      </c>
      <c r="DG344" s="1">
        <v>6.33</v>
      </c>
      <c r="DH344" s="1">
        <v>87.68</v>
      </c>
      <c r="DI344" s="1">
        <v>1.3851500789889399</v>
      </c>
      <c r="DJ344" s="1">
        <v>5.69</v>
      </c>
      <c r="DK344" s="1">
        <v>60.95</v>
      </c>
      <c r="DL344" s="1">
        <v>1.07117750439367</v>
      </c>
      <c r="DM344" s="1">
        <v>117.45</v>
      </c>
      <c r="DN344" s="1">
        <v>0</v>
      </c>
      <c r="DO344" s="1">
        <v>262</v>
      </c>
      <c r="DP344" s="1">
        <v>262</v>
      </c>
      <c r="DQ344" s="1">
        <v>1243</v>
      </c>
      <c r="DR344" s="1">
        <v>110</v>
      </c>
      <c r="DS344" s="1">
        <v>8.8495575221238898</v>
      </c>
      <c r="DT344" s="1">
        <v>115</v>
      </c>
      <c r="DU344" s="1">
        <v>4.79</v>
      </c>
      <c r="DV344" s="1">
        <v>3.61</v>
      </c>
      <c r="DW344" s="1">
        <v>187.22</v>
      </c>
      <c r="DX344" s="1">
        <v>820</v>
      </c>
      <c r="DY344" s="1">
        <v>147</v>
      </c>
      <c r="DZ344" s="1" t="s">
        <v>206</v>
      </c>
      <c r="EA344" s="1" t="s">
        <v>211</v>
      </c>
      <c r="EB344" s="1" t="s">
        <v>647</v>
      </c>
      <c r="EC344" s="72">
        <f t="shared" si="20"/>
        <v>328.78</v>
      </c>
      <c r="ED344" s="73">
        <f t="shared" si="21"/>
        <v>1048.8399999999999</v>
      </c>
      <c r="EE344" s="1">
        <v>107.52</v>
      </c>
      <c r="EF344" s="1">
        <v>173</v>
      </c>
      <c r="EG344" s="1">
        <v>6.2</v>
      </c>
      <c r="EH344" s="1">
        <v>31</v>
      </c>
      <c r="EI344" s="1">
        <v>72.319999999999993</v>
      </c>
      <c r="EJ344" s="1">
        <v>91.4</v>
      </c>
      <c r="EK344" s="1">
        <v>28</v>
      </c>
      <c r="EL344" s="1">
        <v>49.6</v>
      </c>
      <c r="EM344" s="1">
        <v>94.76</v>
      </c>
      <c r="EN344" s="1">
        <v>380.14</v>
      </c>
      <c r="EO344" s="1">
        <v>74.86</v>
      </c>
      <c r="EP344" s="1">
        <v>238.9</v>
      </c>
      <c r="EQ344" s="1">
        <v>0</v>
      </c>
      <c r="ER344" s="1">
        <v>0</v>
      </c>
      <c r="ES344" s="1">
        <v>0</v>
      </c>
      <c r="ET344" s="1">
        <v>0</v>
      </c>
      <c r="EU344" s="1">
        <v>27.2</v>
      </c>
      <c r="EV344" s="1">
        <v>121.3</v>
      </c>
      <c r="EW344" s="1">
        <v>22.6</v>
      </c>
      <c r="EX344" s="1">
        <v>107.5</v>
      </c>
      <c r="EY344" s="1">
        <v>3.8</v>
      </c>
      <c r="EZ344" s="1">
        <v>12.2</v>
      </c>
      <c r="FA344" s="1">
        <v>0.8</v>
      </c>
      <c r="FB344" s="1">
        <v>1.6</v>
      </c>
      <c r="FC344" s="1">
        <v>0</v>
      </c>
      <c r="FD344" s="1">
        <v>0</v>
      </c>
      <c r="FE344" s="1">
        <v>29.9</v>
      </c>
      <c r="FF344" s="1">
        <v>143.9</v>
      </c>
      <c r="FG344" s="1">
        <v>13.1</v>
      </c>
      <c r="FH344" s="1">
        <v>86.2</v>
      </c>
      <c r="FI344" s="1">
        <v>13.9</v>
      </c>
      <c r="FJ344" s="1">
        <v>41.7</v>
      </c>
      <c r="FK344" s="1">
        <v>2.9</v>
      </c>
      <c r="FL344" s="1">
        <v>16</v>
      </c>
      <c r="FM344" s="1">
        <v>32.200000000000003</v>
      </c>
      <c r="FN344" s="1">
        <v>108.7</v>
      </c>
      <c r="FO344" s="1">
        <v>21.4</v>
      </c>
      <c r="FP344" s="1">
        <v>74.7</v>
      </c>
      <c r="FQ344" s="1">
        <v>10.8</v>
      </c>
      <c r="FR344" s="1">
        <v>34</v>
      </c>
      <c r="FS344" s="1">
        <v>26</v>
      </c>
      <c r="FT344" s="1">
        <v>100.4</v>
      </c>
      <c r="FU344" s="1">
        <v>10.9</v>
      </c>
      <c r="FV344" s="1">
        <v>76.3</v>
      </c>
      <c r="FW344" s="1">
        <v>13.6</v>
      </c>
      <c r="FX344" s="1">
        <v>16.3</v>
      </c>
      <c r="FY344" s="1">
        <v>1.5</v>
      </c>
      <c r="FZ344" s="1">
        <v>7.8</v>
      </c>
      <c r="GA344" s="1">
        <v>9.1999999999999993</v>
      </c>
      <c r="GB344" s="1">
        <v>19.399999999999999</v>
      </c>
      <c r="GC344" s="1">
        <v>2</v>
      </c>
      <c r="GD344" s="1">
        <v>2</v>
      </c>
      <c r="GE344" s="1">
        <v>7.2</v>
      </c>
      <c r="GF344" s="1">
        <v>17.399999999999999</v>
      </c>
      <c r="GG344" s="1">
        <v>2</v>
      </c>
      <c r="GH344" s="1">
        <v>2</v>
      </c>
      <c r="GI344" s="1">
        <v>2</v>
      </c>
      <c r="GJ344" s="1">
        <v>2</v>
      </c>
      <c r="GK344" s="1">
        <v>0</v>
      </c>
      <c r="GL344" s="1">
        <v>0</v>
      </c>
      <c r="GM344" s="1">
        <v>0</v>
      </c>
      <c r="GN344" s="1">
        <v>0</v>
      </c>
      <c r="GO344" s="1">
        <v>0</v>
      </c>
      <c r="GP344" s="1">
        <v>0</v>
      </c>
      <c r="GQ344" s="1">
        <v>0</v>
      </c>
      <c r="GR344" s="1">
        <v>0</v>
      </c>
      <c r="GS344" s="1">
        <v>62</v>
      </c>
      <c r="GT344" s="1">
        <v>192.4</v>
      </c>
      <c r="GU344" s="1">
        <v>27.6</v>
      </c>
      <c r="GV344" s="1">
        <v>110.4</v>
      </c>
      <c r="GW344" s="1">
        <v>16.399999999999999</v>
      </c>
      <c r="GX344" s="1">
        <v>64</v>
      </c>
      <c r="GY344" s="1">
        <v>18</v>
      </c>
      <c r="GZ344" s="2">
        <v>18</v>
      </c>
    </row>
    <row r="345" spans="99:208">
      <c r="CU345" s="1" t="s">
        <v>206</v>
      </c>
      <c r="CV345" s="1" t="s">
        <v>212</v>
      </c>
      <c r="CW345" s="1" t="s">
        <v>647</v>
      </c>
      <c r="CX345" s="1">
        <v>1012</v>
      </c>
      <c r="CY345" s="1">
        <v>81.8</v>
      </c>
      <c r="CZ345" s="1">
        <v>80.830039525691703</v>
      </c>
      <c r="DA345" s="1">
        <v>119</v>
      </c>
      <c r="DB345" s="1">
        <v>17.100000000000001</v>
      </c>
      <c r="DC345" s="1">
        <v>143.697478991597</v>
      </c>
      <c r="DD345" s="1">
        <v>145</v>
      </c>
      <c r="DE345" s="1">
        <v>2.21</v>
      </c>
      <c r="DF345" s="1">
        <v>15.241379310344801</v>
      </c>
      <c r="DG345" s="1">
        <v>2.14</v>
      </c>
      <c r="DH345" s="1">
        <v>28.61</v>
      </c>
      <c r="DI345" s="1">
        <v>1.3369158878504701</v>
      </c>
      <c r="DJ345" s="1">
        <v>1.95</v>
      </c>
      <c r="DK345" s="1">
        <v>20.63</v>
      </c>
      <c r="DL345" s="1">
        <v>1.0579487179487199</v>
      </c>
      <c r="DM345" s="1">
        <v>72.61</v>
      </c>
      <c r="DN345" s="1">
        <v>0</v>
      </c>
      <c r="DO345" s="1">
        <v>240</v>
      </c>
      <c r="DP345" s="1">
        <v>240</v>
      </c>
      <c r="DQ345" s="1">
        <v>547</v>
      </c>
      <c r="DR345" s="1">
        <v>47</v>
      </c>
      <c r="DS345" s="1">
        <v>8.5923217550274202</v>
      </c>
      <c r="DT345" s="1">
        <v>66</v>
      </c>
      <c r="DU345" s="1">
        <v>1.28</v>
      </c>
      <c r="DV345" s="1">
        <v>0.94</v>
      </c>
      <c r="DW345" s="1">
        <v>401.09</v>
      </c>
      <c r="DX345" s="1">
        <v>1415</v>
      </c>
      <c r="DY345" s="1">
        <v>734</v>
      </c>
      <c r="DZ345" s="1" t="s">
        <v>206</v>
      </c>
      <c r="EA345" s="1" t="s">
        <v>212</v>
      </c>
      <c r="EB345" s="1" t="s">
        <v>647</v>
      </c>
      <c r="EC345" s="72">
        <f t="shared" si="20"/>
        <v>323.94</v>
      </c>
      <c r="ED345" s="73">
        <f t="shared" si="21"/>
        <v>1102.42</v>
      </c>
      <c r="EE345" s="1">
        <v>85.66</v>
      </c>
      <c r="EF345" s="1">
        <v>141.4</v>
      </c>
      <c r="EG345" s="1">
        <v>3.9</v>
      </c>
      <c r="EH345" s="1">
        <v>19.5</v>
      </c>
      <c r="EI345" s="1">
        <v>59.96</v>
      </c>
      <c r="EJ345" s="1">
        <v>83.3</v>
      </c>
      <c r="EK345" s="1">
        <v>21.8</v>
      </c>
      <c r="EL345" s="1">
        <v>38.6</v>
      </c>
      <c r="EM345" s="1">
        <v>78.78</v>
      </c>
      <c r="EN345" s="1">
        <v>316.12</v>
      </c>
      <c r="EO345" s="1">
        <v>63.28</v>
      </c>
      <c r="EP345" s="1">
        <v>199.3</v>
      </c>
      <c r="EQ345" s="1">
        <v>0</v>
      </c>
      <c r="ER345" s="1">
        <v>0</v>
      </c>
      <c r="ES345" s="1">
        <v>0</v>
      </c>
      <c r="ET345" s="1">
        <v>0</v>
      </c>
      <c r="EU345" s="1">
        <v>36.1</v>
      </c>
      <c r="EV345" s="1">
        <v>161.6</v>
      </c>
      <c r="EW345" s="1">
        <v>30.1</v>
      </c>
      <c r="EX345" s="1">
        <v>143.6</v>
      </c>
      <c r="EY345" s="1">
        <v>5</v>
      </c>
      <c r="EZ345" s="1">
        <v>16</v>
      </c>
      <c r="FA345" s="1">
        <v>1</v>
      </c>
      <c r="FB345" s="1">
        <v>2</v>
      </c>
      <c r="FC345" s="1">
        <v>0</v>
      </c>
      <c r="FD345" s="1">
        <v>0</v>
      </c>
      <c r="FE345" s="1">
        <v>36</v>
      </c>
      <c r="FF345" s="1">
        <v>178.6</v>
      </c>
      <c r="FG345" s="1">
        <v>17.2</v>
      </c>
      <c r="FH345" s="1">
        <v>114.2</v>
      </c>
      <c r="FI345" s="1">
        <v>15.6</v>
      </c>
      <c r="FJ345" s="1">
        <v>46.8</v>
      </c>
      <c r="FK345" s="1">
        <v>3.2</v>
      </c>
      <c r="FL345" s="1">
        <v>17.600000000000001</v>
      </c>
      <c r="FM345" s="1">
        <v>42.1</v>
      </c>
      <c r="FN345" s="1">
        <v>145.30000000000001</v>
      </c>
      <c r="FO345" s="1">
        <v>28.3</v>
      </c>
      <c r="FP345" s="1">
        <v>99.8</v>
      </c>
      <c r="FQ345" s="1">
        <v>13.8</v>
      </c>
      <c r="FR345" s="1">
        <v>45.5</v>
      </c>
      <c r="FS345" s="1">
        <v>32.9</v>
      </c>
      <c r="FT345" s="1">
        <v>133.4</v>
      </c>
      <c r="FU345" s="1">
        <v>14.4</v>
      </c>
      <c r="FV345" s="1">
        <v>100.8</v>
      </c>
      <c r="FW345" s="1">
        <v>15.9</v>
      </c>
      <c r="FX345" s="1">
        <v>19.100000000000001</v>
      </c>
      <c r="FY345" s="1">
        <v>2.6</v>
      </c>
      <c r="FZ345" s="1">
        <v>13.5</v>
      </c>
      <c r="GA345" s="1">
        <v>11</v>
      </c>
      <c r="GB345" s="1">
        <v>24.6</v>
      </c>
      <c r="GC345" s="1">
        <v>1.4</v>
      </c>
      <c r="GD345" s="1">
        <v>1.4</v>
      </c>
      <c r="GE345" s="1">
        <v>9.6</v>
      </c>
      <c r="GF345" s="1">
        <v>23.2</v>
      </c>
      <c r="GG345" s="1">
        <v>1.4</v>
      </c>
      <c r="GH345" s="1">
        <v>1.4</v>
      </c>
      <c r="GI345" s="1">
        <v>1.4</v>
      </c>
      <c r="GJ345" s="1">
        <v>1.4</v>
      </c>
      <c r="GK345" s="1">
        <v>0</v>
      </c>
      <c r="GL345" s="1">
        <v>0</v>
      </c>
      <c r="GM345" s="1">
        <v>0</v>
      </c>
      <c r="GN345" s="1">
        <v>0</v>
      </c>
      <c r="GO345" s="1">
        <v>0</v>
      </c>
      <c r="GP345" s="1">
        <v>0</v>
      </c>
      <c r="GQ345" s="1">
        <v>0</v>
      </c>
      <c r="GR345" s="1">
        <v>0</v>
      </c>
      <c r="GS345" s="1">
        <v>85</v>
      </c>
      <c r="GT345" s="1">
        <v>320.89999999999998</v>
      </c>
      <c r="GU345" s="1">
        <v>68</v>
      </c>
      <c r="GV345" s="1">
        <v>272</v>
      </c>
      <c r="GW345" s="1">
        <v>11</v>
      </c>
      <c r="GX345" s="1">
        <v>42.9</v>
      </c>
      <c r="GY345" s="1">
        <v>6</v>
      </c>
      <c r="GZ345" s="2">
        <v>6</v>
      </c>
    </row>
    <row r="346" spans="99:208">
      <c r="CU346" s="1" t="s">
        <v>206</v>
      </c>
      <c r="CV346" s="1" t="s">
        <v>213</v>
      </c>
      <c r="CW346" s="1" t="s">
        <v>647</v>
      </c>
      <c r="CX346" s="1">
        <v>602</v>
      </c>
      <c r="CY346" s="1">
        <v>48.8</v>
      </c>
      <c r="CZ346" s="1">
        <v>81.063122923587997</v>
      </c>
      <c r="DA346" s="1">
        <v>43</v>
      </c>
      <c r="DB346" s="1">
        <v>6.1</v>
      </c>
      <c r="DC346" s="1">
        <v>141.86046511627899</v>
      </c>
      <c r="DD346" s="1">
        <v>84</v>
      </c>
      <c r="DE346" s="1">
        <v>1.32</v>
      </c>
      <c r="DF346" s="1">
        <v>15.714285714285699</v>
      </c>
      <c r="DG346" s="1">
        <v>1.6</v>
      </c>
      <c r="DH346" s="1">
        <v>21.44</v>
      </c>
      <c r="DI346" s="1">
        <v>1.34</v>
      </c>
      <c r="DJ346" s="1">
        <v>1.46</v>
      </c>
      <c r="DK346" s="1">
        <v>15.43</v>
      </c>
      <c r="DL346" s="1">
        <v>1.0568493150684899</v>
      </c>
      <c r="DM346" s="1">
        <v>44.49</v>
      </c>
      <c r="DN346" s="1">
        <v>0</v>
      </c>
      <c r="DO346" s="1">
        <v>146</v>
      </c>
      <c r="DP346" s="1">
        <v>146</v>
      </c>
      <c r="DQ346" s="1">
        <v>267</v>
      </c>
      <c r="DR346" s="1">
        <v>24</v>
      </c>
      <c r="DS346" s="1">
        <v>8.9887640449438209</v>
      </c>
      <c r="DT346" s="1">
        <v>68</v>
      </c>
      <c r="DU346" s="1">
        <v>0.87</v>
      </c>
      <c r="DV346" s="1">
        <v>0.62</v>
      </c>
      <c r="DW346" s="1">
        <v>60.02</v>
      </c>
      <c r="DX346" s="1">
        <v>120</v>
      </c>
      <c r="DY346" s="1">
        <v>0</v>
      </c>
      <c r="DZ346" s="1" t="s">
        <v>206</v>
      </c>
      <c r="EA346" s="1" t="s">
        <v>213</v>
      </c>
      <c r="EB346" s="1" t="s">
        <v>647</v>
      </c>
      <c r="EC346" s="72">
        <f t="shared" si="20"/>
        <v>330.34</v>
      </c>
      <c r="ED346" s="73">
        <f t="shared" si="21"/>
        <v>1159.6199999999999</v>
      </c>
      <c r="EE346" s="1">
        <v>67.760000000000005</v>
      </c>
      <c r="EF346" s="1">
        <v>103.9</v>
      </c>
      <c r="EG346" s="1">
        <v>3.2</v>
      </c>
      <c r="EH346" s="1">
        <v>16</v>
      </c>
      <c r="EI346" s="1">
        <v>46.56</v>
      </c>
      <c r="EJ346" s="1">
        <v>56</v>
      </c>
      <c r="EK346" s="1">
        <v>18</v>
      </c>
      <c r="EL346" s="1">
        <v>31.9</v>
      </c>
      <c r="EM346" s="1">
        <v>60.58</v>
      </c>
      <c r="EN346" s="1">
        <v>243.02</v>
      </c>
      <c r="EO346" s="1">
        <v>47.78</v>
      </c>
      <c r="EP346" s="1">
        <v>152.5</v>
      </c>
      <c r="EQ346" s="1">
        <v>0</v>
      </c>
      <c r="ER346" s="1">
        <v>0</v>
      </c>
      <c r="ES346" s="1">
        <v>0</v>
      </c>
      <c r="ET346" s="1">
        <v>0</v>
      </c>
      <c r="EU346" s="1">
        <v>46</v>
      </c>
      <c r="EV346" s="1">
        <v>205.2</v>
      </c>
      <c r="EW346" s="1">
        <v>38.200000000000003</v>
      </c>
      <c r="EX346" s="1">
        <v>181.9</v>
      </c>
      <c r="EY346" s="1">
        <v>6.4</v>
      </c>
      <c r="EZ346" s="1">
        <v>20.5</v>
      </c>
      <c r="FA346" s="1">
        <v>1.4</v>
      </c>
      <c r="FB346" s="1">
        <v>2.8</v>
      </c>
      <c r="FC346" s="1">
        <v>0</v>
      </c>
      <c r="FD346" s="1">
        <v>0</v>
      </c>
      <c r="FE346" s="1">
        <v>38.200000000000003</v>
      </c>
      <c r="FF346" s="1">
        <v>204.5</v>
      </c>
      <c r="FG346" s="1">
        <v>23</v>
      </c>
      <c r="FH346" s="1">
        <v>152.4</v>
      </c>
      <c r="FI346" s="1">
        <v>12.6</v>
      </c>
      <c r="FJ346" s="1">
        <v>37.799999999999997</v>
      </c>
      <c r="FK346" s="1">
        <v>2.6</v>
      </c>
      <c r="FL346" s="1">
        <v>14.3</v>
      </c>
      <c r="FM346" s="1">
        <v>55.2</v>
      </c>
      <c r="FN346" s="1">
        <v>191</v>
      </c>
      <c r="FO346" s="1">
        <v>37.200000000000003</v>
      </c>
      <c r="FP346" s="1">
        <v>131.5</v>
      </c>
      <c r="FQ346" s="1">
        <v>18</v>
      </c>
      <c r="FR346" s="1">
        <v>59.5</v>
      </c>
      <c r="FS346" s="1">
        <v>43.8</v>
      </c>
      <c r="FT346" s="1">
        <v>174.9</v>
      </c>
      <c r="FU346" s="1">
        <v>18.899999999999999</v>
      </c>
      <c r="FV346" s="1">
        <v>132.30000000000001</v>
      </c>
      <c r="FW346" s="1">
        <v>21.7</v>
      </c>
      <c r="FX346" s="1">
        <v>26</v>
      </c>
      <c r="FY346" s="1">
        <v>3.2</v>
      </c>
      <c r="FZ346" s="1">
        <v>16.600000000000001</v>
      </c>
      <c r="GA346" s="1">
        <v>14.8</v>
      </c>
      <c r="GB346" s="1">
        <v>33.1</v>
      </c>
      <c r="GC346" s="1">
        <v>2</v>
      </c>
      <c r="GD346" s="1">
        <v>2</v>
      </c>
      <c r="GE346" s="1">
        <v>12.8</v>
      </c>
      <c r="GF346" s="1">
        <v>31.1</v>
      </c>
      <c r="GG346" s="1">
        <v>4</v>
      </c>
      <c r="GH346" s="1">
        <v>4</v>
      </c>
      <c r="GI346" s="1">
        <v>4</v>
      </c>
      <c r="GJ346" s="1">
        <v>4</v>
      </c>
      <c r="GK346" s="1">
        <v>0</v>
      </c>
      <c r="GL346" s="1">
        <v>0</v>
      </c>
      <c r="GM346" s="1">
        <v>0</v>
      </c>
      <c r="GN346" s="1">
        <v>0</v>
      </c>
      <c r="GO346" s="1">
        <v>0</v>
      </c>
      <c r="GP346" s="1">
        <v>0</v>
      </c>
      <c r="GQ346" s="1">
        <v>0</v>
      </c>
      <c r="GR346" s="1">
        <v>0</v>
      </c>
      <c r="GS346" s="1">
        <v>3</v>
      </c>
      <c r="GT346" s="1">
        <v>11.7</v>
      </c>
      <c r="GU346" s="1">
        <v>0</v>
      </c>
      <c r="GV346" s="1">
        <v>0</v>
      </c>
      <c r="GW346" s="1">
        <v>3</v>
      </c>
      <c r="GX346" s="1">
        <v>11.7</v>
      </c>
      <c r="GY346" s="1">
        <v>0</v>
      </c>
      <c r="GZ346" s="2">
        <v>0</v>
      </c>
    </row>
    <row r="347" spans="99:208">
      <c r="CU347" s="1" t="s">
        <v>206</v>
      </c>
      <c r="CV347" s="1" t="s">
        <v>214</v>
      </c>
      <c r="CW347" s="1" t="s">
        <v>647</v>
      </c>
      <c r="CX347" s="1">
        <v>911</v>
      </c>
      <c r="CY347" s="1">
        <v>73.900000000000006</v>
      </c>
      <c r="CZ347" s="1">
        <v>81.119648737650905</v>
      </c>
      <c r="DA347" s="1">
        <v>92</v>
      </c>
      <c r="DB347" s="1">
        <v>13.1</v>
      </c>
      <c r="DC347" s="1">
        <v>142.39130434782601</v>
      </c>
      <c r="DD347" s="1">
        <v>261</v>
      </c>
      <c r="DE347" s="1">
        <v>4.07</v>
      </c>
      <c r="DF347" s="1">
        <v>15.593869731800799</v>
      </c>
      <c r="DG347" s="1">
        <v>2.14</v>
      </c>
      <c r="DH347" s="1">
        <v>28.19</v>
      </c>
      <c r="DI347" s="1">
        <v>1.3172897196261699</v>
      </c>
      <c r="DJ347" s="1">
        <v>1.95</v>
      </c>
      <c r="DK347" s="1">
        <v>20.399999999999999</v>
      </c>
      <c r="DL347" s="1">
        <v>1.04615384615385</v>
      </c>
      <c r="DM347" s="1">
        <v>93.67</v>
      </c>
      <c r="DN347" s="1">
        <v>0</v>
      </c>
      <c r="DO347" s="1">
        <v>112</v>
      </c>
      <c r="DP347" s="1">
        <v>112</v>
      </c>
      <c r="DQ347" s="1">
        <v>371</v>
      </c>
      <c r="DR347" s="1">
        <v>31</v>
      </c>
      <c r="DS347" s="1">
        <v>8.3557951482479798</v>
      </c>
      <c r="DT347" s="1">
        <v>216</v>
      </c>
      <c r="DU347" s="1">
        <v>1.1599999999999999</v>
      </c>
      <c r="DV347" s="1">
        <v>0.82</v>
      </c>
      <c r="DW347" s="1">
        <v>21.07</v>
      </c>
      <c r="DX347" s="1">
        <v>40</v>
      </c>
      <c r="DY347" s="1">
        <v>0</v>
      </c>
      <c r="DZ347" s="1" t="s">
        <v>206</v>
      </c>
      <c r="EA347" s="1" t="s">
        <v>214</v>
      </c>
      <c r="EB347" s="1" t="s">
        <v>647</v>
      </c>
      <c r="EC347" s="72">
        <f t="shared" si="20"/>
        <v>459.04</v>
      </c>
      <c r="ED347" s="73">
        <f t="shared" si="21"/>
        <v>1579.42</v>
      </c>
      <c r="EE347" s="1">
        <v>124.96</v>
      </c>
      <c r="EF347" s="1">
        <v>196.1</v>
      </c>
      <c r="EG347" s="1">
        <v>6.2</v>
      </c>
      <c r="EH347" s="1">
        <v>31</v>
      </c>
      <c r="EI347" s="1">
        <v>84.16</v>
      </c>
      <c r="EJ347" s="1">
        <v>103.8</v>
      </c>
      <c r="EK347" s="1">
        <v>34.6</v>
      </c>
      <c r="EL347" s="1">
        <v>61.3</v>
      </c>
      <c r="EM347" s="1">
        <v>109.38</v>
      </c>
      <c r="EN347" s="1">
        <v>439.22</v>
      </c>
      <c r="EO347" s="1">
        <v>84.58</v>
      </c>
      <c r="EP347" s="1">
        <v>273.60000000000002</v>
      </c>
      <c r="EQ347" s="1">
        <v>0</v>
      </c>
      <c r="ER347" s="1">
        <v>0</v>
      </c>
      <c r="ES347" s="1">
        <v>0</v>
      </c>
      <c r="ET347" s="1">
        <v>0</v>
      </c>
      <c r="EU347" s="1">
        <v>52.4</v>
      </c>
      <c r="EV347" s="1">
        <v>234.4</v>
      </c>
      <c r="EW347" s="1">
        <v>43.7</v>
      </c>
      <c r="EX347" s="1">
        <v>208.2</v>
      </c>
      <c r="EY347" s="1">
        <v>7.3</v>
      </c>
      <c r="EZ347" s="1">
        <v>23.4</v>
      </c>
      <c r="FA347" s="1">
        <v>1.4</v>
      </c>
      <c r="FB347" s="1">
        <v>2.8</v>
      </c>
      <c r="FC347" s="1">
        <v>0</v>
      </c>
      <c r="FD347" s="1">
        <v>0</v>
      </c>
      <c r="FE347" s="1">
        <v>43.7</v>
      </c>
      <c r="FF347" s="1">
        <v>225.4</v>
      </c>
      <c r="FG347" s="1">
        <v>24</v>
      </c>
      <c r="FH347" s="1">
        <v>158</v>
      </c>
      <c r="FI347" s="1">
        <v>16.3</v>
      </c>
      <c r="FJ347" s="1">
        <v>48.9</v>
      </c>
      <c r="FK347" s="1">
        <v>3.4</v>
      </c>
      <c r="FL347" s="1">
        <v>18.5</v>
      </c>
      <c r="FM347" s="1">
        <v>57</v>
      </c>
      <c r="FN347" s="1">
        <v>196.9</v>
      </c>
      <c r="FO347" s="1">
        <v>38.4</v>
      </c>
      <c r="FP347" s="1">
        <v>135.4</v>
      </c>
      <c r="FQ347" s="1">
        <v>18.600000000000001</v>
      </c>
      <c r="FR347" s="1">
        <v>61.5</v>
      </c>
      <c r="FS347" s="1">
        <v>47.2</v>
      </c>
      <c r="FT347" s="1">
        <v>180.8</v>
      </c>
      <c r="FU347" s="1">
        <v>19.600000000000001</v>
      </c>
      <c r="FV347" s="1">
        <v>137.19999999999999</v>
      </c>
      <c r="FW347" s="1">
        <v>25</v>
      </c>
      <c r="FX347" s="1">
        <v>30</v>
      </c>
      <c r="FY347" s="1">
        <v>2.6</v>
      </c>
      <c r="FZ347" s="1">
        <v>13.6</v>
      </c>
      <c r="GA347" s="1">
        <v>24.4</v>
      </c>
      <c r="GB347" s="1">
        <v>41.6</v>
      </c>
      <c r="GC347" s="1">
        <v>12.4</v>
      </c>
      <c r="GD347" s="1">
        <v>12.4</v>
      </c>
      <c r="GE347" s="1">
        <v>12</v>
      </c>
      <c r="GF347" s="1">
        <v>29.2</v>
      </c>
      <c r="GG347" s="1">
        <v>0</v>
      </c>
      <c r="GH347" s="1">
        <v>0</v>
      </c>
      <c r="GI347" s="1">
        <v>0</v>
      </c>
      <c r="GJ347" s="1">
        <v>0</v>
      </c>
      <c r="GK347" s="1">
        <v>0</v>
      </c>
      <c r="GL347" s="1">
        <v>0</v>
      </c>
      <c r="GM347" s="1">
        <v>65</v>
      </c>
      <c r="GN347" s="1">
        <v>0</v>
      </c>
      <c r="GO347" s="1">
        <v>0</v>
      </c>
      <c r="GP347" s="1">
        <v>0</v>
      </c>
      <c r="GQ347" s="1">
        <v>65</v>
      </c>
      <c r="GR347" s="1">
        <v>65</v>
      </c>
      <c r="GS347" s="1">
        <v>4</v>
      </c>
      <c r="GT347" s="1">
        <v>15.8</v>
      </c>
      <c r="GU347" s="1">
        <v>2</v>
      </c>
      <c r="GV347" s="1">
        <v>8</v>
      </c>
      <c r="GW347" s="1">
        <v>2</v>
      </c>
      <c r="GX347" s="1">
        <v>7.8</v>
      </c>
      <c r="GY347" s="1">
        <v>0</v>
      </c>
      <c r="GZ347" s="2">
        <v>0</v>
      </c>
    </row>
    <row r="348" spans="99:208">
      <c r="CU348" s="1" t="s">
        <v>206</v>
      </c>
      <c r="CV348" s="1" t="s">
        <v>215</v>
      </c>
      <c r="CW348" s="1" t="s">
        <v>647</v>
      </c>
      <c r="CX348" s="1">
        <v>491</v>
      </c>
      <c r="CY348" s="1">
        <v>39.799999999999997</v>
      </c>
      <c r="CZ348" s="1">
        <v>81.059063136456203</v>
      </c>
      <c r="DA348" s="1">
        <v>44</v>
      </c>
      <c r="DB348" s="1">
        <v>6.1</v>
      </c>
      <c r="DC348" s="1">
        <v>138.636363636364</v>
      </c>
      <c r="DD348" s="1">
        <v>56</v>
      </c>
      <c r="DE348" s="1">
        <v>0.87</v>
      </c>
      <c r="DF348" s="1">
        <v>15.535714285714301</v>
      </c>
      <c r="DG348" s="1">
        <v>0.83</v>
      </c>
      <c r="DH348" s="1">
        <v>10.87</v>
      </c>
      <c r="DI348" s="1">
        <v>1.30963855421687</v>
      </c>
      <c r="DJ348" s="1">
        <v>0.74</v>
      </c>
      <c r="DK348" s="1">
        <v>7.72</v>
      </c>
      <c r="DL348" s="1">
        <v>1.0432432432432399</v>
      </c>
      <c r="DM348" s="1">
        <v>49.19</v>
      </c>
      <c r="DN348" s="1">
        <v>0</v>
      </c>
      <c r="DO348" s="1">
        <v>69</v>
      </c>
      <c r="DP348" s="1">
        <v>69</v>
      </c>
      <c r="DQ348" s="1">
        <v>225</v>
      </c>
      <c r="DR348" s="1">
        <v>18</v>
      </c>
      <c r="DS348" s="1">
        <v>8</v>
      </c>
      <c r="DT348" s="1">
        <v>49</v>
      </c>
      <c r="DU348" s="1">
        <v>0.45</v>
      </c>
      <c r="DV348" s="1">
        <v>0.32</v>
      </c>
      <c r="DW348" s="1">
        <v>66.864000000000004</v>
      </c>
      <c r="DX348" s="1">
        <v>360</v>
      </c>
      <c r="DY348" s="1">
        <v>0</v>
      </c>
      <c r="DZ348" s="1" t="s">
        <v>206</v>
      </c>
      <c r="EA348" s="1" t="s">
        <v>215</v>
      </c>
      <c r="EB348" s="1" t="s">
        <v>647</v>
      </c>
      <c r="EC348" s="72">
        <f t="shared" si="20"/>
        <v>271.56</v>
      </c>
      <c r="ED348" s="73">
        <f t="shared" si="21"/>
        <v>924.28</v>
      </c>
      <c r="EE348" s="1">
        <v>51.04</v>
      </c>
      <c r="EF348" s="1">
        <v>77.900000000000006</v>
      </c>
      <c r="EG348" s="1">
        <v>2.2999999999999998</v>
      </c>
      <c r="EH348" s="1">
        <v>11.5</v>
      </c>
      <c r="EI348" s="1">
        <v>36.14</v>
      </c>
      <c r="EJ348" s="1">
        <v>44.1</v>
      </c>
      <c r="EK348" s="1">
        <v>12.6</v>
      </c>
      <c r="EL348" s="1">
        <v>22.3</v>
      </c>
      <c r="EM348" s="1">
        <v>47.22</v>
      </c>
      <c r="EN348" s="1">
        <v>189.18</v>
      </c>
      <c r="EO348" s="1">
        <v>38.119999999999997</v>
      </c>
      <c r="EP348" s="1">
        <v>119.1</v>
      </c>
      <c r="EQ348" s="1">
        <v>0</v>
      </c>
      <c r="ER348" s="1">
        <v>0</v>
      </c>
      <c r="ES348" s="1">
        <v>0</v>
      </c>
      <c r="ET348" s="1">
        <v>0</v>
      </c>
      <c r="EU348" s="1">
        <v>27.9</v>
      </c>
      <c r="EV348" s="1">
        <v>124.2</v>
      </c>
      <c r="EW348" s="1">
        <v>23</v>
      </c>
      <c r="EX348" s="1">
        <v>109.8</v>
      </c>
      <c r="EY348" s="1">
        <v>3.8</v>
      </c>
      <c r="EZ348" s="1">
        <v>12.2</v>
      </c>
      <c r="FA348" s="1">
        <v>1.1000000000000001</v>
      </c>
      <c r="FB348" s="1">
        <v>2.2000000000000002</v>
      </c>
      <c r="FC348" s="1">
        <v>0</v>
      </c>
      <c r="FD348" s="1">
        <v>0</v>
      </c>
      <c r="FE348" s="1">
        <v>39.9</v>
      </c>
      <c r="FF348" s="1">
        <v>198.5</v>
      </c>
      <c r="FG348" s="1">
        <v>19.8</v>
      </c>
      <c r="FH348" s="1">
        <v>130.1</v>
      </c>
      <c r="FI348" s="1">
        <v>16.7</v>
      </c>
      <c r="FJ348" s="1">
        <v>50.1</v>
      </c>
      <c r="FK348" s="1">
        <v>3.4</v>
      </c>
      <c r="FL348" s="1">
        <v>18.3</v>
      </c>
      <c r="FM348" s="1">
        <v>45.9</v>
      </c>
      <c r="FN348" s="1">
        <v>158.5</v>
      </c>
      <c r="FO348" s="1">
        <v>30.9</v>
      </c>
      <c r="FP348" s="1">
        <v>109</v>
      </c>
      <c r="FQ348" s="1">
        <v>15</v>
      </c>
      <c r="FR348" s="1">
        <v>49.5</v>
      </c>
      <c r="FS348" s="1">
        <v>42.5</v>
      </c>
      <c r="FT348" s="1">
        <v>144.6</v>
      </c>
      <c r="FU348" s="1">
        <v>15.8</v>
      </c>
      <c r="FV348" s="1">
        <v>110.6</v>
      </c>
      <c r="FW348" s="1">
        <v>26.2</v>
      </c>
      <c r="FX348" s="1">
        <v>31.4</v>
      </c>
      <c r="FY348" s="1">
        <v>0.5</v>
      </c>
      <c r="FZ348" s="1">
        <v>2.6</v>
      </c>
      <c r="GA348" s="1">
        <v>17.100000000000001</v>
      </c>
      <c r="GB348" s="1">
        <v>31.4</v>
      </c>
      <c r="GC348" s="1">
        <v>7</v>
      </c>
      <c r="GD348" s="1">
        <v>7</v>
      </c>
      <c r="GE348" s="1">
        <v>10.1</v>
      </c>
      <c r="GF348" s="1">
        <v>24.4</v>
      </c>
      <c r="GG348" s="1">
        <v>0</v>
      </c>
      <c r="GH348" s="1">
        <v>0</v>
      </c>
      <c r="GI348" s="1">
        <v>0</v>
      </c>
      <c r="GJ348" s="1">
        <v>0</v>
      </c>
      <c r="GK348" s="1">
        <v>0</v>
      </c>
      <c r="GL348" s="1">
        <v>0</v>
      </c>
      <c r="GM348" s="1">
        <v>0</v>
      </c>
      <c r="GN348" s="1">
        <v>0</v>
      </c>
      <c r="GO348" s="1">
        <v>0</v>
      </c>
      <c r="GP348" s="1">
        <v>0</v>
      </c>
      <c r="GQ348" s="1">
        <v>0</v>
      </c>
      <c r="GR348" s="1">
        <v>0</v>
      </c>
      <c r="GS348" s="1">
        <v>5</v>
      </c>
      <c r="GT348" s="1">
        <v>19.5</v>
      </c>
      <c r="GU348" s="1">
        <v>0</v>
      </c>
      <c r="GV348" s="1">
        <v>0</v>
      </c>
      <c r="GW348" s="1">
        <v>5</v>
      </c>
      <c r="GX348" s="1">
        <v>19.5</v>
      </c>
      <c r="GY348" s="1">
        <v>0</v>
      </c>
      <c r="GZ348" s="2">
        <v>0</v>
      </c>
    </row>
    <row r="349" spans="99:208">
      <c r="CU349" s="1" t="s">
        <v>206</v>
      </c>
      <c r="CV349" s="1" t="s">
        <v>216</v>
      </c>
      <c r="CW349" s="1" t="s">
        <v>647</v>
      </c>
      <c r="CX349" s="1">
        <v>0</v>
      </c>
      <c r="CY349" s="1">
        <v>0</v>
      </c>
      <c r="CZ349" s="1" t="e">
        <v>#DIV/0!</v>
      </c>
      <c r="DA349" s="1">
        <v>0</v>
      </c>
      <c r="DB349" s="1">
        <v>0</v>
      </c>
      <c r="DC349" s="1" t="e">
        <v>#DIV/0!</v>
      </c>
      <c r="DD349" s="1">
        <v>0</v>
      </c>
      <c r="DE349" s="1">
        <v>0</v>
      </c>
      <c r="DF349" s="1" t="e">
        <v>#DIV/0!</v>
      </c>
      <c r="DG349" s="1">
        <v>0</v>
      </c>
      <c r="DH349" s="1">
        <v>0</v>
      </c>
      <c r="DI349" s="1" t="e">
        <v>#DIV/0!</v>
      </c>
      <c r="DJ349" s="1">
        <v>0</v>
      </c>
      <c r="DK349" s="1">
        <v>0</v>
      </c>
      <c r="DL349" s="1" t="e">
        <v>#DIV/0!</v>
      </c>
      <c r="DM349" s="1">
        <v>0</v>
      </c>
      <c r="DN349" s="1">
        <v>0</v>
      </c>
      <c r="DO349" s="1">
        <v>0</v>
      </c>
      <c r="DP349" s="1">
        <v>0</v>
      </c>
      <c r="DQ349" s="1">
        <v>0</v>
      </c>
      <c r="DR349" s="1">
        <v>0</v>
      </c>
      <c r="DS349" s="1" t="e">
        <v>#DIV/0!</v>
      </c>
      <c r="DT349" s="1">
        <v>0</v>
      </c>
      <c r="DU349" s="1">
        <v>0</v>
      </c>
      <c r="DV349" s="1">
        <v>0</v>
      </c>
      <c r="DW349" s="1">
        <v>0</v>
      </c>
      <c r="DX349" s="1">
        <v>0</v>
      </c>
      <c r="DY349" s="1">
        <v>0</v>
      </c>
      <c r="DZ349" s="1" t="s">
        <v>206</v>
      </c>
      <c r="EA349" s="1" t="s">
        <v>216</v>
      </c>
      <c r="EB349" s="1" t="s">
        <v>647</v>
      </c>
      <c r="EC349" s="72">
        <f t="shared" si="20"/>
        <v>0</v>
      </c>
      <c r="ED349" s="73">
        <f t="shared" si="21"/>
        <v>0</v>
      </c>
      <c r="EE349" s="1">
        <v>0</v>
      </c>
      <c r="EF349" s="1">
        <v>0</v>
      </c>
      <c r="EG349" s="1">
        <v>0</v>
      </c>
      <c r="EH349" s="1">
        <v>0</v>
      </c>
      <c r="EI349" s="1">
        <v>0</v>
      </c>
      <c r="EJ349" s="1">
        <v>0</v>
      </c>
      <c r="EK349" s="1">
        <v>0</v>
      </c>
      <c r="EL349" s="1">
        <v>0</v>
      </c>
      <c r="EM349" s="1">
        <v>0</v>
      </c>
      <c r="EN349" s="1">
        <v>0</v>
      </c>
      <c r="EO349" s="1">
        <v>0</v>
      </c>
      <c r="EP349" s="1">
        <v>0</v>
      </c>
      <c r="EQ349" s="1">
        <v>0</v>
      </c>
      <c r="ER349" s="1">
        <v>0</v>
      </c>
      <c r="ES349" s="1">
        <v>0</v>
      </c>
      <c r="ET349" s="1">
        <v>0</v>
      </c>
      <c r="EU349" s="1">
        <v>0</v>
      </c>
      <c r="EV349" s="1">
        <v>0</v>
      </c>
      <c r="EW349" s="1">
        <v>0</v>
      </c>
      <c r="EX349" s="1">
        <v>0</v>
      </c>
      <c r="EY349" s="1">
        <v>0</v>
      </c>
      <c r="EZ349" s="1">
        <v>0</v>
      </c>
      <c r="FA349" s="1">
        <v>0</v>
      </c>
      <c r="FB349" s="1">
        <v>0</v>
      </c>
      <c r="FC349" s="1">
        <v>0</v>
      </c>
      <c r="FD349" s="1">
        <v>0</v>
      </c>
      <c r="FE349" s="1">
        <v>0</v>
      </c>
      <c r="FF349" s="1">
        <v>0</v>
      </c>
      <c r="FG349" s="1">
        <v>0</v>
      </c>
      <c r="FH349" s="1">
        <v>0</v>
      </c>
      <c r="FI349" s="1">
        <v>0</v>
      </c>
      <c r="FJ349" s="1">
        <v>0</v>
      </c>
      <c r="FK349" s="1">
        <v>0</v>
      </c>
      <c r="FL349" s="1">
        <v>0</v>
      </c>
      <c r="FM349" s="1">
        <v>0</v>
      </c>
      <c r="FN349" s="1">
        <v>0</v>
      </c>
      <c r="FO349" s="1">
        <v>0</v>
      </c>
      <c r="FP349" s="1">
        <v>0</v>
      </c>
      <c r="FQ349" s="1">
        <v>0</v>
      </c>
      <c r="FR349" s="1">
        <v>0</v>
      </c>
      <c r="FS349" s="1">
        <v>0</v>
      </c>
      <c r="FT349" s="1">
        <v>0</v>
      </c>
      <c r="FU349" s="1">
        <v>0</v>
      </c>
      <c r="FV349" s="1">
        <v>0</v>
      </c>
      <c r="FW349" s="1">
        <v>0</v>
      </c>
      <c r="FX349" s="1">
        <v>0</v>
      </c>
      <c r="FY349" s="1">
        <v>0</v>
      </c>
      <c r="FZ349" s="1">
        <v>0</v>
      </c>
      <c r="GA349" s="1">
        <v>0</v>
      </c>
      <c r="GB349" s="1">
        <v>0</v>
      </c>
      <c r="GC349" s="1">
        <v>0</v>
      </c>
      <c r="GD349" s="1">
        <v>0</v>
      </c>
      <c r="GE349" s="1">
        <v>0</v>
      </c>
      <c r="GF349" s="1">
        <v>0</v>
      </c>
      <c r="GG349" s="1">
        <v>0</v>
      </c>
      <c r="GH349" s="1">
        <v>0</v>
      </c>
      <c r="GI349" s="1">
        <v>0</v>
      </c>
      <c r="GJ349" s="1">
        <v>0</v>
      </c>
      <c r="GK349" s="1">
        <v>0</v>
      </c>
      <c r="GL349" s="1">
        <v>0</v>
      </c>
      <c r="GM349" s="1">
        <v>0</v>
      </c>
      <c r="GN349" s="1">
        <v>0</v>
      </c>
      <c r="GO349" s="1">
        <v>0</v>
      </c>
      <c r="GP349" s="1">
        <v>0</v>
      </c>
      <c r="GQ349" s="1">
        <v>0</v>
      </c>
      <c r="GR349" s="1">
        <v>0</v>
      </c>
      <c r="GS349" s="1">
        <v>0</v>
      </c>
      <c r="GT349" s="1">
        <v>0</v>
      </c>
      <c r="GU349" s="1">
        <v>0</v>
      </c>
      <c r="GV349" s="1">
        <v>0</v>
      </c>
      <c r="GW349" s="1">
        <v>0</v>
      </c>
      <c r="GX349" s="1">
        <v>0</v>
      </c>
      <c r="GY349" s="1">
        <v>0</v>
      </c>
      <c r="GZ349" s="2">
        <v>0</v>
      </c>
    </row>
    <row r="350" spans="99:208">
      <c r="CU350" s="1" t="s">
        <v>206</v>
      </c>
      <c r="CV350" s="1" t="s">
        <v>217</v>
      </c>
      <c r="CW350" s="1" t="s">
        <v>647</v>
      </c>
      <c r="CX350" s="1">
        <v>31</v>
      </c>
      <c r="CY350" s="1">
        <v>2.6</v>
      </c>
      <c r="CZ350" s="1">
        <v>83.870967741935502</v>
      </c>
      <c r="DA350" s="1">
        <v>0</v>
      </c>
      <c r="DB350" s="1">
        <v>0</v>
      </c>
      <c r="DC350" s="1" t="e">
        <v>#DIV/0!</v>
      </c>
      <c r="DD350" s="1">
        <v>15</v>
      </c>
      <c r="DE350" s="1">
        <v>0.23</v>
      </c>
      <c r="DF350" s="1">
        <v>15.3333333333333</v>
      </c>
      <c r="DG350" s="1">
        <v>0.17</v>
      </c>
      <c r="DH350" s="1">
        <v>2.6</v>
      </c>
      <c r="DI350" s="1">
        <v>1.52941176470588</v>
      </c>
      <c r="DJ350" s="1">
        <v>0.14000000000000001</v>
      </c>
      <c r="DK350" s="1">
        <v>1.63</v>
      </c>
      <c r="DL350" s="1">
        <v>1.1642857142857099</v>
      </c>
      <c r="DM350" s="1">
        <v>0</v>
      </c>
      <c r="DN350" s="1">
        <v>0</v>
      </c>
      <c r="DO350" s="1">
        <v>0</v>
      </c>
      <c r="DP350" s="1">
        <v>0</v>
      </c>
      <c r="DQ350" s="1">
        <v>0</v>
      </c>
      <c r="DR350" s="1">
        <v>0</v>
      </c>
      <c r="DS350" s="1" t="e">
        <v>#DIV/0!</v>
      </c>
      <c r="DT350" s="1">
        <v>0</v>
      </c>
      <c r="DU350" s="1">
        <v>0</v>
      </c>
      <c r="DV350" s="1">
        <v>0</v>
      </c>
      <c r="DW350" s="1">
        <v>0</v>
      </c>
      <c r="DX350" s="1">
        <v>0</v>
      </c>
      <c r="DY350" s="1">
        <v>0</v>
      </c>
      <c r="DZ350" s="1" t="s">
        <v>206</v>
      </c>
      <c r="EA350" s="1" t="s">
        <v>217</v>
      </c>
      <c r="EB350" s="1" t="s">
        <v>647</v>
      </c>
      <c r="EC350" s="72">
        <f t="shared" si="20"/>
        <v>128.91999999999999</v>
      </c>
      <c r="ED350" s="73">
        <f t="shared" si="21"/>
        <v>467.56</v>
      </c>
      <c r="EE350" s="1">
        <v>12.58</v>
      </c>
      <c r="EF350" s="1">
        <v>21.9</v>
      </c>
      <c r="EG350" s="1">
        <v>0</v>
      </c>
      <c r="EH350" s="1">
        <v>0</v>
      </c>
      <c r="EI350" s="1">
        <v>9.58</v>
      </c>
      <c r="EJ350" s="1">
        <v>16.5</v>
      </c>
      <c r="EK350" s="1">
        <v>3</v>
      </c>
      <c r="EL350" s="1">
        <v>5.4</v>
      </c>
      <c r="EM350" s="1">
        <v>6.54</v>
      </c>
      <c r="EN350" s="1">
        <v>22.36</v>
      </c>
      <c r="EO350" s="1">
        <v>6.54</v>
      </c>
      <c r="EP350" s="1">
        <v>18.8</v>
      </c>
      <c r="EQ350" s="1">
        <v>0</v>
      </c>
      <c r="ER350" s="1">
        <v>0</v>
      </c>
      <c r="ES350" s="1">
        <v>0</v>
      </c>
      <c r="ET350" s="1">
        <v>0</v>
      </c>
      <c r="EU350" s="1">
        <v>0.8</v>
      </c>
      <c r="EV350" s="1">
        <v>3.3</v>
      </c>
      <c r="EW350" s="1">
        <v>0.7</v>
      </c>
      <c r="EX350" s="1">
        <v>3</v>
      </c>
      <c r="EY350" s="1">
        <v>0.1</v>
      </c>
      <c r="EZ350" s="1">
        <v>0.3</v>
      </c>
      <c r="FA350" s="1">
        <v>0</v>
      </c>
      <c r="FB350" s="1">
        <v>0</v>
      </c>
      <c r="FC350" s="1">
        <v>0</v>
      </c>
      <c r="FD350" s="1">
        <v>0</v>
      </c>
      <c r="FE350" s="1">
        <v>32.4</v>
      </c>
      <c r="FF350" s="1">
        <v>165</v>
      </c>
      <c r="FG350" s="1">
        <v>17.2</v>
      </c>
      <c r="FH350" s="1">
        <v>112.9</v>
      </c>
      <c r="FI350" s="1">
        <v>12.6</v>
      </c>
      <c r="FJ350" s="1">
        <v>37.799999999999997</v>
      </c>
      <c r="FK350" s="1">
        <v>2.6</v>
      </c>
      <c r="FL350" s="1">
        <v>14.3</v>
      </c>
      <c r="FM350" s="1">
        <v>38.1</v>
      </c>
      <c r="FN350" s="1">
        <v>126.4</v>
      </c>
      <c r="FO350" s="1">
        <v>24.9</v>
      </c>
      <c r="FP350" s="1">
        <v>82.4</v>
      </c>
      <c r="FQ350" s="1">
        <v>13.2</v>
      </c>
      <c r="FR350" s="1">
        <v>44</v>
      </c>
      <c r="FS350" s="1">
        <v>38.200000000000003</v>
      </c>
      <c r="FT350" s="1">
        <v>128.30000000000001</v>
      </c>
      <c r="FU350" s="1">
        <v>14</v>
      </c>
      <c r="FV350" s="1">
        <v>98</v>
      </c>
      <c r="FW350" s="1">
        <v>23.9</v>
      </c>
      <c r="FX350" s="1">
        <v>28.7</v>
      </c>
      <c r="FY350" s="1">
        <v>0.3</v>
      </c>
      <c r="FZ350" s="1">
        <v>1.6</v>
      </c>
      <c r="GA350" s="1">
        <v>0.3</v>
      </c>
      <c r="GB350" s="1">
        <v>0.3</v>
      </c>
      <c r="GC350" s="1">
        <v>0.3</v>
      </c>
      <c r="GD350" s="1">
        <v>0.3</v>
      </c>
      <c r="GE350" s="1">
        <v>0</v>
      </c>
      <c r="GF350" s="1">
        <v>0</v>
      </c>
      <c r="GG350" s="1">
        <v>0</v>
      </c>
      <c r="GH350" s="1">
        <v>0</v>
      </c>
      <c r="GI350" s="1">
        <v>0</v>
      </c>
      <c r="GJ350" s="1">
        <v>0</v>
      </c>
      <c r="GK350" s="1">
        <v>0</v>
      </c>
      <c r="GL350" s="1">
        <v>0</v>
      </c>
      <c r="GM350" s="1">
        <v>0</v>
      </c>
      <c r="GN350" s="1">
        <v>0</v>
      </c>
      <c r="GO350" s="1">
        <v>0</v>
      </c>
      <c r="GP350" s="1">
        <v>0</v>
      </c>
      <c r="GQ350" s="1">
        <v>0</v>
      </c>
      <c r="GR350" s="1">
        <v>0</v>
      </c>
      <c r="GS350" s="1">
        <v>0</v>
      </c>
      <c r="GT350" s="1">
        <v>0</v>
      </c>
      <c r="GU350" s="1">
        <v>0</v>
      </c>
      <c r="GV350" s="1">
        <v>0</v>
      </c>
      <c r="GW350" s="1">
        <v>0</v>
      </c>
      <c r="GX350" s="1">
        <v>0</v>
      </c>
      <c r="GY350" s="1">
        <v>0</v>
      </c>
      <c r="GZ350" s="2">
        <v>0</v>
      </c>
    </row>
    <row r="351" spans="99:208">
      <c r="CU351" s="1" t="s">
        <v>206</v>
      </c>
      <c r="CV351" s="1" t="s">
        <v>218</v>
      </c>
      <c r="CW351" s="1" t="s">
        <v>647</v>
      </c>
      <c r="CX351" s="1">
        <v>878</v>
      </c>
      <c r="CY351" s="1">
        <v>70.8</v>
      </c>
      <c r="CZ351" s="1">
        <v>80.637813211845099</v>
      </c>
      <c r="DA351" s="1">
        <v>108</v>
      </c>
      <c r="DB351" s="1">
        <v>15.3</v>
      </c>
      <c r="DC351" s="1">
        <v>141.666666666667</v>
      </c>
      <c r="DD351" s="1">
        <v>165</v>
      </c>
      <c r="DE351" s="1">
        <v>2.5499999999999998</v>
      </c>
      <c r="DF351" s="1">
        <v>15.454545454545499</v>
      </c>
      <c r="DG351" s="1">
        <v>1.89</v>
      </c>
      <c r="DH351" s="1">
        <v>25.13</v>
      </c>
      <c r="DI351" s="1">
        <v>1.3296296296296299</v>
      </c>
      <c r="DJ351" s="1">
        <v>1.72</v>
      </c>
      <c r="DK351" s="1">
        <v>18.12</v>
      </c>
      <c r="DL351" s="1">
        <v>1.0534883720930199</v>
      </c>
      <c r="DM351" s="1">
        <v>58.52</v>
      </c>
      <c r="DN351" s="1">
        <v>0</v>
      </c>
      <c r="DO351" s="1">
        <v>190</v>
      </c>
      <c r="DP351" s="1">
        <v>190</v>
      </c>
      <c r="DQ351" s="1">
        <v>491</v>
      </c>
      <c r="DR351" s="1">
        <v>40</v>
      </c>
      <c r="DS351" s="1">
        <v>8.1466395112016308</v>
      </c>
      <c r="DT351" s="1">
        <v>112</v>
      </c>
      <c r="DU351" s="1">
        <v>1.03</v>
      </c>
      <c r="DV351" s="1">
        <v>0.73</v>
      </c>
      <c r="DW351" s="1">
        <v>190.26</v>
      </c>
      <c r="DX351" s="1">
        <v>360</v>
      </c>
      <c r="DY351" s="1">
        <v>194</v>
      </c>
      <c r="DZ351" s="1" t="s">
        <v>206</v>
      </c>
      <c r="EA351" s="1" t="s">
        <v>218</v>
      </c>
      <c r="EB351" s="1" t="s">
        <v>647</v>
      </c>
      <c r="EC351" s="72">
        <f t="shared" si="20"/>
        <v>297.45999999999998</v>
      </c>
      <c r="ED351" s="73">
        <f t="shared" si="21"/>
        <v>1034.08</v>
      </c>
      <c r="EE351" s="1">
        <v>63.44</v>
      </c>
      <c r="EF351" s="1">
        <v>99.4</v>
      </c>
      <c r="EG351" s="1">
        <v>2.8</v>
      </c>
      <c r="EH351" s="1">
        <v>14</v>
      </c>
      <c r="EI351" s="1">
        <v>45.24</v>
      </c>
      <c r="EJ351" s="1">
        <v>58.1</v>
      </c>
      <c r="EK351" s="1">
        <v>15.4</v>
      </c>
      <c r="EL351" s="1">
        <v>27.3</v>
      </c>
      <c r="EM351" s="1">
        <v>57.52</v>
      </c>
      <c r="EN351" s="1">
        <v>230.98</v>
      </c>
      <c r="EO351" s="1">
        <v>46.42</v>
      </c>
      <c r="EP351" s="1">
        <v>143.5</v>
      </c>
      <c r="EQ351" s="1">
        <v>0</v>
      </c>
      <c r="ER351" s="1">
        <v>0</v>
      </c>
      <c r="ES351" s="1">
        <v>0</v>
      </c>
      <c r="ET351" s="1">
        <v>0</v>
      </c>
      <c r="EU351" s="1">
        <v>29.3</v>
      </c>
      <c r="EV351" s="1">
        <v>130.19999999999999</v>
      </c>
      <c r="EW351" s="1">
        <v>24.1</v>
      </c>
      <c r="EX351" s="1">
        <v>115</v>
      </c>
      <c r="EY351" s="1">
        <v>4</v>
      </c>
      <c r="EZ351" s="1">
        <v>12.8</v>
      </c>
      <c r="FA351" s="1">
        <v>1.2</v>
      </c>
      <c r="FB351" s="1">
        <v>2.4</v>
      </c>
      <c r="FC351" s="1">
        <v>0</v>
      </c>
      <c r="FD351" s="1">
        <v>0</v>
      </c>
      <c r="FE351" s="1">
        <v>46.3</v>
      </c>
      <c r="FF351" s="1">
        <v>223.2</v>
      </c>
      <c r="FG351" s="1">
        <v>20.5</v>
      </c>
      <c r="FH351" s="1">
        <v>134.80000000000001</v>
      </c>
      <c r="FI351" s="1">
        <v>21.4</v>
      </c>
      <c r="FJ351" s="1">
        <v>64.2</v>
      </c>
      <c r="FK351" s="1">
        <v>4.4000000000000004</v>
      </c>
      <c r="FL351" s="1">
        <v>24.2</v>
      </c>
      <c r="FM351" s="1">
        <v>47.7</v>
      </c>
      <c r="FN351" s="1">
        <v>164.8</v>
      </c>
      <c r="FO351" s="1">
        <v>32.1</v>
      </c>
      <c r="FP351" s="1">
        <v>113.3</v>
      </c>
      <c r="FQ351" s="1">
        <v>15.6</v>
      </c>
      <c r="FR351" s="1">
        <v>51.5</v>
      </c>
      <c r="FS351" s="1">
        <v>36.1</v>
      </c>
      <c r="FT351" s="1">
        <v>152.6</v>
      </c>
      <c r="FU351" s="1">
        <v>16.5</v>
      </c>
      <c r="FV351" s="1">
        <v>115.5</v>
      </c>
      <c r="FW351" s="1">
        <v>16.2</v>
      </c>
      <c r="FX351" s="1">
        <v>19.399999999999999</v>
      </c>
      <c r="FY351" s="1">
        <v>3.4</v>
      </c>
      <c r="FZ351" s="1">
        <v>17.7</v>
      </c>
      <c r="GA351" s="1">
        <v>12.7</v>
      </c>
      <c r="GB351" s="1">
        <v>28.5</v>
      </c>
      <c r="GC351" s="1">
        <v>1.6</v>
      </c>
      <c r="GD351" s="1">
        <v>1.6</v>
      </c>
      <c r="GE351" s="1">
        <v>11.1</v>
      </c>
      <c r="GF351" s="1">
        <v>26.9</v>
      </c>
      <c r="GG351" s="1">
        <v>4.4000000000000004</v>
      </c>
      <c r="GH351" s="1">
        <v>4.4000000000000004</v>
      </c>
      <c r="GI351" s="1">
        <v>4.4000000000000004</v>
      </c>
      <c r="GJ351" s="1">
        <v>4.4000000000000004</v>
      </c>
      <c r="GK351" s="1">
        <v>0</v>
      </c>
      <c r="GL351" s="1">
        <v>0</v>
      </c>
      <c r="GM351" s="1">
        <v>0</v>
      </c>
      <c r="GN351" s="1">
        <v>0</v>
      </c>
      <c r="GO351" s="1">
        <v>0</v>
      </c>
      <c r="GP351" s="1">
        <v>0</v>
      </c>
      <c r="GQ351" s="1">
        <v>0</v>
      </c>
      <c r="GR351" s="1">
        <v>0</v>
      </c>
      <c r="GS351" s="1">
        <v>5</v>
      </c>
      <c r="GT351" s="1">
        <v>19.600000000000001</v>
      </c>
      <c r="GU351" s="1">
        <v>0</v>
      </c>
      <c r="GV351" s="1">
        <v>0</v>
      </c>
      <c r="GW351" s="1">
        <v>5</v>
      </c>
      <c r="GX351" s="1">
        <v>19.600000000000001</v>
      </c>
      <c r="GY351" s="1">
        <v>0</v>
      </c>
      <c r="GZ351" s="2">
        <v>0</v>
      </c>
    </row>
    <row r="352" spans="99:208">
      <c r="CU352" s="1" t="s">
        <v>206</v>
      </c>
      <c r="CV352" s="1" t="s">
        <v>219</v>
      </c>
      <c r="CW352" s="1" t="s">
        <v>647</v>
      </c>
      <c r="CX352" s="1">
        <v>1284</v>
      </c>
      <c r="CY352" s="1">
        <v>103.8</v>
      </c>
      <c r="CZ352" s="1">
        <v>80.841121495327101</v>
      </c>
      <c r="DA352" s="1">
        <v>146</v>
      </c>
      <c r="DB352" s="1">
        <v>20.8</v>
      </c>
      <c r="DC352" s="1">
        <v>142.465753424658</v>
      </c>
      <c r="DD352" s="1">
        <v>317</v>
      </c>
      <c r="DE352" s="1">
        <v>4.97</v>
      </c>
      <c r="DF352" s="1">
        <v>15.678233438485799</v>
      </c>
      <c r="DG352" s="1">
        <v>1.89</v>
      </c>
      <c r="DH352" s="1">
        <v>25.06</v>
      </c>
      <c r="DI352" s="1">
        <v>1.3259259259259299</v>
      </c>
      <c r="DJ352" s="1">
        <v>1.72</v>
      </c>
      <c r="DK352" s="1">
        <v>18.059999999999999</v>
      </c>
      <c r="DL352" s="1">
        <v>1.05</v>
      </c>
      <c r="DM352" s="1">
        <v>93.67</v>
      </c>
      <c r="DN352" s="1">
        <v>0</v>
      </c>
      <c r="DO352" s="1">
        <v>429</v>
      </c>
      <c r="DP352" s="1">
        <v>429</v>
      </c>
      <c r="DQ352" s="1">
        <v>632</v>
      </c>
      <c r="DR352" s="1">
        <v>51</v>
      </c>
      <c r="DS352" s="1">
        <v>8.06962025316456</v>
      </c>
      <c r="DT352" s="1">
        <v>154</v>
      </c>
      <c r="DU352" s="1">
        <v>1.37</v>
      </c>
      <c r="DV352" s="1">
        <v>1.02</v>
      </c>
      <c r="DW352" s="1">
        <v>190.71</v>
      </c>
      <c r="DX352" s="1">
        <v>885</v>
      </c>
      <c r="DY352" s="1">
        <v>734</v>
      </c>
      <c r="DZ352" s="1" t="s">
        <v>206</v>
      </c>
      <c r="EA352" s="1" t="s">
        <v>219</v>
      </c>
      <c r="EB352" s="1" t="s">
        <v>647</v>
      </c>
      <c r="EC352" s="72">
        <f t="shared" si="20"/>
        <v>541.79999999999995</v>
      </c>
      <c r="ED352" s="73">
        <f t="shared" si="21"/>
        <v>1860.1</v>
      </c>
      <c r="EE352" s="1">
        <v>124</v>
      </c>
      <c r="EF352" s="1">
        <v>203.1</v>
      </c>
      <c r="EG352" s="1">
        <v>6</v>
      </c>
      <c r="EH352" s="1">
        <v>30</v>
      </c>
      <c r="EI352" s="1">
        <v>85</v>
      </c>
      <c r="EJ352" s="1">
        <v>114.6</v>
      </c>
      <c r="EK352" s="1">
        <v>33</v>
      </c>
      <c r="EL352" s="1">
        <v>58.5</v>
      </c>
      <c r="EM352" s="1">
        <v>111</v>
      </c>
      <c r="EN352" s="1">
        <v>445.5</v>
      </c>
      <c r="EO352" s="1">
        <v>87.4</v>
      </c>
      <c r="EP352" s="1">
        <v>279.2</v>
      </c>
      <c r="EQ352" s="1">
        <v>0</v>
      </c>
      <c r="ER352" s="1">
        <v>0</v>
      </c>
      <c r="ES352" s="1">
        <v>0</v>
      </c>
      <c r="ET352" s="1">
        <v>0</v>
      </c>
      <c r="EU352" s="1">
        <v>75.8</v>
      </c>
      <c r="EV352" s="1">
        <v>339.5</v>
      </c>
      <c r="EW352" s="1">
        <v>63.4</v>
      </c>
      <c r="EX352" s="1">
        <v>302</v>
      </c>
      <c r="EY352" s="1">
        <v>10.6</v>
      </c>
      <c r="EZ352" s="1">
        <v>33.9</v>
      </c>
      <c r="FA352" s="1">
        <v>1.8</v>
      </c>
      <c r="FB352" s="1">
        <v>3.6</v>
      </c>
      <c r="FC352" s="1">
        <v>0</v>
      </c>
      <c r="FD352" s="1">
        <v>0</v>
      </c>
      <c r="FE352" s="1">
        <v>68.2</v>
      </c>
      <c r="FF352" s="1">
        <v>331.4</v>
      </c>
      <c r="FG352" s="1">
        <v>30.5</v>
      </c>
      <c r="FH352" s="1">
        <v>202.3</v>
      </c>
      <c r="FI352" s="1">
        <v>31.3</v>
      </c>
      <c r="FJ352" s="1">
        <v>93.9</v>
      </c>
      <c r="FK352" s="1">
        <v>6.4</v>
      </c>
      <c r="FL352" s="1">
        <v>35.200000000000003</v>
      </c>
      <c r="FM352" s="1">
        <v>73.2</v>
      </c>
      <c r="FN352" s="1">
        <v>253</v>
      </c>
      <c r="FO352" s="1">
        <v>49.8</v>
      </c>
      <c r="FP352" s="1">
        <v>174</v>
      </c>
      <c r="FQ352" s="1">
        <v>23.4</v>
      </c>
      <c r="FR352" s="1">
        <v>79</v>
      </c>
      <c r="FS352" s="1">
        <v>58.7</v>
      </c>
      <c r="FT352" s="1">
        <v>232.6</v>
      </c>
      <c r="FU352" s="1">
        <v>25.2</v>
      </c>
      <c r="FV352" s="1">
        <v>176.4</v>
      </c>
      <c r="FW352" s="1">
        <v>29.5</v>
      </c>
      <c r="FX352" s="1">
        <v>35.4</v>
      </c>
      <c r="FY352" s="1">
        <v>4</v>
      </c>
      <c r="FZ352" s="1">
        <v>20.8</v>
      </c>
      <c r="GA352" s="1">
        <v>20.9</v>
      </c>
      <c r="GB352" s="1">
        <v>45</v>
      </c>
      <c r="GC352" s="1">
        <v>4</v>
      </c>
      <c r="GD352" s="1">
        <v>4</v>
      </c>
      <c r="GE352" s="1">
        <v>16.899999999999999</v>
      </c>
      <c r="GF352" s="1">
        <v>41</v>
      </c>
      <c r="GG352" s="1">
        <v>10</v>
      </c>
      <c r="GH352" s="1">
        <v>10</v>
      </c>
      <c r="GI352" s="1">
        <v>10</v>
      </c>
      <c r="GJ352" s="1">
        <v>10</v>
      </c>
      <c r="GK352" s="1">
        <v>0</v>
      </c>
      <c r="GL352" s="1">
        <v>0</v>
      </c>
      <c r="GM352" s="1">
        <v>0</v>
      </c>
      <c r="GN352" s="1">
        <v>0</v>
      </c>
      <c r="GO352" s="1">
        <v>0</v>
      </c>
      <c r="GP352" s="1">
        <v>0</v>
      </c>
      <c r="GQ352" s="1">
        <v>0</v>
      </c>
      <c r="GR352" s="1">
        <v>0</v>
      </c>
      <c r="GS352" s="1">
        <v>16</v>
      </c>
      <c r="GT352" s="1">
        <v>63.2</v>
      </c>
      <c r="GU352" s="1">
        <v>8</v>
      </c>
      <c r="GV352" s="1">
        <v>32</v>
      </c>
      <c r="GW352" s="1">
        <v>8</v>
      </c>
      <c r="GX352" s="1">
        <v>31.2</v>
      </c>
      <c r="GY352" s="1">
        <v>0</v>
      </c>
      <c r="GZ352" s="2">
        <v>0</v>
      </c>
    </row>
    <row r="353" spans="99:208">
      <c r="CU353" s="1" t="s">
        <v>206</v>
      </c>
      <c r="CV353" s="1" t="s">
        <v>220</v>
      </c>
      <c r="CW353" s="1" t="s">
        <v>647</v>
      </c>
      <c r="CX353" s="1">
        <v>2002</v>
      </c>
      <c r="CY353" s="1">
        <v>157.4</v>
      </c>
      <c r="CZ353" s="1">
        <v>78.621378621378597</v>
      </c>
      <c r="DA353" s="1">
        <v>77</v>
      </c>
      <c r="DB353" s="1">
        <v>11</v>
      </c>
      <c r="DC353" s="1">
        <v>142.857142857143</v>
      </c>
      <c r="DD353" s="1">
        <v>88</v>
      </c>
      <c r="DE353" s="1">
        <v>1.37</v>
      </c>
      <c r="DF353" s="1">
        <v>15.568181818181801</v>
      </c>
      <c r="DG353" s="1">
        <v>1.6</v>
      </c>
      <c r="DH353" s="1">
        <v>21.36</v>
      </c>
      <c r="DI353" s="1">
        <v>1.335</v>
      </c>
      <c r="DJ353" s="1">
        <v>1.46</v>
      </c>
      <c r="DK353" s="1">
        <v>15.43</v>
      </c>
      <c r="DL353" s="1">
        <v>1.0568493150684899</v>
      </c>
      <c r="DM353" s="1">
        <v>74.94</v>
      </c>
      <c r="DN353" s="1">
        <v>0</v>
      </c>
      <c r="DO353" s="1">
        <v>124</v>
      </c>
      <c r="DP353" s="1">
        <v>124</v>
      </c>
      <c r="DQ353" s="1">
        <v>1242</v>
      </c>
      <c r="DR353" s="1">
        <v>104</v>
      </c>
      <c r="DS353" s="1">
        <v>8.3735909822866308</v>
      </c>
      <c r="DT353" s="1">
        <v>37</v>
      </c>
      <c r="DU353" s="1">
        <v>0.87</v>
      </c>
      <c r="DV353" s="1">
        <v>0.62</v>
      </c>
      <c r="DW353" s="1">
        <v>82.24</v>
      </c>
      <c r="DX353" s="1">
        <v>540</v>
      </c>
      <c r="DY353" s="1">
        <v>120</v>
      </c>
      <c r="DZ353" s="1" t="s">
        <v>206</v>
      </c>
      <c r="EA353" s="1" t="s">
        <v>220</v>
      </c>
      <c r="EB353" s="1" t="s">
        <v>647</v>
      </c>
      <c r="EC353" s="72">
        <f t="shared" si="20"/>
        <v>367.5</v>
      </c>
      <c r="ED353" s="73">
        <f t="shared" si="21"/>
        <v>1300.9000000000001</v>
      </c>
      <c r="EE353" s="1">
        <v>77.900000000000006</v>
      </c>
      <c r="EF353" s="1">
        <v>124.3</v>
      </c>
      <c r="EG353" s="1">
        <v>3.9</v>
      </c>
      <c r="EH353" s="1">
        <v>19.5</v>
      </c>
      <c r="EI353" s="1">
        <v>52.2</v>
      </c>
      <c r="EJ353" s="1">
        <v>66.2</v>
      </c>
      <c r="EK353" s="1">
        <v>21.8</v>
      </c>
      <c r="EL353" s="1">
        <v>38.6</v>
      </c>
      <c r="EM353" s="1">
        <v>68</v>
      </c>
      <c r="EN353" s="1">
        <v>273</v>
      </c>
      <c r="EO353" s="1">
        <v>52.4</v>
      </c>
      <c r="EP353" s="1">
        <v>170.2</v>
      </c>
      <c r="EQ353" s="1">
        <v>0</v>
      </c>
      <c r="ER353" s="1">
        <v>0</v>
      </c>
      <c r="ES353" s="1">
        <v>0</v>
      </c>
      <c r="ET353" s="1">
        <v>0</v>
      </c>
      <c r="EU353" s="1">
        <v>63.4</v>
      </c>
      <c r="EV353" s="1">
        <v>284.5</v>
      </c>
      <c r="EW353" s="1">
        <v>53.2</v>
      </c>
      <c r="EX353" s="1">
        <v>253.4</v>
      </c>
      <c r="EY353" s="1">
        <v>8.9</v>
      </c>
      <c r="EZ353" s="1">
        <v>28.5</v>
      </c>
      <c r="FA353" s="1">
        <v>1.3</v>
      </c>
      <c r="FB353" s="1">
        <v>2.6</v>
      </c>
      <c r="FC353" s="1">
        <v>0</v>
      </c>
      <c r="FD353" s="1">
        <v>0</v>
      </c>
      <c r="FE353" s="1">
        <v>50.5</v>
      </c>
      <c r="FF353" s="1">
        <v>242.1</v>
      </c>
      <c r="FG353" s="1">
        <v>22.2</v>
      </c>
      <c r="FH353" s="1">
        <v>145.19999999999999</v>
      </c>
      <c r="FI353" s="1">
        <v>23.5</v>
      </c>
      <c r="FJ353" s="1">
        <v>70.5</v>
      </c>
      <c r="FK353" s="1">
        <v>4.8</v>
      </c>
      <c r="FL353" s="1">
        <v>26.4</v>
      </c>
      <c r="FM353" s="1">
        <v>52</v>
      </c>
      <c r="FN353" s="1">
        <v>177.9</v>
      </c>
      <c r="FO353" s="1">
        <v>35.200000000000003</v>
      </c>
      <c r="FP353" s="1">
        <v>122.4</v>
      </c>
      <c r="FQ353" s="1">
        <v>16.8</v>
      </c>
      <c r="FR353" s="1">
        <v>55.5</v>
      </c>
      <c r="FS353" s="1">
        <v>39.4</v>
      </c>
      <c r="FT353" s="1">
        <v>165.5</v>
      </c>
      <c r="FU353" s="1">
        <v>17.899999999999999</v>
      </c>
      <c r="FV353" s="1">
        <v>125.3</v>
      </c>
      <c r="FW353" s="1">
        <v>17.899999999999999</v>
      </c>
      <c r="FX353" s="1">
        <v>21.5</v>
      </c>
      <c r="FY353" s="1">
        <v>3.6</v>
      </c>
      <c r="FZ353" s="1">
        <v>18.7</v>
      </c>
      <c r="GA353" s="1">
        <v>13.5</v>
      </c>
      <c r="GB353" s="1">
        <v>30.8</v>
      </c>
      <c r="GC353" s="1">
        <v>1.4</v>
      </c>
      <c r="GD353" s="1">
        <v>1.4</v>
      </c>
      <c r="GE353" s="1">
        <v>12.1</v>
      </c>
      <c r="GF353" s="1">
        <v>29.4</v>
      </c>
      <c r="GG353" s="1">
        <v>2.8</v>
      </c>
      <c r="GH353" s="1">
        <v>2.8</v>
      </c>
      <c r="GI353" s="1">
        <v>2.8</v>
      </c>
      <c r="GJ353" s="1">
        <v>2.8</v>
      </c>
      <c r="GK353" s="1">
        <v>0</v>
      </c>
      <c r="GL353" s="1">
        <v>0</v>
      </c>
      <c r="GM353" s="1">
        <v>0</v>
      </c>
      <c r="GN353" s="1">
        <v>0</v>
      </c>
      <c r="GO353" s="1">
        <v>0</v>
      </c>
      <c r="GP353" s="1">
        <v>0</v>
      </c>
      <c r="GQ353" s="1">
        <v>0</v>
      </c>
      <c r="GR353" s="1">
        <v>0</v>
      </c>
      <c r="GS353" s="1">
        <v>22</v>
      </c>
      <c r="GT353" s="1">
        <v>87.5</v>
      </c>
      <c r="GU353" s="1">
        <v>16.5</v>
      </c>
      <c r="GV353" s="1">
        <v>66</v>
      </c>
      <c r="GW353" s="1">
        <v>5.5</v>
      </c>
      <c r="GX353" s="1">
        <v>21.5</v>
      </c>
      <c r="GY353" s="1">
        <v>0</v>
      </c>
      <c r="GZ353" s="2">
        <v>0</v>
      </c>
    </row>
    <row r="354" spans="99:208">
      <c r="CU354" s="1" t="s">
        <v>206</v>
      </c>
      <c r="CV354" s="1" t="s">
        <v>221</v>
      </c>
      <c r="CW354" s="1" t="s">
        <v>647</v>
      </c>
      <c r="CX354" s="1">
        <v>2217</v>
      </c>
      <c r="CY354" s="1">
        <v>177.8</v>
      </c>
      <c r="CZ354" s="1">
        <v>80.198466396030696</v>
      </c>
      <c r="DA354" s="1">
        <v>105</v>
      </c>
      <c r="DB354" s="1">
        <v>14.9</v>
      </c>
      <c r="DC354" s="1">
        <v>141.90476190476201</v>
      </c>
      <c r="DD354" s="1">
        <v>113</v>
      </c>
      <c r="DE354" s="1">
        <v>1.77</v>
      </c>
      <c r="DF354" s="1">
        <v>15.663716814159301</v>
      </c>
      <c r="DG354" s="1">
        <v>1.6</v>
      </c>
      <c r="DH354" s="1">
        <v>21.07</v>
      </c>
      <c r="DI354" s="1">
        <v>1.316875</v>
      </c>
      <c r="DJ354" s="1">
        <v>1.46</v>
      </c>
      <c r="DK354" s="1">
        <v>15.23</v>
      </c>
      <c r="DL354" s="1">
        <v>1.04315068493151</v>
      </c>
      <c r="DM354" s="1">
        <v>79.62</v>
      </c>
      <c r="DN354" s="1">
        <v>0</v>
      </c>
      <c r="DO354" s="1">
        <v>172</v>
      </c>
      <c r="DP354" s="1">
        <v>172</v>
      </c>
      <c r="DQ354" s="1">
        <v>1428</v>
      </c>
      <c r="DR354" s="1">
        <v>108</v>
      </c>
      <c r="DS354" s="1">
        <v>7.5630252100840298</v>
      </c>
      <c r="DT354" s="1">
        <v>49</v>
      </c>
      <c r="DU354" s="1">
        <v>1.07</v>
      </c>
      <c r="DV354" s="1">
        <v>0.82</v>
      </c>
      <c r="DW354" s="1">
        <v>154.66</v>
      </c>
      <c r="DX354" s="1">
        <v>320</v>
      </c>
      <c r="DY354" s="1">
        <v>294</v>
      </c>
      <c r="DZ354" s="1" t="s">
        <v>206</v>
      </c>
      <c r="EA354" s="1" t="s">
        <v>221</v>
      </c>
      <c r="EB354" s="1" t="s">
        <v>647</v>
      </c>
      <c r="EC354" s="72">
        <f t="shared" si="20"/>
        <v>366.64</v>
      </c>
      <c r="ED354" s="73">
        <f t="shared" si="21"/>
        <v>1246.32</v>
      </c>
      <c r="EE354" s="1">
        <v>95.56</v>
      </c>
      <c r="EF354" s="1">
        <v>149.5</v>
      </c>
      <c r="EG354" s="1">
        <v>4.7</v>
      </c>
      <c r="EH354" s="1">
        <v>23.5</v>
      </c>
      <c r="EI354" s="1">
        <v>64.86</v>
      </c>
      <c r="EJ354" s="1">
        <v>79.900000000000006</v>
      </c>
      <c r="EK354" s="1">
        <v>26</v>
      </c>
      <c r="EL354" s="1">
        <v>46.1</v>
      </c>
      <c r="EM354" s="1">
        <v>84.58</v>
      </c>
      <c r="EN354" s="1">
        <v>339.62</v>
      </c>
      <c r="EO354" s="1">
        <v>65.98</v>
      </c>
      <c r="EP354" s="1">
        <v>212.4</v>
      </c>
      <c r="EQ354" s="1">
        <v>0</v>
      </c>
      <c r="ER354" s="1">
        <v>0</v>
      </c>
      <c r="ES354" s="1">
        <v>0</v>
      </c>
      <c r="ET354" s="1">
        <v>0</v>
      </c>
      <c r="EU354" s="1">
        <v>46.5</v>
      </c>
      <c r="EV354" s="1">
        <v>208.3</v>
      </c>
      <c r="EW354" s="1">
        <v>38.9</v>
      </c>
      <c r="EX354" s="1">
        <v>185.3</v>
      </c>
      <c r="EY354" s="1">
        <v>6.5</v>
      </c>
      <c r="EZ354" s="1">
        <v>20.8</v>
      </c>
      <c r="FA354" s="1">
        <v>1.1000000000000001</v>
      </c>
      <c r="FB354" s="1">
        <v>2.2000000000000002</v>
      </c>
      <c r="FC354" s="1">
        <v>0</v>
      </c>
      <c r="FD354" s="1">
        <v>0</v>
      </c>
      <c r="FE354" s="1">
        <v>44.4</v>
      </c>
      <c r="FF354" s="1">
        <v>214.4</v>
      </c>
      <c r="FG354" s="1">
        <v>19.8</v>
      </c>
      <c r="FH354" s="1">
        <v>130.1</v>
      </c>
      <c r="FI354" s="1">
        <v>20.399999999999999</v>
      </c>
      <c r="FJ354" s="1">
        <v>61.2</v>
      </c>
      <c r="FK354" s="1">
        <v>4.2</v>
      </c>
      <c r="FL354" s="1">
        <v>23.1</v>
      </c>
      <c r="FM354" s="1">
        <v>45.9</v>
      </c>
      <c r="FN354" s="1">
        <v>158</v>
      </c>
      <c r="FO354" s="1">
        <v>30.9</v>
      </c>
      <c r="FP354" s="1">
        <v>108.5</v>
      </c>
      <c r="FQ354" s="1">
        <v>15</v>
      </c>
      <c r="FR354" s="1">
        <v>49.5</v>
      </c>
      <c r="FS354" s="1">
        <v>34.1</v>
      </c>
      <c r="FT354" s="1">
        <v>146.19999999999999</v>
      </c>
      <c r="FU354" s="1">
        <v>15.8</v>
      </c>
      <c r="FV354" s="1">
        <v>110.6</v>
      </c>
      <c r="FW354" s="1">
        <v>14.9</v>
      </c>
      <c r="FX354" s="1">
        <v>17.899999999999999</v>
      </c>
      <c r="FY354" s="1">
        <v>3.4</v>
      </c>
      <c r="FZ354" s="1">
        <v>17.7</v>
      </c>
      <c r="GA354" s="1">
        <v>14.2</v>
      </c>
      <c r="GB354" s="1">
        <v>28.9</v>
      </c>
      <c r="GC354" s="1">
        <v>3.8</v>
      </c>
      <c r="GD354" s="1">
        <v>3.8</v>
      </c>
      <c r="GE354" s="1">
        <v>10.4</v>
      </c>
      <c r="GF354" s="1">
        <v>25.1</v>
      </c>
      <c r="GG354" s="1">
        <v>1.4</v>
      </c>
      <c r="GH354" s="1">
        <v>1.4</v>
      </c>
      <c r="GI354" s="1">
        <v>1.4</v>
      </c>
      <c r="GJ354" s="1">
        <v>1.4</v>
      </c>
      <c r="GK354" s="1">
        <v>0</v>
      </c>
      <c r="GL354" s="1">
        <v>0</v>
      </c>
      <c r="GM354" s="1">
        <v>0</v>
      </c>
      <c r="GN354" s="1">
        <v>0</v>
      </c>
      <c r="GO354" s="1">
        <v>0</v>
      </c>
      <c r="GP354" s="1">
        <v>0</v>
      </c>
      <c r="GQ354" s="1">
        <v>0</v>
      </c>
      <c r="GR354" s="1">
        <v>0</v>
      </c>
      <c r="GS354" s="1">
        <v>22.6</v>
      </c>
      <c r="GT354" s="1">
        <v>90.1</v>
      </c>
      <c r="GU354" s="1">
        <v>20</v>
      </c>
      <c r="GV354" s="1">
        <v>80</v>
      </c>
      <c r="GW354" s="1">
        <v>2.6</v>
      </c>
      <c r="GX354" s="1">
        <v>10.1</v>
      </c>
      <c r="GY354" s="1">
        <v>0</v>
      </c>
      <c r="GZ354" s="2">
        <v>0</v>
      </c>
    </row>
    <row r="355" spans="99:208">
      <c r="CU355" s="1" t="s">
        <v>206</v>
      </c>
      <c r="CV355" s="1" t="s">
        <v>222</v>
      </c>
      <c r="CW355" s="1" t="s">
        <v>647</v>
      </c>
      <c r="CX355" s="1">
        <v>1004</v>
      </c>
      <c r="CY355" s="1">
        <v>80.900000000000006</v>
      </c>
      <c r="CZ355" s="1">
        <v>80.577689243027905</v>
      </c>
      <c r="DA355" s="1">
        <v>91</v>
      </c>
      <c r="DB355" s="1">
        <v>12.5</v>
      </c>
      <c r="DC355" s="1">
        <v>137.362637362637</v>
      </c>
      <c r="DD355" s="1">
        <v>107</v>
      </c>
      <c r="DE355" s="1">
        <v>1.69</v>
      </c>
      <c r="DF355" s="1">
        <v>15.7943925233645</v>
      </c>
      <c r="DG355" s="1">
        <v>1.36</v>
      </c>
      <c r="DH355" s="1">
        <v>18.07</v>
      </c>
      <c r="DI355" s="1">
        <v>1.3286764705882399</v>
      </c>
      <c r="DJ355" s="1">
        <v>1.23</v>
      </c>
      <c r="DK355" s="1">
        <v>12.95</v>
      </c>
      <c r="DL355" s="1">
        <v>1.05284552845528</v>
      </c>
      <c r="DM355" s="1">
        <v>72.61</v>
      </c>
      <c r="DN355" s="1">
        <v>0</v>
      </c>
      <c r="DO355" s="1">
        <v>230</v>
      </c>
      <c r="DP355" s="1">
        <v>230</v>
      </c>
      <c r="DQ355" s="1">
        <v>665</v>
      </c>
      <c r="DR355" s="1">
        <v>53</v>
      </c>
      <c r="DS355" s="1">
        <v>7.9699248120300803</v>
      </c>
      <c r="DT355" s="1">
        <v>73</v>
      </c>
      <c r="DU355" s="1">
        <v>0.74</v>
      </c>
      <c r="DV355" s="1">
        <v>0.52</v>
      </c>
      <c r="DW355" s="1">
        <v>128.79599999999999</v>
      </c>
      <c r="DX355" s="1">
        <v>536</v>
      </c>
      <c r="DY355" s="1">
        <v>294</v>
      </c>
      <c r="DZ355" s="1" t="s">
        <v>206</v>
      </c>
      <c r="EA355" s="1" t="s">
        <v>222</v>
      </c>
      <c r="EB355" s="1" t="s">
        <v>647</v>
      </c>
      <c r="EC355" s="72">
        <f t="shared" si="20"/>
        <v>328.34</v>
      </c>
      <c r="ED355" s="73">
        <f t="shared" si="21"/>
        <v>1123.22</v>
      </c>
      <c r="EE355" s="1">
        <v>85.56</v>
      </c>
      <c r="EF355" s="1">
        <v>137.4</v>
      </c>
      <c r="EG355" s="1">
        <v>4.3</v>
      </c>
      <c r="EH355" s="1">
        <v>21.5</v>
      </c>
      <c r="EI355" s="1">
        <v>57.46</v>
      </c>
      <c r="EJ355" s="1">
        <v>73.7</v>
      </c>
      <c r="EK355" s="1">
        <v>23.8</v>
      </c>
      <c r="EL355" s="1">
        <v>42.2</v>
      </c>
      <c r="EM355" s="1">
        <v>74.98</v>
      </c>
      <c r="EN355" s="1">
        <v>301.02</v>
      </c>
      <c r="EO355" s="1">
        <v>57.98</v>
      </c>
      <c r="EP355" s="1">
        <v>188</v>
      </c>
      <c r="EQ355" s="1">
        <v>0</v>
      </c>
      <c r="ER355" s="1">
        <v>0</v>
      </c>
      <c r="ES355" s="1">
        <v>0</v>
      </c>
      <c r="ET355" s="1">
        <v>0</v>
      </c>
      <c r="EU355" s="1">
        <v>48.7</v>
      </c>
      <c r="EV355" s="1">
        <v>218.9</v>
      </c>
      <c r="EW355" s="1">
        <v>40.9</v>
      </c>
      <c r="EX355" s="1">
        <v>195.1</v>
      </c>
      <c r="EY355" s="1">
        <v>6.8</v>
      </c>
      <c r="EZ355" s="1">
        <v>21.8</v>
      </c>
      <c r="FA355" s="1">
        <v>1</v>
      </c>
      <c r="FB355" s="1">
        <v>2</v>
      </c>
      <c r="FC355" s="1">
        <v>0</v>
      </c>
      <c r="FD355" s="1">
        <v>0</v>
      </c>
      <c r="FE355" s="1">
        <v>36.200000000000003</v>
      </c>
      <c r="FF355" s="1">
        <v>176.9</v>
      </c>
      <c r="FG355" s="1">
        <v>16.5</v>
      </c>
      <c r="FH355" s="1">
        <v>109.3</v>
      </c>
      <c r="FI355" s="1">
        <v>16.3</v>
      </c>
      <c r="FJ355" s="1">
        <v>48.9</v>
      </c>
      <c r="FK355" s="1">
        <v>3.4</v>
      </c>
      <c r="FL355" s="1">
        <v>18.7</v>
      </c>
      <c r="FM355" s="1">
        <v>40.299999999999997</v>
      </c>
      <c r="FN355" s="1">
        <v>137.19999999999999</v>
      </c>
      <c r="FO355" s="1">
        <v>27.1</v>
      </c>
      <c r="FP355" s="1">
        <v>94.7</v>
      </c>
      <c r="FQ355" s="1">
        <v>13.2</v>
      </c>
      <c r="FR355" s="1">
        <v>42.5</v>
      </c>
      <c r="FS355" s="1">
        <v>30.6</v>
      </c>
      <c r="FT355" s="1">
        <v>126.6</v>
      </c>
      <c r="FU355" s="1">
        <v>13.7</v>
      </c>
      <c r="FV355" s="1">
        <v>95.9</v>
      </c>
      <c r="FW355" s="1">
        <v>14.3</v>
      </c>
      <c r="FX355" s="1">
        <v>17.2</v>
      </c>
      <c r="FY355" s="1">
        <v>2.6</v>
      </c>
      <c r="FZ355" s="1">
        <v>13.5</v>
      </c>
      <c r="GA355" s="1">
        <v>10.6</v>
      </c>
      <c r="GB355" s="1">
        <v>23.8</v>
      </c>
      <c r="GC355" s="1">
        <v>1.4</v>
      </c>
      <c r="GD355" s="1">
        <v>1.4</v>
      </c>
      <c r="GE355" s="1">
        <v>9.1999999999999993</v>
      </c>
      <c r="GF355" s="1">
        <v>22.4</v>
      </c>
      <c r="GG355" s="1">
        <v>1.4</v>
      </c>
      <c r="GH355" s="1">
        <v>1.4</v>
      </c>
      <c r="GI355" s="1">
        <v>1.4</v>
      </c>
      <c r="GJ355" s="1">
        <v>1.4</v>
      </c>
      <c r="GK355" s="1">
        <v>0</v>
      </c>
      <c r="GL355" s="1">
        <v>0</v>
      </c>
      <c r="GM355" s="1">
        <v>0</v>
      </c>
      <c r="GN355" s="1">
        <v>0</v>
      </c>
      <c r="GO355" s="1">
        <v>0</v>
      </c>
      <c r="GP355" s="1">
        <v>0</v>
      </c>
      <c r="GQ355" s="1">
        <v>0</v>
      </c>
      <c r="GR355" s="1">
        <v>0</v>
      </c>
      <c r="GS355" s="1">
        <v>23</v>
      </c>
      <c r="GT355" s="1">
        <v>90.9</v>
      </c>
      <c r="GU355" s="1">
        <v>12</v>
      </c>
      <c r="GV355" s="1">
        <v>48</v>
      </c>
      <c r="GW355" s="1">
        <v>11</v>
      </c>
      <c r="GX355" s="1">
        <v>42.9</v>
      </c>
      <c r="GY355" s="1">
        <v>0</v>
      </c>
      <c r="GZ355" s="2">
        <v>0</v>
      </c>
    </row>
    <row r="356" spans="99:208">
      <c r="CU356" s="1" t="s">
        <v>206</v>
      </c>
      <c r="CV356" s="1" t="s">
        <v>149</v>
      </c>
      <c r="CW356" s="1" t="s">
        <v>647</v>
      </c>
      <c r="CX356" s="1">
        <v>808</v>
      </c>
      <c r="CY356" s="1">
        <v>65.5</v>
      </c>
      <c r="CZ356" s="1">
        <v>81.064356435643603</v>
      </c>
      <c r="DA356" s="1">
        <v>91</v>
      </c>
      <c r="DB356" s="1">
        <v>12.8</v>
      </c>
      <c r="DC356" s="1">
        <v>140.65934065934101</v>
      </c>
      <c r="DD356" s="1">
        <v>294</v>
      </c>
      <c r="DE356" s="1">
        <v>4.6100000000000003</v>
      </c>
      <c r="DF356" s="1">
        <v>15.6802721088435</v>
      </c>
      <c r="DG356" s="1">
        <v>1.36</v>
      </c>
      <c r="DH356" s="1">
        <v>18</v>
      </c>
      <c r="DI356" s="1">
        <v>1.3235294117647101</v>
      </c>
      <c r="DJ356" s="1">
        <v>1.23</v>
      </c>
      <c r="DK356" s="1">
        <v>12.82</v>
      </c>
      <c r="DL356" s="1">
        <v>1.04227642276423</v>
      </c>
      <c r="DM356" s="1">
        <v>74.94</v>
      </c>
      <c r="DN356" s="1">
        <v>0</v>
      </c>
      <c r="DO356" s="1">
        <v>170</v>
      </c>
      <c r="DP356" s="1">
        <v>170</v>
      </c>
      <c r="DQ356" s="1">
        <v>348</v>
      </c>
      <c r="DR356" s="1">
        <v>29</v>
      </c>
      <c r="DS356" s="1">
        <v>8.3333333333333304</v>
      </c>
      <c r="DT356" s="1">
        <v>216</v>
      </c>
      <c r="DU356" s="1">
        <v>0.76</v>
      </c>
      <c r="DV356" s="1">
        <v>0.54</v>
      </c>
      <c r="DW356" s="1">
        <v>135.94800000000001</v>
      </c>
      <c r="DX356" s="1">
        <v>1468</v>
      </c>
      <c r="DY356" s="1">
        <v>450</v>
      </c>
      <c r="DZ356" s="1" t="s">
        <v>206</v>
      </c>
      <c r="EA356" s="1" t="s">
        <v>149</v>
      </c>
      <c r="EB356" s="1" t="s">
        <v>647</v>
      </c>
      <c r="EC356" s="72">
        <f t="shared" si="20"/>
        <v>313.04000000000002</v>
      </c>
      <c r="ED356" s="73">
        <f t="shared" si="21"/>
        <v>1064.72</v>
      </c>
      <c r="EE356" s="1">
        <v>79.06</v>
      </c>
      <c r="EF356" s="1">
        <v>123</v>
      </c>
      <c r="EG356" s="1">
        <v>3.5</v>
      </c>
      <c r="EH356" s="1">
        <v>17.5</v>
      </c>
      <c r="EI356" s="1">
        <v>55.96</v>
      </c>
      <c r="EJ356" s="1">
        <v>70.8</v>
      </c>
      <c r="EK356" s="1">
        <v>19.600000000000001</v>
      </c>
      <c r="EL356" s="1">
        <v>34.700000000000003</v>
      </c>
      <c r="EM356" s="1">
        <v>73.28</v>
      </c>
      <c r="EN356" s="1">
        <v>293.92</v>
      </c>
      <c r="EO356" s="1">
        <v>59.28</v>
      </c>
      <c r="EP356" s="1">
        <v>185.4</v>
      </c>
      <c r="EQ356" s="1">
        <v>0</v>
      </c>
      <c r="ER356" s="1">
        <v>0</v>
      </c>
      <c r="ES356" s="1">
        <v>0</v>
      </c>
      <c r="ET356" s="1">
        <v>0</v>
      </c>
      <c r="EU356" s="1">
        <v>38.1</v>
      </c>
      <c r="EV356" s="1">
        <v>170.6</v>
      </c>
      <c r="EW356" s="1">
        <v>31.8</v>
      </c>
      <c r="EX356" s="1">
        <v>151.6</v>
      </c>
      <c r="EY356" s="1">
        <v>5.3</v>
      </c>
      <c r="EZ356" s="1">
        <v>17</v>
      </c>
      <c r="FA356" s="1">
        <v>1</v>
      </c>
      <c r="FB356" s="1">
        <v>2</v>
      </c>
      <c r="FC356" s="1">
        <v>0</v>
      </c>
      <c r="FD356" s="1">
        <v>0</v>
      </c>
      <c r="FE356" s="1">
        <v>36.9</v>
      </c>
      <c r="FF356" s="1">
        <v>180</v>
      </c>
      <c r="FG356" s="1">
        <v>17.2</v>
      </c>
      <c r="FH356" s="1">
        <v>112.9</v>
      </c>
      <c r="FI356" s="1">
        <v>16.5</v>
      </c>
      <c r="FJ356" s="1">
        <v>49.5</v>
      </c>
      <c r="FK356" s="1">
        <v>3.2</v>
      </c>
      <c r="FL356" s="1">
        <v>17.600000000000001</v>
      </c>
      <c r="FM356" s="1">
        <v>40.9</v>
      </c>
      <c r="FN356" s="1">
        <v>140.4</v>
      </c>
      <c r="FO356" s="1">
        <v>27.7</v>
      </c>
      <c r="FP356" s="1">
        <v>96.4</v>
      </c>
      <c r="FQ356" s="1">
        <v>13.2</v>
      </c>
      <c r="FR356" s="1">
        <v>44</v>
      </c>
      <c r="FS356" s="1">
        <v>31</v>
      </c>
      <c r="FT356" s="1">
        <v>129.6</v>
      </c>
      <c r="FU356" s="1">
        <v>14</v>
      </c>
      <c r="FV356" s="1">
        <v>98</v>
      </c>
      <c r="FW356" s="1">
        <v>14.2</v>
      </c>
      <c r="FX356" s="1">
        <v>17</v>
      </c>
      <c r="FY356" s="1">
        <v>2.8</v>
      </c>
      <c r="FZ356" s="1">
        <v>14.6</v>
      </c>
      <c r="GA356" s="1">
        <v>11</v>
      </c>
      <c r="GB356" s="1">
        <v>24.4</v>
      </c>
      <c r="GC356" s="1">
        <v>1.6</v>
      </c>
      <c r="GD356" s="1">
        <v>1.6</v>
      </c>
      <c r="GE356" s="1">
        <v>9.4</v>
      </c>
      <c r="GF356" s="1">
        <v>22.8</v>
      </c>
      <c r="GG356" s="1">
        <v>2.8</v>
      </c>
      <c r="GH356" s="1">
        <v>2.8</v>
      </c>
      <c r="GI356" s="1">
        <v>2.8</v>
      </c>
      <c r="GJ356" s="1">
        <v>2.8</v>
      </c>
      <c r="GK356" s="1">
        <v>0</v>
      </c>
      <c r="GL356" s="1">
        <v>0</v>
      </c>
      <c r="GM356" s="1">
        <v>0</v>
      </c>
      <c r="GN356" s="1">
        <v>0</v>
      </c>
      <c r="GO356" s="1">
        <v>0</v>
      </c>
      <c r="GP356" s="1">
        <v>0</v>
      </c>
      <c r="GQ356" s="1">
        <v>0</v>
      </c>
      <c r="GR356" s="1">
        <v>0</v>
      </c>
      <c r="GS356" s="1">
        <v>18</v>
      </c>
      <c r="GT356" s="1">
        <v>71.5</v>
      </c>
      <c r="GU356" s="1">
        <v>12.5</v>
      </c>
      <c r="GV356" s="1">
        <v>50</v>
      </c>
      <c r="GW356" s="1">
        <v>5.5</v>
      </c>
      <c r="GX356" s="1">
        <v>21.5</v>
      </c>
      <c r="GY356" s="1">
        <v>0</v>
      </c>
      <c r="GZ356" s="2">
        <v>0</v>
      </c>
    </row>
    <row r="357" spans="99:208">
      <c r="CU357" s="1" t="s">
        <v>206</v>
      </c>
      <c r="CV357" s="1" t="s">
        <v>223</v>
      </c>
      <c r="CW357" s="1" t="s">
        <v>647</v>
      </c>
      <c r="CX357" s="1">
        <v>1495</v>
      </c>
      <c r="CY357" s="1">
        <v>120.2</v>
      </c>
      <c r="CZ357" s="1">
        <v>80.401337792642096</v>
      </c>
      <c r="DA357" s="1">
        <v>117</v>
      </c>
      <c r="DB357" s="1">
        <v>16.5</v>
      </c>
      <c r="DC357" s="1">
        <v>141.02564102564099</v>
      </c>
      <c r="DD357" s="1">
        <v>126</v>
      </c>
      <c r="DE357" s="1">
        <v>1.93</v>
      </c>
      <c r="DF357" s="1">
        <v>15.3174603174603</v>
      </c>
      <c r="DG357" s="1">
        <v>1.6</v>
      </c>
      <c r="DH357" s="1">
        <v>21.43</v>
      </c>
      <c r="DI357" s="1">
        <v>1.339375</v>
      </c>
      <c r="DJ357" s="1">
        <v>1.46</v>
      </c>
      <c r="DK357" s="1">
        <v>15.42</v>
      </c>
      <c r="DL357" s="1">
        <v>1.0561643835616401</v>
      </c>
      <c r="DM357" s="1">
        <v>72.599999999999994</v>
      </c>
      <c r="DN357" s="1">
        <v>0</v>
      </c>
      <c r="DO357" s="1">
        <v>237</v>
      </c>
      <c r="DP357" s="1">
        <v>237</v>
      </c>
      <c r="DQ357" s="1">
        <v>998</v>
      </c>
      <c r="DR357" s="1">
        <v>76</v>
      </c>
      <c r="DS357" s="1">
        <v>7.6152304609218398</v>
      </c>
      <c r="DT357" s="1">
        <v>56</v>
      </c>
      <c r="DU357" s="1">
        <v>0.87</v>
      </c>
      <c r="DV357" s="1">
        <v>0.62</v>
      </c>
      <c r="DW357" s="1">
        <v>398.68</v>
      </c>
      <c r="DX357" s="1">
        <v>1130</v>
      </c>
      <c r="DY357" s="1">
        <v>147</v>
      </c>
      <c r="DZ357" s="1" t="s">
        <v>206</v>
      </c>
      <c r="EA357" s="1" t="s">
        <v>223</v>
      </c>
      <c r="EB357" s="1" t="s">
        <v>647</v>
      </c>
      <c r="EC357" s="72">
        <f t="shared" si="20"/>
        <v>396.1</v>
      </c>
      <c r="ED357" s="73">
        <f t="shared" si="21"/>
        <v>1350.2</v>
      </c>
      <c r="EE357" s="1">
        <v>100.8</v>
      </c>
      <c r="EF357" s="1">
        <v>158.6</v>
      </c>
      <c r="EG357" s="1">
        <v>4.9000000000000004</v>
      </c>
      <c r="EH357" s="1">
        <v>24.5</v>
      </c>
      <c r="EI357" s="1">
        <v>68.7</v>
      </c>
      <c r="EJ357" s="1">
        <v>85.9</v>
      </c>
      <c r="EK357" s="1">
        <v>27.2</v>
      </c>
      <c r="EL357" s="1">
        <v>48.2</v>
      </c>
      <c r="EM357" s="1">
        <v>89.9</v>
      </c>
      <c r="EN357" s="1">
        <v>360.6</v>
      </c>
      <c r="EO357" s="1">
        <v>70.3</v>
      </c>
      <c r="EP357" s="1">
        <v>225.5</v>
      </c>
      <c r="EQ357" s="1">
        <v>0</v>
      </c>
      <c r="ER357" s="1">
        <v>0</v>
      </c>
      <c r="ES357" s="1">
        <v>0</v>
      </c>
      <c r="ET357" s="1">
        <v>0</v>
      </c>
      <c r="EU357" s="1">
        <v>51.9</v>
      </c>
      <c r="EV357" s="1">
        <v>232.7</v>
      </c>
      <c r="EW357" s="1">
        <v>43.4</v>
      </c>
      <c r="EX357" s="1">
        <v>207.1</v>
      </c>
      <c r="EY357" s="1">
        <v>7.2</v>
      </c>
      <c r="EZ357" s="1">
        <v>23</v>
      </c>
      <c r="FA357" s="1">
        <v>1.3</v>
      </c>
      <c r="FB357" s="1">
        <v>2.6</v>
      </c>
      <c r="FC357" s="1">
        <v>0</v>
      </c>
      <c r="FD357" s="1">
        <v>0</v>
      </c>
      <c r="FE357" s="1">
        <v>46.2</v>
      </c>
      <c r="FF357" s="1">
        <v>226.1</v>
      </c>
      <c r="FG357" s="1">
        <v>21.3</v>
      </c>
      <c r="FH357" s="1">
        <v>140.9</v>
      </c>
      <c r="FI357" s="1">
        <v>20.7</v>
      </c>
      <c r="FJ357" s="1">
        <v>62.1</v>
      </c>
      <c r="FK357" s="1">
        <v>4.2</v>
      </c>
      <c r="FL357" s="1">
        <v>23.1</v>
      </c>
      <c r="FM357" s="1">
        <v>50.8</v>
      </c>
      <c r="FN357" s="1">
        <v>176.1</v>
      </c>
      <c r="FO357" s="1">
        <v>34.6</v>
      </c>
      <c r="FP357" s="1">
        <v>121.1</v>
      </c>
      <c r="FQ357" s="1">
        <v>16.2</v>
      </c>
      <c r="FR357" s="1">
        <v>55</v>
      </c>
      <c r="FS357" s="1">
        <v>39</v>
      </c>
      <c r="FT357" s="1">
        <v>161.69999999999999</v>
      </c>
      <c r="FU357" s="1">
        <v>17.5</v>
      </c>
      <c r="FV357" s="1">
        <v>122.5</v>
      </c>
      <c r="FW357" s="1">
        <v>18.100000000000001</v>
      </c>
      <c r="FX357" s="1">
        <v>21.7</v>
      </c>
      <c r="FY357" s="1">
        <v>3.4</v>
      </c>
      <c r="FZ357" s="1">
        <v>17.5</v>
      </c>
      <c r="GA357" s="1">
        <v>13.3</v>
      </c>
      <c r="GB357" s="1">
        <v>30.2</v>
      </c>
      <c r="GC357" s="1">
        <v>1.4</v>
      </c>
      <c r="GD357" s="1">
        <v>1.4</v>
      </c>
      <c r="GE357" s="1">
        <v>11.9</v>
      </c>
      <c r="GF357" s="1">
        <v>28.8</v>
      </c>
      <c r="GG357" s="1">
        <v>4.2</v>
      </c>
      <c r="GH357" s="1">
        <v>4.2</v>
      </c>
      <c r="GI357" s="1">
        <v>4.2</v>
      </c>
      <c r="GJ357" s="1">
        <v>4.2</v>
      </c>
      <c r="GK357" s="1">
        <v>0</v>
      </c>
      <c r="GL357" s="1">
        <v>0</v>
      </c>
      <c r="GM357" s="1">
        <v>0</v>
      </c>
      <c r="GN357" s="1">
        <v>0</v>
      </c>
      <c r="GO357" s="1">
        <v>0</v>
      </c>
      <c r="GP357" s="1">
        <v>0</v>
      </c>
      <c r="GQ357" s="1">
        <v>0</v>
      </c>
      <c r="GR357" s="1">
        <v>0</v>
      </c>
      <c r="GS357" s="1">
        <v>42</v>
      </c>
      <c r="GT357" s="1">
        <v>167.6</v>
      </c>
      <c r="GU357" s="1">
        <v>37.6</v>
      </c>
      <c r="GV357" s="1">
        <v>150.4</v>
      </c>
      <c r="GW357" s="1">
        <v>4.4000000000000004</v>
      </c>
      <c r="GX357" s="1">
        <v>17.2</v>
      </c>
      <c r="GY357" s="1">
        <v>0</v>
      </c>
      <c r="GZ357" s="2">
        <v>0</v>
      </c>
    </row>
    <row r="358" spans="99:208">
      <c r="CU358" s="1" t="s">
        <v>206</v>
      </c>
      <c r="CV358" s="1" t="s">
        <v>224</v>
      </c>
      <c r="CW358" s="1" t="s">
        <v>647</v>
      </c>
      <c r="CX358" s="1">
        <v>9630</v>
      </c>
      <c r="CY358" s="1">
        <v>773.8</v>
      </c>
      <c r="CZ358" s="1">
        <v>80.353063343717594</v>
      </c>
      <c r="DA358" s="1">
        <v>117</v>
      </c>
      <c r="DB358" s="1">
        <v>16.899999999999999</v>
      </c>
      <c r="DC358" s="1">
        <v>144.444444444444</v>
      </c>
      <c r="DD358" s="1">
        <v>95</v>
      </c>
      <c r="DE358" s="1">
        <v>1.49</v>
      </c>
      <c r="DF358" s="1">
        <v>15.6842105263158</v>
      </c>
      <c r="DG358" s="1">
        <v>3.54</v>
      </c>
      <c r="DH358" s="1">
        <v>51.07</v>
      </c>
      <c r="DI358" s="1">
        <v>1.44265536723164</v>
      </c>
      <c r="DJ358" s="1">
        <v>1.95</v>
      </c>
      <c r="DK358" s="1">
        <v>20.84</v>
      </c>
      <c r="DL358" s="1">
        <v>1.0687179487179499</v>
      </c>
      <c r="DM358" s="1">
        <v>71.47</v>
      </c>
      <c r="DN358" s="1">
        <v>0</v>
      </c>
      <c r="DO358" s="1">
        <v>286</v>
      </c>
      <c r="DP358" s="1">
        <v>286</v>
      </c>
      <c r="DQ358" s="1">
        <v>1753</v>
      </c>
      <c r="DR358" s="1">
        <v>173</v>
      </c>
      <c r="DS358" s="1">
        <v>9.8687963491158008</v>
      </c>
      <c r="DT358" s="1">
        <v>46</v>
      </c>
      <c r="DU358" s="1">
        <v>1.36</v>
      </c>
      <c r="DV358" s="1">
        <v>1.02</v>
      </c>
      <c r="DW358" s="1">
        <v>513.26</v>
      </c>
      <c r="DX358" s="1">
        <v>1420</v>
      </c>
      <c r="DY358" s="1">
        <v>147</v>
      </c>
      <c r="DZ358" s="1" t="s">
        <v>206</v>
      </c>
      <c r="EA358" s="1" t="s">
        <v>224</v>
      </c>
      <c r="EB358" s="1" t="s">
        <v>647</v>
      </c>
      <c r="EC358" s="72">
        <f t="shared" si="20"/>
        <v>464.54</v>
      </c>
      <c r="ED358" s="73">
        <f t="shared" si="21"/>
        <v>1569.32</v>
      </c>
      <c r="EE358" s="1">
        <v>116.96</v>
      </c>
      <c r="EF358" s="1">
        <v>182.8</v>
      </c>
      <c r="EG358" s="1">
        <v>5.6</v>
      </c>
      <c r="EH358" s="1">
        <v>28</v>
      </c>
      <c r="EI358" s="1">
        <v>84.16</v>
      </c>
      <c r="EJ358" s="1">
        <v>106.5</v>
      </c>
      <c r="EK358" s="1">
        <v>27.2</v>
      </c>
      <c r="EL358" s="1">
        <v>48.3</v>
      </c>
      <c r="EM358" s="1">
        <v>106.28</v>
      </c>
      <c r="EN358" s="1">
        <v>425.42</v>
      </c>
      <c r="EO358" s="1">
        <v>86.78</v>
      </c>
      <c r="EP358" s="1">
        <v>269</v>
      </c>
      <c r="EQ358" s="1">
        <v>0</v>
      </c>
      <c r="ER358" s="1">
        <v>0</v>
      </c>
      <c r="ES358" s="1">
        <v>0</v>
      </c>
      <c r="ET358" s="1">
        <v>0</v>
      </c>
      <c r="EU358" s="1">
        <v>51.3</v>
      </c>
      <c r="EV358" s="1">
        <v>229</v>
      </c>
      <c r="EW358" s="1">
        <v>42.6</v>
      </c>
      <c r="EX358" s="1">
        <v>203.1</v>
      </c>
      <c r="EY358" s="1">
        <v>7.1</v>
      </c>
      <c r="EZ358" s="1">
        <v>22.7</v>
      </c>
      <c r="FA358" s="1">
        <v>1.6</v>
      </c>
      <c r="FB358" s="1">
        <v>3.2</v>
      </c>
      <c r="FC358" s="1">
        <v>0</v>
      </c>
      <c r="FD358" s="1">
        <v>0</v>
      </c>
      <c r="FE358" s="1">
        <v>51.6</v>
      </c>
      <c r="FF358" s="1">
        <v>261.5</v>
      </c>
      <c r="FG358" s="1">
        <v>27.1</v>
      </c>
      <c r="FH358" s="1">
        <v>178</v>
      </c>
      <c r="FI358" s="1">
        <v>20.5</v>
      </c>
      <c r="FJ358" s="1">
        <v>61.5</v>
      </c>
      <c r="FK358" s="1">
        <v>4</v>
      </c>
      <c r="FL358" s="1">
        <v>22</v>
      </c>
      <c r="FM358" s="1">
        <v>64.5</v>
      </c>
      <c r="FN358" s="1">
        <v>221.4</v>
      </c>
      <c r="FO358" s="1">
        <v>43.5</v>
      </c>
      <c r="FP358" s="1">
        <v>152.4</v>
      </c>
      <c r="FQ358" s="1">
        <v>21</v>
      </c>
      <c r="FR358" s="1">
        <v>69</v>
      </c>
      <c r="FS358" s="1">
        <v>50</v>
      </c>
      <c r="FT358" s="1">
        <v>204.2</v>
      </c>
      <c r="FU358" s="1">
        <v>22.1</v>
      </c>
      <c r="FV358" s="1">
        <v>154.69999999999999</v>
      </c>
      <c r="FW358" s="1">
        <v>23.9</v>
      </c>
      <c r="FX358" s="1">
        <v>28.7</v>
      </c>
      <c r="FY358" s="1">
        <v>4</v>
      </c>
      <c r="FZ358" s="1">
        <v>20.8</v>
      </c>
      <c r="GA358" s="1">
        <v>17.100000000000001</v>
      </c>
      <c r="GB358" s="1">
        <v>38.200000000000003</v>
      </c>
      <c r="GC358" s="1">
        <v>2.2000000000000002</v>
      </c>
      <c r="GD358" s="1">
        <v>2.2000000000000002</v>
      </c>
      <c r="GE358" s="1">
        <v>14.9</v>
      </c>
      <c r="GF358" s="1">
        <v>36</v>
      </c>
      <c r="GG358" s="1">
        <v>6.8</v>
      </c>
      <c r="GH358" s="1">
        <v>6.8</v>
      </c>
      <c r="GI358" s="1">
        <v>6.8</v>
      </c>
      <c r="GJ358" s="1">
        <v>6.8</v>
      </c>
      <c r="GK358" s="1">
        <v>0</v>
      </c>
      <c r="GL358" s="1">
        <v>0</v>
      </c>
      <c r="GM358" s="1">
        <v>0</v>
      </c>
      <c r="GN358" s="1">
        <v>0</v>
      </c>
      <c r="GO358" s="1">
        <v>0</v>
      </c>
      <c r="GP358" s="1">
        <v>0</v>
      </c>
      <c r="GQ358" s="1">
        <v>0</v>
      </c>
      <c r="GR358" s="1">
        <v>0</v>
      </c>
      <c r="GS358" s="1">
        <v>38</v>
      </c>
      <c r="GT358" s="1">
        <v>151.80000000000001</v>
      </c>
      <c r="GU358" s="1">
        <v>35.799999999999997</v>
      </c>
      <c r="GV358" s="1">
        <v>143.19999999999999</v>
      </c>
      <c r="GW358" s="1">
        <v>2.2000000000000002</v>
      </c>
      <c r="GX358" s="1">
        <v>8.6</v>
      </c>
      <c r="GY358" s="1">
        <v>0</v>
      </c>
      <c r="GZ358" s="2">
        <v>0</v>
      </c>
    </row>
    <row r="359" spans="99:208">
      <c r="CU359" s="1" t="s">
        <v>206</v>
      </c>
      <c r="CV359" s="1" t="s">
        <v>225</v>
      </c>
      <c r="CW359" s="1" t="s">
        <v>647</v>
      </c>
      <c r="CX359" s="1">
        <v>948</v>
      </c>
      <c r="CY359" s="1">
        <v>76.400000000000006</v>
      </c>
      <c r="CZ359" s="1">
        <v>80.590717299578102</v>
      </c>
      <c r="DA359" s="1">
        <v>69</v>
      </c>
      <c r="DB359" s="1">
        <v>9.6999999999999993</v>
      </c>
      <c r="DC359" s="1">
        <v>140.57971014492799</v>
      </c>
      <c r="DD359" s="1">
        <v>140</v>
      </c>
      <c r="DE359" s="1">
        <v>2.19</v>
      </c>
      <c r="DF359" s="1">
        <v>15.6428571428571</v>
      </c>
      <c r="DG359" s="1">
        <v>1.6</v>
      </c>
      <c r="DH359" s="1">
        <v>21.32</v>
      </c>
      <c r="DI359" s="1">
        <v>1.3325</v>
      </c>
      <c r="DJ359" s="1">
        <v>1.46</v>
      </c>
      <c r="DK359" s="1">
        <v>15.43</v>
      </c>
      <c r="DL359" s="1">
        <v>1.0568493150684899</v>
      </c>
      <c r="DM359" s="1">
        <v>58.55</v>
      </c>
      <c r="DN359" s="1">
        <v>0</v>
      </c>
      <c r="DO359" s="1">
        <v>244</v>
      </c>
      <c r="DP359" s="1">
        <v>244</v>
      </c>
      <c r="DQ359" s="1">
        <v>626</v>
      </c>
      <c r="DR359" s="1">
        <v>36</v>
      </c>
      <c r="DS359" s="1">
        <v>5.7507987220447303</v>
      </c>
      <c r="DT359" s="1">
        <v>58</v>
      </c>
      <c r="DU359" s="1">
        <v>0.87</v>
      </c>
      <c r="DV359" s="1">
        <v>0.62</v>
      </c>
      <c r="DW359" s="1">
        <v>365.61</v>
      </c>
      <c r="DX359" s="1">
        <v>1135</v>
      </c>
      <c r="DY359" s="1">
        <v>0</v>
      </c>
      <c r="DZ359" s="1" t="s">
        <v>206</v>
      </c>
      <c r="EA359" s="1" t="s">
        <v>225</v>
      </c>
      <c r="EB359" s="1" t="s">
        <v>647</v>
      </c>
      <c r="EC359" s="72">
        <f t="shared" si="20"/>
        <v>214.74</v>
      </c>
      <c r="ED359" s="73">
        <f t="shared" si="21"/>
        <v>706.02</v>
      </c>
      <c r="EE359" s="1">
        <v>64.760000000000005</v>
      </c>
      <c r="EF359" s="1">
        <v>111.8</v>
      </c>
      <c r="EG359" s="1">
        <v>4.3</v>
      </c>
      <c r="EH359" s="1">
        <v>21.5</v>
      </c>
      <c r="EI359" s="1">
        <v>47.86</v>
      </c>
      <c r="EJ359" s="1">
        <v>68</v>
      </c>
      <c r="EK359" s="1">
        <v>12.6</v>
      </c>
      <c r="EL359" s="1">
        <v>22.3</v>
      </c>
      <c r="EM359" s="1">
        <v>49.68</v>
      </c>
      <c r="EN359" s="1">
        <v>199.02</v>
      </c>
      <c r="EO359" s="1">
        <v>40.68</v>
      </c>
      <c r="EP359" s="1">
        <v>126</v>
      </c>
      <c r="EQ359" s="1">
        <v>0</v>
      </c>
      <c r="ER359" s="1">
        <v>0</v>
      </c>
      <c r="ES359" s="1">
        <v>0</v>
      </c>
      <c r="ET359" s="1">
        <v>0</v>
      </c>
      <c r="EU359" s="1">
        <v>15.8</v>
      </c>
      <c r="EV359" s="1">
        <v>70.3</v>
      </c>
      <c r="EW359" s="1">
        <v>13.1</v>
      </c>
      <c r="EX359" s="1">
        <v>62.3</v>
      </c>
      <c r="EY359" s="1">
        <v>2.2000000000000002</v>
      </c>
      <c r="EZ359" s="1">
        <v>7</v>
      </c>
      <c r="FA359" s="1">
        <v>0.5</v>
      </c>
      <c r="FB359" s="1">
        <v>1</v>
      </c>
      <c r="FC359" s="1">
        <v>0</v>
      </c>
      <c r="FD359" s="1">
        <v>0</v>
      </c>
      <c r="FE359" s="1">
        <v>20.8</v>
      </c>
      <c r="FF359" s="1">
        <v>76</v>
      </c>
      <c r="FG359" s="1">
        <v>7.6</v>
      </c>
      <c r="FH359" s="1">
        <v>30.6</v>
      </c>
      <c r="FI359" s="1">
        <v>10.9</v>
      </c>
      <c r="FJ359" s="1">
        <v>32.700000000000003</v>
      </c>
      <c r="FK359" s="1">
        <v>2.2999999999999998</v>
      </c>
      <c r="FL359" s="1">
        <v>12.7</v>
      </c>
      <c r="FM359" s="1">
        <v>32.5</v>
      </c>
      <c r="FN359" s="1">
        <v>109.5</v>
      </c>
      <c r="FO359" s="1">
        <v>16.5</v>
      </c>
      <c r="FP359" s="1">
        <v>58.3</v>
      </c>
      <c r="FQ359" s="1">
        <v>16</v>
      </c>
      <c r="FR359" s="1">
        <v>51.2</v>
      </c>
      <c r="FS359" s="1">
        <v>26.8</v>
      </c>
      <c r="FT359" s="1">
        <v>131</v>
      </c>
      <c r="FU359" s="1">
        <v>15.1</v>
      </c>
      <c r="FV359" s="1">
        <v>105.7</v>
      </c>
      <c r="FW359" s="1">
        <v>8.9</v>
      </c>
      <c r="FX359" s="1">
        <v>10.7</v>
      </c>
      <c r="FY359" s="1">
        <v>2.8</v>
      </c>
      <c r="FZ359" s="1">
        <v>14.6</v>
      </c>
      <c r="GA359" s="1">
        <v>3.6</v>
      </c>
      <c r="GB359" s="1">
        <v>7.6</v>
      </c>
      <c r="GC359" s="1">
        <v>0.8</v>
      </c>
      <c r="GD359" s="1">
        <v>0.8</v>
      </c>
      <c r="GE359" s="1">
        <v>2.8</v>
      </c>
      <c r="GF359" s="1">
        <v>6.8</v>
      </c>
      <c r="GG359" s="1">
        <v>0.8</v>
      </c>
      <c r="GH359" s="1">
        <v>0.8</v>
      </c>
      <c r="GI359" s="1">
        <v>0.8</v>
      </c>
      <c r="GJ359" s="1">
        <v>0.8</v>
      </c>
      <c r="GK359" s="1">
        <v>0</v>
      </c>
      <c r="GL359" s="1">
        <v>0</v>
      </c>
      <c r="GM359" s="1">
        <v>0</v>
      </c>
      <c r="GN359" s="1">
        <v>0</v>
      </c>
      <c r="GO359" s="1">
        <v>0</v>
      </c>
      <c r="GP359" s="1">
        <v>0</v>
      </c>
      <c r="GQ359" s="1">
        <v>0</v>
      </c>
      <c r="GR359" s="1">
        <v>0</v>
      </c>
      <c r="GS359" s="1">
        <v>2</v>
      </c>
      <c r="GT359" s="1">
        <v>7.8</v>
      </c>
      <c r="GU359" s="1">
        <v>0</v>
      </c>
      <c r="GV359" s="1">
        <v>0</v>
      </c>
      <c r="GW359" s="1">
        <v>2</v>
      </c>
      <c r="GX359" s="1">
        <v>7.8</v>
      </c>
      <c r="GY359" s="1">
        <v>0</v>
      </c>
      <c r="GZ359" s="2">
        <v>0</v>
      </c>
    </row>
    <row r="360" spans="99:208">
      <c r="CU360" s="1" t="s">
        <v>206</v>
      </c>
      <c r="CV360" s="1" t="s">
        <v>226</v>
      </c>
      <c r="CW360" s="1" t="s">
        <v>647</v>
      </c>
      <c r="CX360" s="1">
        <v>615</v>
      </c>
      <c r="CY360" s="1">
        <v>49.7</v>
      </c>
      <c r="CZ360" s="1">
        <v>80.8130081300813</v>
      </c>
      <c r="DA360" s="1">
        <v>63</v>
      </c>
      <c r="DB360" s="1">
        <v>8.8000000000000007</v>
      </c>
      <c r="DC360" s="1">
        <v>139.68253968254001</v>
      </c>
      <c r="DD360" s="1">
        <v>79</v>
      </c>
      <c r="DE360" s="1">
        <v>1.21</v>
      </c>
      <c r="DF360" s="1">
        <v>15.3164556962025</v>
      </c>
      <c r="DG360" s="1">
        <v>1.6</v>
      </c>
      <c r="DH360" s="1">
        <v>20.86</v>
      </c>
      <c r="DI360" s="1">
        <v>1.30375</v>
      </c>
      <c r="DJ360" s="1">
        <v>1.46</v>
      </c>
      <c r="DK360" s="1">
        <v>15.19</v>
      </c>
      <c r="DL360" s="1">
        <v>1.04041095890411</v>
      </c>
      <c r="DM360" s="1">
        <v>56.18</v>
      </c>
      <c r="DN360" s="1">
        <v>0</v>
      </c>
      <c r="DO360" s="1">
        <v>203</v>
      </c>
      <c r="DP360" s="1">
        <v>203</v>
      </c>
      <c r="DQ360" s="1">
        <v>411</v>
      </c>
      <c r="DR360" s="1">
        <v>32</v>
      </c>
      <c r="DS360" s="1">
        <v>7.7858880778588802</v>
      </c>
      <c r="DT360" s="1">
        <v>18</v>
      </c>
      <c r="DU360" s="1">
        <v>0.87</v>
      </c>
      <c r="DV360" s="1">
        <v>0.62</v>
      </c>
      <c r="DW360" s="1">
        <v>156.30000000000001</v>
      </c>
      <c r="DX360" s="1">
        <v>480</v>
      </c>
      <c r="DY360" s="1">
        <v>147</v>
      </c>
      <c r="DZ360" s="1" t="s">
        <v>206</v>
      </c>
      <c r="EA360" s="1" t="s">
        <v>226</v>
      </c>
      <c r="EB360" s="1" t="s">
        <v>647</v>
      </c>
      <c r="EC360" s="72">
        <f t="shared" si="20"/>
        <v>209.94</v>
      </c>
      <c r="ED360" s="73">
        <f t="shared" si="21"/>
        <v>688.82</v>
      </c>
      <c r="EE360" s="1">
        <v>66.459999999999994</v>
      </c>
      <c r="EF360" s="1">
        <v>106.2</v>
      </c>
      <c r="EG360" s="1">
        <v>3.4</v>
      </c>
      <c r="EH360" s="1">
        <v>17</v>
      </c>
      <c r="EI360" s="1">
        <v>44.26</v>
      </c>
      <c r="EJ360" s="1">
        <v>55.9</v>
      </c>
      <c r="EK360" s="1">
        <v>18.8</v>
      </c>
      <c r="EL360" s="1">
        <v>33.299999999999997</v>
      </c>
      <c r="EM360" s="1">
        <v>57.88</v>
      </c>
      <c r="EN360" s="1">
        <v>232.62</v>
      </c>
      <c r="EO360" s="1">
        <v>44.48</v>
      </c>
      <c r="EP360" s="1">
        <v>145.4</v>
      </c>
      <c r="EQ360" s="1">
        <v>0</v>
      </c>
      <c r="ER360" s="1">
        <v>0</v>
      </c>
      <c r="ES360" s="1">
        <v>0</v>
      </c>
      <c r="ET360" s="1">
        <v>0</v>
      </c>
      <c r="EU360" s="1">
        <v>33.9</v>
      </c>
      <c r="EV360" s="1">
        <v>152.5</v>
      </c>
      <c r="EW360" s="1">
        <v>28.6</v>
      </c>
      <c r="EX360" s="1">
        <v>136.1</v>
      </c>
      <c r="EY360" s="1">
        <v>4.8</v>
      </c>
      <c r="EZ360" s="1">
        <v>15.4</v>
      </c>
      <c r="FA360" s="1">
        <v>0.5</v>
      </c>
      <c r="FB360" s="1">
        <v>1</v>
      </c>
      <c r="FC360" s="1">
        <v>0</v>
      </c>
      <c r="FD360" s="1">
        <v>0</v>
      </c>
      <c r="FE360" s="1">
        <v>16.600000000000001</v>
      </c>
      <c r="FF360" s="1">
        <v>80</v>
      </c>
      <c r="FG360" s="1">
        <v>7.5</v>
      </c>
      <c r="FH360" s="1">
        <v>48.7</v>
      </c>
      <c r="FI360" s="1">
        <v>7.5</v>
      </c>
      <c r="FJ360" s="1">
        <v>22.5</v>
      </c>
      <c r="FK360" s="1">
        <v>1.6</v>
      </c>
      <c r="FL360" s="1">
        <v>8.8000000000000007</v>
      </c>
      <c r="FM360" s="1">
        <v>17.899999999999999</v>
      </c>
      <c r="FN360" s="1">
        <v>58</v>
      </c>
      <c r="FO360" s="1">
        <v>11.9</v>
      </c>
      <c r="FP360" s="1">
        <v>40</v>
      </c>
      <c r="FQ360" s="1">
        <v>6</v>
      </c>
      <c r="FR360" s="1">
        <v>18</v>
      </c>
      <c r="FS360" s="1">
        <v>14.3</v>
      </c>
      <c r="FT360" s="1">
        <v>55.2</v>
      </c>
      <c r="FU360" s="1">
        <v>6</v>
      </c>
      <c r="FV360" s="1">
        <v>42</v>
      </c>
      <c r="FW360" s="1">
        <v>7.5</v>
      </c>
      <c r="FX360" s="1">
        <v>9</v>
      </c>
      <c r="FY360" s="1">
        <v>0.8</v>
      </c>
      <c r="FZ360" s="1">
        <v>4.2</v>
      </c>
      <c r="GA360" s="1">
        <v>2.9</v>
      </c>
      <c r="GB360" s="1">
        <v>4.3</v>
      </c>
      <c r="GC360" s="1">
        <v>2</v>
      </c>
      <c r="GD360" s="1">
        <v>2</v>
      </c>
      <c r="GE360" s="1">
        <v>0.9</v>
      </c>
      <c r="GF360" s="1">
        <v>2.2999999999999998</v>
      </c>
      <c r="GG360" s="1">
        <v>0</v>
      </c>
      <c r="GH360" s="1">
        <v>0</v>
      </c>
      <c r="GI360" s="1">
        <v>0</v>
      </c>
      <c r="GJ360" s="1">
        <v>0</v>
      </c>
      <c r="GK360" s="1">
        <v>0</v>
      </c>
      <c r="GL360" s="1">
        <v>0</v>
      </c>
      <c r="GM360" s="1">
        <v>0</v>
      </c>
      <c r="GN360" s="1">
        <v>0</v>
      </c>
      <c r="GO360" s="1">
        <v>0</v>
      </c>
      <c r="GP360" s="1">
        <v>0</v>
      </c>
      <c r="GQ360" s="1">
        <v>0</v>
      </c>
      <c r="GR360" s="1">
        <v>0</v>
      </c>
      <c r="GS360" s="1">
        <v>0</v>
      </c>
      <c r="GT360" s="1">
        <v>0</v>
      </c>
      <c r="GU360" s="1">
        <v>0</v>
      </c>
      <c r="GV360" s="1">
        <v>0</v>
      </c>
      <c r="GW360" s="1">
        <v>0</v>
      </c>
      <c r="GX360" s="1">
        <v>0</v>
      </c>
      <c r="GY360" s="1">
        <v>0</v>
      </c>
      <c r="GZ360" s="2">
        <v>0</v>
      </c>
    </row>
    <row r="361" spans="99:208">
      <c r="CU361" s="1" t="s">
        <v>206</v>
      </c>
      <c r="CV361" s="1" t="s">
        <v>227</v>
      </c>
      <c r="CW361" s="1" t="s">
        <v>647</v>
      </c>
      <c r="CX361" s="1">
        <v>1056</v>
      </c>
      <c r="CY361" s="1">
        <v>85.2</v>
      </c>
      <c r="CZ361" s="1">
        <v>80.681818181818201</v>
      </c>
      <c r="DA361" s="1">
        <v>59</v>
      </c>
      <c r="DB361" s="1">
        <v>8.4</v>
      </c>
      <c r="DC361" s="1">
        <v>142.37288135593201</v>
      </c>
      <c r="DD361" s="1">
        <v>43</v>
      </c>
      <c r="DE361" s="1">
        <v>0.67</v>
      </c>
      <c r="DF361" s="1">
        <v>15.5813953488372</v>
      </c>
      <c r="DG361" s="1">
        <v>1.89</v>
      </c>
      <c r="DH361" s="1">
        <v>25.14</v>
      </c>
      <c r="DI361" s="1">
        <v>1.3301587301587301</v>
      </c>
      <c r="DJ361" s="1">
        <v>1.72</v>
      </c>
      <c r="DK361" s="1">
        <v>18.13</v>
      </c>
      <c r="DL361" s="1">
        <v>1.05406976744186</v>
      </c>
      <c r="DM361" s="1">
        <v>60.88</v>
      </c>
      <c r="DN361" s="1">
        <v>0</v>
      </c>
      <c r="DO361" s="1">
        <v>126</v>
      </c>
      <c r="DP361" s="1">
        <v>126</v>
      </c>
      <c r="DQ361" s="1">
        <v>712</v>
      </c>
      <c r="DR361" s="1">
        <v>57</v>
      </c>
      <c r="DS361" s="1">
        <v>8.0056179775280896</v>
      </c>
      <c r="DT361" s="1">
        <v>13</v>
      </c>
      <c r="DU361" s="1">
        <v>1.03</v>
      </c>
      <c r="DV361" s="1">
        <v>0.73</v>
      </c>
      <c r="DW361" s="1">
        <v>355.14800000000002</v>
      </c>
      <c r="DX361" s="1">
        <v>1418</v>
      </c>
      <c r="DY361" s="1">
        <v>0</v>
      </c>
      <c r="DZ361" s="1" t="s">
        <v>206</v>
      </c>
      <c r="EA361" s="1" t="s">
        <v>227</v>
      </c>
      <c r="EB361" s="1" t="s">
        <v>647</v>
      </c>
      <c r="EC361" s="72">
        <f t="shared" si="20"/>
        <v>187.98</v>
      </c>
      <c r="ED361" s="73">
        <f t="shared" si="21"/>
        <v>640.04</v>
      </c>
      <c r="EE361" s="1">
        <v>59.82</v>
      </c>
      <c r="EF361" s="1">
        <v>92</v>
      </c>
      <c r="EG361" s="1">
        <v>2.6</v>
      </c>
      <c r="EH361" s="1">
        <v>13</v>
      </c>
      <c r="EI361" s="1">
        <v>42.62</v>
      </c>
      <c r="EJ361" s="1">
        <v>53.2</v>
      </c>
      <c r="EK361" s="1">
        <v>14.6</v>
      </c>
      <c r="EL361" s="1">
        <v>25.8</v>
      </c>
      <c r="EM361" s="1">
        <v>55.66</v>
      </c>
      <c r="EN361" s="1">
        <v>223.44</v>
      </c>
      <c r="EO361" s="1">
        <v>45.06</v>
      </c>
      <c r="EP361" s="1">
        <v>141.1</v>
      </c>
      <c r="EQ361" s="1">
        <v>0</v>
      </c>
      <c r="ER361" s="1">
        <v>0</v>
      </c>
      <c r="ES361" s="1">
        <v>0</v>
      </c>
      <c r="ET361" s="1">
        <v>0</v>
      </c>
      <c r="EU361" s="1">
        <v>25.6</v>
      </c>
      <c r="EV361" s="1">
        <v>115.3</v>
      </c>
      <c r="EW361" s="1">
        <v>21.6</v>
      </c>
      <c r="EX361" s="1">
        <v>103</v>
      </c>
      <c r="EY361" s="1">
        <v>3.6</v>
      </c>
      <c r="EZ361" s="1">
        <v>11.5</v>
      </c>
      <c r="FA361" s="1">
        <v>0.4</v>
      </c>
      <c r="FB361" s="1">
        <v>0.8</v>
      </c>
      <c r="FC361" s="1">
        <v>0</v>
      </c>
      <c r="FD361" s="1">
        <v>0</v>
      </c>
      <c r="FE361" s="1">
        <v>17.7</v>
      </c>
      <c r="FF361" s="1">
        <v>83.9</v>
      </c>
      <c r="FG361" s="1">
        <v>8.3000000000000007</v>
      </c>
      <c r="FH361" s="1">
        <v>51.9</v>
      </c>
      <c r="FI361" s="1">
        <v>7.8</v>
      </c>
      <c r="FJ361" s="1">
        <v>23.4</v>
      </c>
      <c r="FK361" s="1">
        <v>1.6</v>
      </c>
      <c r="FL361" s="1">
        <v>8.6</v>
      </c>
      <c r="FM361" s="1">
        <v>9.3000000000000007</v>
      </c>
      <c r="FN361" s="1">
        <v>58.2</v>
      </c>
      <c r="FO361" s="1">
        <v>3.3</v>
      </c>
      <c r="FP361" s="1">
        <v>40.200000000000003</v>
      </c>
      <c r="FQ361" s="1">
        <v>6</v>
      </c>
      <c r="FR361" s="1">
        <v>18</v>
      </c>
      <c r="FS361" s="1">
        <v>14.6</v>
      </c>
      <c r="FT361" s="1">
        <v>56.5</v>
      </c>
      <c r="FU361" s="1">
        <v>6.2</v>
      </c>
      <c r="FV361" s="1">
        <v>43.4</v>
      </c>
      <c r="FW361" s="1">
        <v>7.6</v>
      </c>
      <c r="FX361" s="1">
        <v>9.1</v>
      </c>
      <c r="FY361" s="1">
        <v>0.8</v>
      </c>
      <c r="FZ361" s="1">
        <v>4</v>
      </c>
      <c r="GA361" s="1">
        <v>5.3</v>
      </c>
      <c r="GB361" s="1">
        <v>10.7</v>
      </c>
      <c r="GC361" s="1">
        <v>1.4</v>
      </c>
      <c r="GD361" s="1">
        <v>1.4</v>
      </c>
      <c r="GE361" s="1">
        <v>3.9</v>
      </c>
      <c r="GF361" s="1">
        <v>9.3000000000000007</v>
      </c>
      <c r="GG361" s="1">
        <v>0</v>
      </c>
      <c r="GH361" s="1">
        <v>0</v>
      </c>
      <c r="GI361" s="1">
        <v>0</v>
      </c>
      <c r="GJ361" s="1">
        <v>0</v>
      </c>
      <c r="GK361" s="1">
        <v>0</v>
      </c>
      <c r="GL361" s="1">
        <v>0</v>
      </c>
      <c r="GM361" s="1">
        <v>0</v>
      </c>
      <c r="GN361" s="1">
        <v>0</v>
      </c>
      <c r="GO361" s="1">
        <v>0</v>
      </c>
      <c r="GP361" s="1">
        <v>0</v>
      </c>
      <c r="GQ361" s="1">
        <v>0</v>
      </c>
      <c r="GR361" s="1">
        <v>0</v>
      </c>
      <c r="GS361" s="1">
        <v>0</v>
      </c>
      <c r="GT361" s="1">
        <v>0</v>
      </c>
      <c r="GU361" s="1">
        <v>0</v>
      </c>
      <c r="GV361" s="1">
        <v>0</v>
      </c>
      <c r="GW361" s="1">
        <v>0</v>
      </c>
      <c r="GX361" s="1">
        <v>0</v>
      </c>
      <c r="GY361" s="1">
        <v>0</v>
      </c>
      <c r="GZ361" s="2">
        <v>0</v>
      </c>
    </row>
    <row r="362" spans="99:208">
      <c r="CU362" s="1" t="s">
        <v>206</v>
      </c>
      <c r="CV362" s="1" t="s">
        <v>228</v>
      </c>
      <c r="CW362" s="1" t="s">
        <v>647</v>
      </c>
      <c r="CX362" s="1">
        <v>1790</v>
      </c>
      <c r="CY362" s="1">
        <v>141.19999999999999</v>
      </c>
      <c r="CZ362" s="1">
        <v>78.8826815642458</v>
      </c>
      <c r="DA362" s="1">
        <v>77</v>
      </c>
      <c r="DB362" s="1">
        <v>11</v>
      </c>
      <c r="DC362" s="1">
        <v>141.333333333333</v>
      </c>
      <c r="DD362" s="1">
        <v>65</v>
      </c>
      <c r="DE362" s="1">
        <v>1</v>
      </c>
      <c r="DF362" s="1">
        <v>15.4838709677419</v>
      </c>
      <c r="DG362" s="1">
        <v>1.89</v>
      </c>
      <c r="DH362" s="1">
        <v>24.95</v>
      </c>
      <c r="DI362" s="1">
        <v>1.3372340425531899</v>
      </c>
      <c r="DJ362" s="1">
        <v>1.72</v>
      </c>
      <c r="DK362" s="1">
        <v>17.93</v>
      </c>
      <c r="DL362" s="1">
        <v>1.0578947368421101</v>
      </c>
      <c r="DM362" s="1">
        <v>65.56</v>
      </c>
      <c r="DN362" s="1">
        <v>0</v>
      </c>
      <c r="DO362" s="1">
        <v>249</v>
      </c>
      <c r="DP362" s="1">
        <v>249</v>
      </c>
      <c r="DQ362" s="1">
        <v>1243</v>
      </c>
      <c r="DR362" s="1">
        <v>104</v>
      </c>
      <c r="DS362" s="1">
        <v>8.5903083700440508</v>
      </c>
      <c r="DT362" s="1">
        <v>24</v>
      </c>
      <c r="DU362" s="1">
        <v>1.07</v>
      </c>
      <c r="DV362" s="1">
        <v>0.77</v>
      </c>
      <c r="DW362" s="1">
        <v>316.702</v>
      </c>
      <c r="DX362" s="1">
        <v>957</v>
      </c>
      <c r="DY362" s="1">
        <v>0</v>
      </c>
      <c r="DZ362" s="1" t="s">
        <v>206</v>
      </c>
      <c r="EA362" s="1" t="s">
        <v>228</v>
      </c>
      <c r="EB362" s="1" t="s">
        <v>647</v>
      </c>
      <c r="EC362" s="72">
        <f t="shared" si="20"/>
        <v>444.48</v>
      </c>
      <c r="ED362" s="73">
        <f t="shared" si="21"/>
        <v>1745.54</v>
      </c>
      <c r="EE362" s="1">
        <v>53.42</v>
      </c>
      <c r="EF362" s="1">
        <v>132.80000000000001</v>
      </c>
      <c r="EG362" s="1">
        <v>3.7</v>
      </c>
      <c r="EH362" s="1">
        <v>18.5</v>
      </c>
      <c r="EI362" s="1">
        <v>40.520000000000003</v>
      </c>
      <c r="EJ362" s="1">
        <v>98</v>
      </c>
      <c r="EK362" s="1">
        <v>9.1999999999999993</v>
      </c>
      <c r="EL362" s="1">
        <v>16.3</v>
      </c>
      <c r="EM362" s="1">
        <v>39.86</v>
      </c>
      <c r="EN362" s="1">
        <v>159.84</v>
      </c>
      <c r="EO362" s="1">
        <v>33.159999999999997</v>
      </c>
      <c r="EP362" s="1">
        <v>101.8</v>
      </c>
      <c r="EQ362" s="1">
        <v>0</v>
      </c>
      <c r="ER362" s="1">
        <v>0</v>
      </c>
      <c r="ES362" s="1">
        <v>0</v>
      </c>
      <c r="ET362" s="1">
        <v>0</v>
      </c>
      <c r="EU362" s="1">
        <v>131.30000000000001</v>
      </c>
      <c r="EV362" s="1">
        <v>594.4</v>
      </c>
      <c r="EW362" s="1">
        <v>111.8</v>
      </c>
      <c r="EX362" s="1">
        <v>533.1</v>
      </c>
      <c r="EY362" s="1">
        <v>18.600000000000001</v>
      </c>
      <c r="EZ362" s="1">
        <v>59.5</v>
      </c>
      <c r="FA362" s="1">
        <v>0.9</v>
      </c>
      <c r="FB362" s="1">
        <v>1.8</v>
      </c>
      <c r="FC362" s="1">
        <v>0</v>
      </c>
      <c r="FD362" s="1">
        <v>0</v>
      </c>
      <c r="FE362" s="1">
        <v>64.400000000000006</v>
      </c>
      <c r="FF362" s="1">
        <v>332.4</v>
      </c>
      <c r="FG362" s="1">
        <v>35.299999999999997</v>
      </c>
      <c r="FH362" s="1">
        <v>232.6</v>
      </c>
      <c r="FI362" s="1">
        <v>24.1</v>
      </c>
      <c r="FJ362" s="1">
        <v>72.3</v>
      </c>
      <c r="FK362" s="1">
        <v>5</v>
      </c>
      <c r="FL362" s="1">
        <v>27.5</v>
      </c>
      <c r="FM362" s="1">
        <v>75.8</v>
      </c>
      <c r="FN362" s="1">
        <v>248.9</v>
      </c>
      <c r="FO362" s="1">
        <v>48.8</v>
      </c>
      <c r="FP362" s="1">
        <v>158.9</v>
      </c>
      <c r="FQ362" s="1">
        <v>27</v>
      </c>
      <c r="FR362" s="1">
        <v>90</v>
      </c>
      <c r="FS362" s="1">
        <v>69.599999999999994</v>
      </c>
      <c r="FT362" s="1">
        <v>264.39999999999998</v>
      </c>
      <c r="FU362" s="1">
        <v>28.7</v>
      </c>
      <c r="FV362" s="1">
        <v>200.9</v>
      </c>
      <c r="FW362" s="1">
        <v>37.299999999999997</v>
      </c>
      <c r="FX362" s="1">
        <v>44.8</v>
      </c>
      <c r="FY362" s="1">
        <v>3.6</v>
      </c>
      <c r="FZ362" s="1">
        <v>18.7</v>
      </c>
      <c r="GA362" s="1">
        <v>10.1</v>
      </c>
      <c r="GB362" s="1">
        <v>12.8</v>
      </c>
      <c r="GC362" s="1">
        <v>8.1999999999999993</v>
      </c>
      <c r="GD362" s="1">
        <v>8.1999999999999993</v>
      </c>
      <c r="GE362" s="1">
        <v>1.9</v>
      </c>
      <c r="GF362" s="1">
        <v>4.5999999999999996</v>
      </c>
      <c r="GG362" s="1">
        <v>0</v>
      </c>
      <c r="GH362" s="1">
        <v>0</v>
      </c>
      <c r="GI362" s="1">
        <v>0</v>
      </c>
      <c r="GJ362" s="1">
        <v>0</v>
      </c>
      <c r="GK362" s="1">
        <v>0</v>
      </c>
      <c r="GL362" s="1">
        <v>0</v>
      </c>
      <c r="GM362" s="1">
        <v>0</v>
      </c>
      <c r="GN362" s="1">
        <v>0</v>
      </c>
      <c r="GO362" s="1">
        <v>0</v>
      </c>
      <c r="GP362" s="1">
        <v>0</v>
      </c>
      <c r="GQ362" s="1">
        <v>0</v>
      </c>
      <c r="GR362" s="1">
        <v>0</v>
      </c>
      <c r="GS362" s="1">
        <v>0</v>
      </c>
      <c r="GT362" s="1">
        <v>0</v>
      </c>
      <c r="GU362" s="1">
        <v>0</v>
      </c>
      <c r="GV362" s="1">
        <v>0</v>
      </c>
      <c r="GW362" s="1">
        <v>0</v>
      </c>
      <c r="GX362" s="1">
        <v>0</v>
      </c>
      <c r="GY362" s="1">
        <v>0</v>
      </c>
      <c r="GZ362" s="2">
        <v>0</v>
      </c>
    </row>
    <row r="363" spans="99:208">
      <c r="CU363" s="1" t="s">
        <v>206</v>
      </c>
      <c r="CV363" s="1" t="s">
        <v>229</v>
      </c>
      <c r="CW363" s="1" t="s">
        <v>647</v>
      </c>
      <c r="CX363" s="1">
        <v>801</v>
      </c>
      <c r="CY363" s="1">
        <v>64.8</v>
      </c>
      <c r="CZ363" s="1">
        <v>80.898876404494402</v>
      </c>
      <c r="DA363" s="1">
        <v>75</v>
      </c>
      <c r="DB363" s="1">
        <v>10.6</v>
      </c>
      <c r="DC363" s="1">
        <v>141.333333333333</v>
      </c>
      <c r="DD363" s="1">
        <v>124</v>
      </c>
      <c r="DE363" s="1">
        <v>1.92</v>
      </c>
      <c r="DF363" s="1">
        <v>15.4838709677419</v>
      </c>
      <c r="DG363" s="1">
        <v>1.88</v>
      </c>
      <c r="DH363" s="1">
        <v>25.14</v>
      </c>
      <c r="DI363" s="1">
        <v>1.3372340425531899</v>
      </c>
      <c r="DJ363" s="1">
        <v>1.71</v>
      </c>
      <c r="DK363" s="1">
        <v>18.09</v>
      </c>
      <c r="DL363" s="1">
        <v>1.0578947368421101</v>
      </c>
      <c r="DM363" s="1">
        <v>70.239999999999995</v>
      </c>
      <c r="DN363" s="1">
        <v>0</v>
      </c>
      <c r="DO363" s="1">
        <v>334</v>
      </c>
      <c r="DP363" s="1">
        <v>334</v>
      </c>
      <c r="DQ363" s="1">
        <v>454</v>
      </c>
      <c r="DR363" s="1">
        <v>39</v>
      </c>
      <c r="DS363" s="1">
        <v>8.5903083700440508</v>
      </c>
      <c r="DT363" s="1">
        <v>49</v>
      </c>
      <c r="DU363" s="1">
        <v>1.04</v>
      </c>
      <c r="DV363" s="1">
        <v>0.74</v>
      </c>
      <c r="DW363" s="1">
        <v>136.46</v>
      </c>
      <c r="DX363" s="1">
        <v>460</v>
      </c>
      <c r="DY363" s="1">
        <v>0</v>
      </c>
      <c r="DZ363" s="1" t="s">
        <v>206</v>
      </c>
      <c r="EA363" s="1" t="s">
        <v>229</v>
      </c>
      <c r="EB363" s="1" t="s">
        <v>647</v>
      </c>
      <c r="EC363" s="72">
        <f t="shared" si="20"/>
        <v>409.12</v>
      </c>
      <c r="ED363" s="73">
        <f t="shared" si="21"/>
        <v>1459.26</v>
      </c>
      <c r="EE363" s="1">
        <v>74.78</v>
      </c>
      <c r="EF363" s="1">
        <v>118.5</v>
      </c>
      <c r="EG363" s="1">
        <v>3.2</v>
      </c>
      <c r="EH363" s="1">
        <v>16</v>
      </c>
      <c r="EI363" s="1">
        <v>53.98</v>
      </c>
      <c r="EJ363" s="1">
        <v>71.3</v>
      </c>
      <c r="EK363" s="1">
        <v>17.600000000000001</v>
      </c>
      <c r="EL363" s="1">
        <v>31.2</v>
      </c>
      <c r="EM363" s="1">
        <v>70.739999999999995</v>
      </c>
      <c r="EN363" s="1">
        <v>283.26</v>
      </c>
      <c r="EO363" s="1">
        <v>57.94</v>
      </c>
      <c r="EP363" s="1">
        <v>178.7</v>
      </c>
      <c r="EQ363" s="1">
        <v>0</v>
      </c>
      <c r="ER363" s="1">
        <v>0</v>
      </c>
      <c r="ES363" s="1">
        <v>0</v>
      </c>
      <c r="ET363" s="1">
        <v>0</v>
      </c>
      <c r="EU363" s="1">
        <v>55.1</v>
      </c>
      <c r="EV363" s="1">
        <v>246.2</v>
      </c>
      <c r="EW363" s="1">
        <v>45.8</v>
      </c>
      <c r="EX363" s="1">
        <v>218.5</v>
      </c>
      <c r="EY363" s="1">
        <v>7.6</v>
      </c>
      <c r="EZ363" s="1">
        <v>24.3</v>
      </c>
      <c r="FA363" s="1">
        <v>1.7</v>
      </c>
      <c r="FB363" s="1">
        <v>3.4</v>
      </c>
      <c r="FC363" s="1">
        <v>0</v>
      </c>
      <c r="FD363" s="1">
        <v>0</v>
      </c>
      <c r="FE363" s="1">
        <v>64.5</v>
      </c>
      <c r="FF363" s="1">
        <v>313.10000000000002</v>
      </c>
      <c r="FG363" s="1">
        <v>28.8</v>
      </c>
      <c r="FH363" s="1">
        <v>190.7</v>
      </c>
      <c r="FI363" s="1">
        <v>29.6</v>
      </c>
      <c r="FJ363" s="1">
        <v>88.8</v>
      </c>
      <c r="FK363" s="1">
        <v>6.1</v>
      </c>
      <c r="FL363" s="1">
        <v>33.6</v>
      </c>
      <c r="FM363" s="1">
        <v>68.900000000000006</v>
      </c>
      <c r="FN363" s="1">
        <v>238.1</v>
      </c>
      <c r="FO363" s="1">
        <v>46.7</v>
      </c>
      <c r="FP363" s="1">
        <v>164.1</v>
      </c>
      <c r="FQ363" s="1">
        <v>22.2</v>
      </c>
      <c r="FR363" s="1">
        <v>74</v>
      </c>
      <c r="FS363" s="1">
        <v>57.2</v>
      </c>
      <c r="FT363" s="1">
        <v>219.4</v>
      </c>
      <c r="FU363" s="1">
        <v>23.8</v>
      </c>
      <c r="FV363" s="1">
        <v>166.6</v>
      </c>
      <c r="FW363" s="1">
        <v>30.2</v>
      </c>
      <c r="FX363" s="1">
        <v>36.200000000000003</v>
      </c>
      <c r="FY363" s="1">
        <v>3.2</v>
      </c>
      <c r="FZ363" s="1">
        <v>16.600000000000001</v>
      </c>
      <c r="GA363" s="1">
        <v>17.899999999999999</v>
      </c>
      <c r="GB363" s="1">
        <v>40.700000000000003</v>
      </c>
      <c r="GC363" s="1">
        <v>1.8</v>
      </c>
      <c r="GD363" s="1">
        <v>1.8</v>
      </c>
      <c r="GE363" s="1">
        <v>16.100000000000001</v>
      </c>
      <c r="GF363" s="1">
        <v>38.9</v>
      </c>
      <c r="GG363" s="1">
        <v>0</v>
      </c>
      <c r="GH363" s="1">
        <v>0</v>
      </c>
      <c r="GI363" s="1">
        <v>0</v>
      </c>
      <c r="GJ363" s="1">
        <v>0</v>
      </c>
      <c r="GK363" s="1">
        <v>0</v>
      </c>
      <c r="GL363" s="1">
        <v>0</v>
      </c>
      <c r="GM363" s="1">
        <v>0</v>
      </c>
      <c r="GN363" s="1">
        <v>0</v>
      </c>
      <c r="GO363" s="1">
        <v>0</v>
      </c>
      <c r="GP363" s="1">
        <v>0</v>
      </c>
      <c r="GQ363" s="1">
        <v>0</v>
      </c>
      <c r="GR363" s="1">
        <v>0</v>
      </c>
      <c r="GS363" s="1">
        <v>7</v>
      </c>
      <c r="GT363" s="1">
        <v>28</v>
      </c>
      <c r="GU363" s="1">
        <v>7</v>
      </c>
      <c r="GV363" s="1">
        <v>28</v>
      </c>
      <c r="GW363" s="1">
        <v>0</v>
      </c>
      <c r="GX363" s="1">
        <v>0</v>
      </c>
      <c r="GY363" s="1">
        <v>0</v>
      </c>
      <c r="GZ363" s="2">
        <v>0</v>
      </c>
    </row>
    <row r="364" spans="99:208">
      <c r="CU364" s="1" t="s">
        <v>206</v>
      </c>
      <c r="CV364" s="1" t="s">
        <v>230</v>
      </c>
      <c r="CW364" s="1" t="s">
        <v>647</v>
      </c>
      <c r="CX364" s="1">
        <v>759</v>
      </c>
      <c r="CY364" s="1">
        <v>61.4</v>
      </c>
      <c r="CZ364" s="1">
        <v>80.895915678524403</v>
      </c>
      <c r="DA364" s="1">
        <v>53</v>
      </c>
      <c r="DB364" s="1">
        <v>7.6</v>
      </c>
      <c r="DC364" s="1">
        <v>143.39622641509399</v>
      </c>
      <c r="DD364" s="1">
        <v>37</v>
      </c>
      <c r="DE364" s="1">
        <v>0.57999999999999996</v>
      </c>
      <c r="DF364" s="1">
        <v>15.6756756756757</v>
      </c>
      <c r="DG364" s="1">
        <v>1.6</v>
      </c>
      <c r="DH364" s="1">
        <v>21.36</v>
      </c>
      <c r="DI364" s="1">
        <v>1.335</v>
      </c>
      <c r="DJ364" s="1">
        <v>1.46</v>
      </c>
      <c r="DK364" s="1">
        <v>15.43</v>
      </c>
      <c r="DL364" s="1">
        <v>1.0568493150684899</v>
      </c>
      <c r="DM364" s="1">
        <v>58.55</v>
      </c>
      <c r="DN364" s="1">
        <v>0</v>
      </c>
      <c r="DO364" s="1">
        <v>237</v>
      </c>
      <c r="DP364" s="1">
        <v>237</v>
      </c>
      <c r="DQ364" s="1">
        <v>446</v>
      </c>
      <c r="DR364" s="1">
        <v>34</v>
      </c>
      <c r="DS364" s="1">
        <v>7.6233183856502196</v>
      </c>
      <c r="DT364" s="1">
        <v>24</v>
      </c>
      <c r="DU364" s="1">
        <v>0.87</v>
      </c>
      <c r="DV364" s="1">
        <v>0.62</v>
      </c>
      <c r="DW364" s="1">
        <v>360.22</v>
      </c>
      <c r="DX364" s="1">
        <v>1420</v>
      </c>
      <c r="DY364" s="1">
        <v>294</v>
      </c>
      <c r="DZ364" s="1" t="s">
        <v>206</v>
      </c>
      <c r="EA364" s="1" t="s">
        <v>230</v>
      </c>
      <c r="EB364" s="1" t="s">
        <v>647</v>
      </c>
      <c r="EC364" s="72">
        <f t="shared" si="20"/>
        <v>334.08</v>
      </c>
      <c r="ED364" s="73">
        <f t="shared" si="21"/>
        <v>1220.44</v>
      </c>
      <c r="EE364" s="1">
        <v>56.62</v>
      </c>
      <c r="EF364" s="1">
        <v>88.8</v>
      </c>
      <c r="EG364" s="1">
        <v>2.6</v>
      </c>
      <c r="EH364" s="1">
        <v>13</v>
      </c>
      <c r="EI364" s="1">
        <v>39.82</v>
      </c>
      <c r="EJ364" s="1">
        <v>50.6</v>
      </c>
      <c r="EK364" s="1">
        <v>14.2</v>
      </c>
      <c r="EL364" s="1">
        <v>25.2</v>
      </c>
      <c r="EM364" s="1">
        <v>51.96</v>
      </c>
      <c r="EN364" s="1">
        <v>208.54</v>
      </c>
      <c r="EO364" s="1">
        <v>41.86</v>
      </c>
      <c r="EP364" s="1">
        <v>131.4</v>
      </c>
      <c r="EQ364" s="1">
        <v>0</v>
      </c>
      <c r="ER364" s="1">
        <v>0</v>
      </c>
      <c r="ES364" s="1">
        <v>0</v>
      </c>
      <c r="ET364" s="1">
        <v>0</v>
      </c>
      <c r="EU364" s="1">
        <v>14.6</v>
      </c>
      <c r="EV364" s="1">
        <v>65.5</v>
      </c>
      <c r="EW364" s="1">
        <v>12.2</v>
      </c>
      <c r="EX364" s="1">
        <v>58.3</v>
      </c>
      <c r="EY364" s="1">
        <v>2</v>
      </c>
      <c r="EZ364" s="1">
        <v>6.4</v>
      </c>
      <c r="FA364" s="1">
        <v>0.4</v>
      </c>
      <c r="FB364" s="1">
        <v>0.8</v>
      </c>
      <c r="FC364" s="1">
        <v>0</v>
      </c>
      <c r="FD364" s="1">
        <v>0</v>
      </c>
      <c r="FE364" s="1">
        <v>67</v>
      </c>
      <c r="FF364" s="1">
        <v>341</v>
      </c>
      <c r="FG364" s="1">
        <v>35.1</v>
      </c>
      <c r="FH364" s="1">
        <v>231.8</v>
      </c>
      <c r="FI364" s="1">
        <v>26.5</v>
      </c>
      <c r="FJ364" s="1">
        <v>79.5</v>
      </c>
      <c r="FK364" s="1">
        <v>5.4</v>
      </c>
      <c r="FL364" s="1">
        <v>29.7</v>
      </c>
      <c r="FM364" s="1">
        <v>75.5</v>
      </c>
      <c r="FN364" s="1">
        <v>248.6</v>
      </c>
      <c r="FO364" s="1">
        <v>48.5</v>
      </c>
      <c r="FP364" s="1">
        <v>158.6</v>
      </c>
      <c r="FQ364" s="1">
        <v>27</v>
      </c>
      <c r="FR364" s="1">
        <v>90</v>
      </c>
      <c r="FS364" s="1">
        <v>66.7</v>
      </c>
      <c r="FT364" s="1">
        <v>264.89999999999998</v>
      </c>
      <c r="FU364" s="1">
        <v>28.7</v>
      </c>
      <c r="FV364" s="1">
        <v>200.9</v>
      </c>
      <c r="FW364" s="1">
        <v>33.4</v>
      </c>
      <c r="FX364" s="1">
        <v>40.1</v>
      </c>
      <c r="FY364" s="1">
        <v>4.5999999999999996</v>
      </c>
      <c r="FZ364" s="1">
        <v>23.9</v>
      </c>
      <c r="GA364" s="1">
        <v>1.7</v>
      </c>
      <c r="GB364" s="1">
        <v>3.1</v>
      </c>
      <c r="GC364" s="1">
        <v>0.8</v>
      </c>
      <c r="GD364" s="1">
        <v>0.8</v>
      </c>
      <c r="GE364" s="1">
        <v>0.9</v>
      </c>
      <c r="GF364" s="1">
        <v>2.2999999999999998</v>
      </c>
      <c r="GG364" s="1">
        <v>0</v>
      </c>
      <c r="GH364" s="1">
        <v>0</v>
      </c>
      <c r="GI364" s="1">
        <v>0</v>
      </c>
      <c r="GJ364" s="1">
        <v>0</v>
      </c>
      <c r="GK364" s="1">
        <v>0</v>
      </c>
      <c r="GL364" s="1">
        <v>0</v>
      </c>
      <c r="GM364" s="1">
        <v>0</v>
      </c>
      <c r="GN364" s="1">
        <v>0</v>
      </c>
      <c r="GO364" s="1">
        <v>0</v>
      </c>
      <c r="GP364" s="1">
        <v>0</v>
      </c>
      <c r="GQ364" s="1">
        <v>0</v>
      </c>
      <c r="GR364" s="1">
        <v>0</v>
      </c>
      <c r="GS364" s="1">
        <v>0</v>
      </c>
      <c r="GT364" s="1">
        <v>0</v>
      </c>
      <c r="GU364" s="1">
        <v>0</v>
      </c>
      <c r="GV364" s="1">
        <v>0</v>
      </c>
      <c r="GW364" s="1">
        <v>0</v>
      </c>
      <c r="GX364" s="1">
        <v>0</v>
      </c>
      <c r="GY364" s="1">
        <v>0</v>
      </c>
      <c r="GZ364" s="2">
        <v>0</v>
      </c>
    </row>
    <row r="365" spans="99:208">
      <c r="CU365" s="1" t="s">
        <v>206</v>
      </c>
      <c r="CV365" s="1" t="s">
        <v>231</v>
      </c>
      <c r="CW365" s="1" t="s">
        <v>647</v>
      </c>
      <c r="CX365" s="1">
        <v>1019</v>
      </c>
      <c r="CY365" s="1">
        <v>82.4</v>
      </c>
      <c r="CZ365" s="1">
        <v>80.863591756624103</v>
      </c>
      <c r="DA365" s="1">
        <v>71</v>
      </c>
      <c r="DB365" s="1">
        <v>10.3</v>
      </c>
      <c r="DC365" s="1">
        <v>145.07042253521101</v>
      </c>
      <c r="DD365" s="1">
        <v>63</v>
      </c>
      <c r="DE365" s="1">
        <v>0.98</v>
      </c>
      <c r="DF365" s="1">
        <v>15.5555555555556</v>
      </c>
      <c r="DG365" s="1">
        <v>1.89</v>
      </c>
      <c r="DH365" s="1">
        <v>25.1</v>
      </c>
      <c r="DI365" s="1">
        <v>1.3280423280423299</v>
      </c>
      <c r="DJ365" s="1">
        <v>1.72</v>
      </c>
      <c r="DK365" s="1">
        <v>18.149999999999999</v>
      </c>
      <c r="DL365" s="1">
        <v>1.0552325581395301</v>
      </c>
      <c r="DM365" s="1">
        <v>58.54</v>
      </c>
      <c r="DN365" s="1">
        <v>0</v>
      </c>
      <c r="DO365" s="1">
        <v>324</v>
      </c>
      <c r="DP365" s="1">
        <v>324</v>
      </c>
      <c r="DQ365" s="1">
        <v>610</v>
      </c>
      <c r="DR365" s="1">
        <v>54</v>
      </c>
      <c r="DS365" s="1">
        <v>8.8524590163934391</v>
      </c>
      <c r="DT365" s="1">
        <v>37</v>
      </c>
      <c r="DU365" s="1">
        <v>1.03</v>
      </c>
      <c r="DV365" s="1">
        <v>0.73</v>
      </c>
      <c r="DW365" s="1">
        <v>224.792</v>
      </c>
      <c r="DX365" s="1">
        <v>772</v>
      </c>
      <c r="DY365" s="1">
        <v>0</v>
      </c>
      <c r="DZ365" s="1" t="s">
        <v>206</v>
      </c>
      <c r="EA365" s="1" t="s">
        <v>231</v>
      </c>
      <c r="EB365" s="1" t="s">
        <v>647</v>
      </c>
      <c r="EC365" s="72">
        <f t="shared" si="20"/>
        <v>359.56</v>
      </c>
      <c r="ED365" s="73">
        <f t="shared" si="21"/>
        <v>1250.1600000000001</v>
      </c>
      <c r="EE365" s="1">
        <v>82.64</v>
      </c>
      <c r="EF365" s="1">
        <v>133.18</v>
      </c>
      <c r="EG365" s="1">
        <v>4</v>
      </c>
      <c r="EH365" s="1">
        <v>20</v>
      </c>
      <c r="EI365" s="1">
        <v>56.44</v>
      </c>
      <c r="EJ365" s="1">
        <v>73.78</v>
      </c>
      <c r="EK365" s="1">
        <v>22.2</v>
      </c>
      <c r="EL365" s="1">
        <v>39.4</v>
      </c>
      <c r="EM365" s="1">
        <v>73.72</v>
      </c>
      <c r="EN365" s="1">
        <v>295.88</v>
      </c>
      <c r="EO365" s="1">
        <v>57.92</v>
      </c>
      <c r="EP365" s="1">
        <v>185.3</v>
      </c>
      <c r="EQ365" s="1">
        <v>0</v>
      </c>
      <c r="ER365" s="1">
        <v>0</v>
      </c>
      <c r="ES365" s="1">
        <v>0</v>
      </c>
      <c r="ET365" s="1">
        <v>0</v>
      </c>
      <c r="EU365" s="1">
        <v>26.4</v>
      </c>
      <c r="EV365" s="1">
        <v>118.2</v>
      </c>
      <c r="EW365" s="1">
        <v>22.1</v>
      </c>
      <c r="EX365" s="1">
        <v>105.2</v>
      </c>
      <c r="EY365" s="1">
        <v>3.7</v>
      </c>
      <c r="EZ365" s="1">
        <v>11.8</v>
      </c>
      <c r="FA365" s="1">
        <v>0.6</v>
      </c>
      <c r="FB365" s="1">
        <v>1.2</v>
      </c>
      <c r="FC365" s="1">
        <v>0</v>
      </c>
      <c r="FD365" s="1">
        <v>0</v>
      </c>
      <c r="FE365" s="1">
        <v>61.1</v>
      </c>
      <c r="FF365" s="1">
        <v>294.5</v>
      </c>
      <c r="FG365" s="1">
        <v>27.1</v>
      </c>
      <c r="FH365" s="1">
        <v>178</v>
      </c>
      <c r="FI365" s="1">
        <v>28.2</v>
      </c>
      <c r="FJ365" s="1">
        <v>84.6</v>
      </c>
      <c r="FK365" s="1">
        <v>5.8</v>
      </c>
      <c r="FL365" s="1">
        <v>31.9</v>
      </c>
      <c r="FM365" s="1">
        <v>59.9</v>
      </c>
      <c r="FN365" s="1">
        <v>198.6</v>
      </c>
      <c r="FO365" s="1">
        <v>38.9</v>
      </c>
      <c r="FP365" s="1">
        <v>129.6</v>
      </c>
      <c r="FQ365" s="1">
        <v>21</v>
      </c>
      <c r="FR365" s="1">
        <v>69</v>
      </c>
      <c r="FS365" s="1">
        <v>52.3</v>
      </c>
      <c r="FT365" s="1">
        <v>203.6</v>
      </c>
      <c r="FU365" s="1">
        <v>22.1</v>
      </c>
      <c r="FV365" s="1">
        <v>154.69999999999999</v>
      </c>
      <c r="FW365" s="1">
        <v>27</v>
      </c>
      <c r="FX365" s="1">
        <v>32.4</v>
      </c>
      <c r="FY365" s="1">
        <v>3.2</v>
      </c>
      <c r="FZ365" s="1">
        <v>16.5</v>
      </c>
      <c r="GA365" s="1">
        <v>3.5</v>
      </c>
      <c r="GB365" s="1">
        <v>6.2</v>
      </c>
      <c r="GC365" s="1">
        <v>1.6</v>
      </c>
      <c r="GD365" s="1">
        <v>1.6</v>
      </c>
      <c r="GE365" s="1">
        <v>1.9</v>
      </c>
      <c r="GF365" s="1">
        <v>4.5999999999999996</v>
      </c>
      <c r="GG365" s="1">
        <v>0</v>
      </c>
      <c r="GH365" s="1">
        <v>0</v>
      </c>
      <c r="GI365" s="1">
        <v>0</v>
      </c>
      <c r="GJ365" s="1">
        <v>0</v>
      </c>
      <c r="GK365" s="1">
        <v>0</v>
      </c>
      <c r="GL365" s="1">
        <v>0</v>
      </c>
      <c r="GM365" s="1">
        <v>0</v>
      </c>
      <c r="GN365" s="1">
        <v>0</v>
      </c>
      <c r="GO365" s="1">
        <v>0</v>
      </c>
      <c r="GP365" s="1">
        <v>0</v>
      </c>
      <c r="GQ365" s="1">
        <v>0</v>
      </c>
      <c r="GR365" s="1">
        <v>0</v>
      </c>
      <c r="GS365" s="1">
        <v>1</v>
      </c>
      <c r="GT365" s="1">
        <v>4</v>
      </c>
      <c r="GU365" s="1">
        <v>1</v>
      </c>
      <c r="GV365" s="1">
        <v>4</v>
      </c>
      <c r="GW365" s="1">
        <v>0</v>
      </c>
      <c r="GX365" s="1">
        <v>0</v>
      </c>
      <c r="GY365" s="1">
        <v>0</v>
      </c>
      <c r="GZ365" s="2">
        <v>0</v>
      </c>
    </row>
    <row r="366" spans="99:208">
      <c r="CU366" s="1" t="s">
        <v>206</v>
      </c>
      <c r="CV366" s="1" t="s">
        <v>232</v>
      </c>
      <c r="CW366" s="1" t="s">
        <v>647</v>
      </c>
      <c r="CX366" s="1">
        <v>527</v>
      </c>
      <c r="CY366" s="1">
        <v>42.2</v>
      </c>
      <c r="CZ366" s="1">
        <v>80.075901328273204</v>
      </c>
      <c r="DA366" s="1">
        <v>7</v>
      </c>
      <c r="DB366" s="1">
        <v>0.9</v>
      </c>
      <c r="DC366" s="1">
        <v>128.57142857142901</v>
      </c>
      <c r="DD366" s="1">
        <v>44</v>
      </c>
      <c r="DE366" s="1">
        <v>0.69</v>
      </c>
      <c r="DF366" s="1">
        <v>15.681818181818199</v>
      </c>
      <c r="DG366" s="1">
        <v>4.6500000000000004</v>
      </c>
      <c r="DH366" s="1">
        <v>63.08</v>
      </c>
      <c r="DI366" s="1">
        <v>1.3565591397849499</v>
      </c>
      <c r="DJ366" s="1">
        <v>4.1900000000000004</v>
      </c>
      <c r="DK366" s="1">
        <v>39.1</v>
      </c>
      <c r="DL366" s="1">
        <v>0.93317422434367503</v>
      </c>
      <c r="DM366" s="1">
        <v>70.239999999999995</v>
      </c>
      <c r="DN366" s="1">
        <v>0</v>
      </c>
      <c r="DO366" s="1">
        <v>76</v>
      </c>
      <c r="DP366" s="1">
        <v>76</v>
      </c>
      <c r="DQ366" s="1">
        <v>547</v>
      </c>
      <c r="DR366" s="1">
        <v>47</v>
      </c>
      <c r="DS366" s="1">
        <v>8.5923217550274202</v>
      </c>
      <c r="DT366" s="1">
        <v>24</v>
      </c>
      <c r="DU366" s="1">
        <v>3.34</v>
      </c>
      <c r="DV366" s="1">
        <v>2.5</v>
      </c>
      <c r="DW366" s="1">
        <v>285.04000000000002</v>
      </c>
      <c r="DX366" s="1">
        <v>1240</v>
      </c>
      <c r="DY366" s="1">
        <v>0</v>
      </c>
      <c r="DZ366" s="1" t="s">
        <v>206</v>
      </c>
      <c r="EA366" s="1" t="s">
        <v>232</v>
      </c>
      <c r="EB366" s="1" t="s">
        <v>647</v>
      </c>
      <c r="EC366" s="72">
        <f t="shared" si="20"/>
        <v>135.74</v>
      </c>
      <c r="ED366" s="73">
        <f t="shared" si="21"/>
        <v>480.02</v>
      </c>
      <c r="EE366" s="1">
        <v>26.56</v>
      </c>
      <c r="EF366" s="1">
        <v>44.2</v>
      </c>
      <c r="EG366" s="1">
        <v>1.4</v>
      </c>
      <c r="EH366" s="1">
        <v>7</v>
      </c>
      <c r="EI366" s="1">
        <v>17.16</v>
      </c>
      <c r="EJ366" s="1">
        <v>23</v>
      </c>
      <c r="EK366" s="1">
        <v>8</v>
      </c>
      <c r="EL366" s="1">
        <v>14.2</v>
      </c>
      <c r="EM366" s="1">
        <v>22.38</v>
      </c>
      <c r="EN366" s="1">
        <v>90.22</v>
      </c>
      <c r="EO366" s="1">
        <v>16.68</v>
      </c>
      <c r="EP366" s="1">
        <v>56</v>
      </c>
      <c r="EQ366" s="1">
        <v>0</v>
      </c>
      <c r="ER366" s="1">
        <v>0</v>
      </c>
      <c r="ES366" s="1">
        <v>0</v>
      </c>
      <c r="ET366" s="1">
        <v>0</v>
      </c>
      <c r="EU366" s="1">
        <v>38.4</v>
      </c>
      <c r="EV366" s="1">
        <v>173.7</v>
      </c>
      <c r="EW366" s="1">
        <v>32.6</v>
      </c>
      <c r="EX366" s="1">
        <v>155.6</v>
      </c>
      <c r="EY366" s="1">
        <v>5.4</v>
      </c>
      <c r="EZ366" s="1">
        <v>17.3</v>
      </c>
      <c r="FA366" s="1">
        <v>0.4</v>
      </c>
      <c r="FB366" s="1">
        <v>0.8</v>
      </c>
      <c r="FC366" s="1">
        <v>0</v>
      </c>
      <c r="FD366" s="1">
        <v>0</v>
      </c>
      <c r="FE366" s="1">
        <v>13.6</v>
      </c>
      <c r="FF366" s="1">
        <v>65.400000000000006</v>
      </c>
      <c r="FG366" s="1">
        <v>6.2</v>
      </c>
      <c r="FH366" s="1">
        <v>39.9</v>
      </c>
      <c r="FI366" s="1">
        <v>6.1</v>
      </c>
      <c r="FJ366" s="1">
        <v>18.3</v>
      </c>
      <c r="FK366" s="1">
        <v>1.3</v>
      </c>
      <c r="FL366" s="1">
        <v>7.2</v>
      </c>
      <c r="FM366" s="1">
        <v>14.3</v>
      </c>
      <c r="FN366" s="1">
        <v>50.3</v>
      </c>
      <c r="FO366" s="1">
        <v>9.5</v>
      </c>
      <c r="FP366" s="1">
        <v>34.299999999999997</v>
      </c>
      <c r="FQ366" s="1">
        <v>4.8</v>
      </c>
      <c r="FR366" s="1">
        <v>16</v>
      </c>
      <c r="FS366" s="1">
        <v>13.4</v>
      </c>
      <c r="FT366" s="1">
        <v>45</v>
      </c>
      <c r="FU366" s="1">
        <v>4.9000000000000004</v>
      </c>
      <c r="FV366" s="1">
        <v>34.299999999999997</v>
      </c>
      <c r="FW366" s="1">
        <v>8.4</v>
      </c>
      <c r="FX366" s="1">
        <v>10.199999999999999</v>
      </c>
      <c r="FY366" s="1">
        <v>0.1</v>
      </c>
      <c r="FZ366" s="1">
        <v>0.5</v>
      </c>
      <c r="GA366" s="1">
        <v>7.1</v>
      </c>
      <c r="GB366" s="1">
        <v>11.2</v>
      </c>
      <c r="GC366" s="1">
        <v>4.2</v>
      </c>
      <c r="GD366" s="1">
        <v>4.2</v>
      </c>
      <c r="GE366" s="1">
        <v>2.9</v>
      </c>
      <c r="GF366" s="1">
        <v>7</v>
      </c>
      <c r="GG366" s="1">
        <v>0</v>
      </c>
      <c r="GH366" s="1">
        <v>0</v>
      </c>
      <c r="GI366" s="1">
        <v>0</v>
      </c>
      <c r="GJ366" s="1">
        <v>0</v>
      </c>
      <c r="GK366" s="1">
        <v>0</v>
      </c>
      <c r="GL366" s="1">
        <v>0</v>
      </c>
      <c r="GM366" s="1">
        <v>0</v>
      </c>
      <c r="GN366" s="1">
        <v>0</v>
      </c>
      <c r="GO366" s="1">
        <v>0</v>
      </c>
      <c r="GP366" s="1">
        <v>0</v>
      </c>
      <c r="GQ366" s="1">
        <v>0</v>
      </c>
      <c r="GR366" s="1">
        <v>0</v>
      </c>
      <c r="GS366" s="1">
        <v>0</v>
      </c>
      <c r="GT366" s="1">
        <v>0</v>
      </c>
      <c r="GU366" s="1">
        <v>0</v>
      </c>
      <c r="GV366" s="1">
        <v>0</v>
      </c>
      <c r="GW366" s="1">
        <v>0</v>
      </c>
      <c r="GX366" s="1">
        <v>0</v>
      </c>
      <c r="GY366" s="1">
        <v>0</v>
      </c>
      <c r="GZ366" s="2">
        <v>0</v>
      </c>
    </row>
    <row r="367" spans="99:208">
      <c r="CU367" s="1" t="s">
        <v>206</v>
      </c>
      <c r="CV367" s="1" t="s">
        <v>233</v>
      </c>
      <c r="CW367" s="1" t="s">
        <v>647</v>
      </c>
      <c r="CX367" s="1">
        <v>1675</v>
      </c>
      <c r="CY367" s="1">
        <v>134.80000000000001</v>
      </c>
      <c r="CZ367" s="1">
        <v>80.477611940298502</v>
      </c>
      <c r="DA367" s="1">
        <v>31</v>
      </c>
      <c r="DB367" s="1">
        <v>4.4000000000000004</v>
      </c>
      <c r="DC367" s="1">
        <v>141.935483870968</v>
      </c>
      <c r="DD367" s="1">
        <v>57</v>
      </c>
      <c r="DE367" s="1">
        <v>0.89</v>
      </c>
      <c r="DF367" s="1">
        <v>15.6140350877193</v>
      </c>
      <c r="DG367" s="1">
        <v>6.85</v>
      </c>
      <c r="DH367" s="1">
        <v>90.9</v>
      </c>
      <c r="DI367" s="1">
        <v>1.3270072992700701</v>
      </c>
      <c r="DJ367" s="1">
        <v>6.21</v>
      </c>
      <c r="DK367" s="1">
        <v>69.900000000000006</v>
      </c>
      <c r="DL367" s="1">
        <v>1.1256038647343001</v>
      </c>
      <c r="DM367" s="1">
        <v>53.88</v>
      </c>
      <c r="DN367" s="1">
        <v>0</v>
      </c>
      <c r="DO367" s="1">
        <v>111</v>
      </c>
      <c r="DP367" s="1">
        <v>111</v>
      </c>
      <c r="DQ367" s="1">
        <v>803</v>
      </c>
      <c r="DR367" s="1">
        <v>71</v>
      </c>
      <c r="DS367" s="1">
        <v>8.8418430884184307</v>
      </c>
      <c r="DT367" s="1">
        <v>25</v>
      </c>
      <c r="DU367" s="1">
        <v>4.0999999999999996</v>
      </c>
      <c r="DV367" s="1">
        <v>2.97</v>
      </c>
      <c r="DW367" s="1">
        <v>102.08</v>
      </c>
      <c r="DX367" s="1">
        <v>460</v>
      </c>
      <c r="DY367" s="1">
        <v>0</v>
      </c>
      <c r="DZ367" s="1" t="s">
        <v>206</v>
      </c>
      <c r="EA367" s="1" t="s">
        <v>233</v>
      </c>
      <c r="EB367" s="1" t="s">
        <v>647</v>
      </c>
      <c r="EC367" s="72">
        <f t="shared" si="20"/>
        <v>412.44</v>
      </c>
      <c r="ED367" s="73">
        <f t="shared" si="21"/>
        <v>1580.62</v>
      </c>
      <c r="EE367" s="1">
        <v>54.46</v>
      </c>
      <c r="EF367" s="1">
        <v>88.7</v>
      </c>
      <c r="EG367" s="1">
        <v>3.2</v>
      </c>
      <c r="EH367" s="1">
        <v>16</v>
      </c>
      <c r="EI367" s="1">
        <v>48.26</v>
      </c>
      <c r="EJ367" s="1">
        <v>67.3</v>
      </c>
      <c r="EK367" s="1">
        <v>3</v>
      </c>
      <c r="EL367" s="1">
        <v>5.4</v>
      </c>
      <c r="EM367" s="1">
        <v>74.88</v>
      </c>
      <c r="EN367" s="1">
        <v>300.52</v>
      </c>
      <c r="EO367" s="1">
        <v>58.88</v>
      </c>
      <c r="EP367" s="1">
        <v>188.5</v>
      </c>
      <c r="EQ367" s="1">
        <v>0</v>
      </c>
      <c r="ER367" s="1">
        <v>0</v>
      </c>
      <c r="ES367" s="1">
        <v>0</v>
      </c>
      <c r="ET367" s="1">
        <v>0</v>
      </c>
      <c r="EU367" s="1">
        <v>70.400000000000006</v>
      </c>
      <c r="EV367" s="1">
        <v>315.7</v>
      </c>
      <c r="EW367" s="1">
        <v>58.9</v>
      </c>
      <c r="EX367" s="1">
        <v>280.89999999999998</v>
      </c>
      <c r="EY367" s="1">
        <v>9.8000000000000007</v>
      </c>
      <c r="EZ367" s="1">
        <v>31.4</v>
      </c>
      <c r="FA367" s="1">
        <v>1.7</v>
      </c>
      <c r="FB367" s="1">
        <v>3.4</v>
      </c>
      <c r="FC367" s="1">
        <v>0</v>
      </c>
      <c r="FD367" s="1">
        <v>0</v>
      </c>
      <c r="FE367" s="1">
        <v>65.599999999999994</v>
      </c>
      <c r="FF367" s="1">
        <v>316</v>
      </c>
      <c r="FG367" s="1">
        <v>28.8</v>
      </c>
      <c r="FH367" s="1">
        <v>190.7</v>
      </c>
      <c r="FI367" s="1">
        <v>30.6</v>
      </c>
      <c r="FJ367" s="1">
        <v>91.8</v>
      </c>
      <c r="FK367" s="1">
        <v>6.2</v>
      </c>
      <c r="FL367" s="1">
        <v>33.5</v>
      </c>
      <c r="FM367" s="1">
        <v>68.900000000000006</v>
      </c>
      <c r="FN367" s="1">
        <v>240.4</v>
      </c>
      <c r="FO367" s="1">
        <v>46.7</v>
      </c>
      <c r="FP367" s="1">
        <v>165.4</v>
      </c>
      <c r="FQ367" s="1">
        <v>22.2</v>
      </c>
      <c r="FR367" s="1">
        <v>75</v>
      </c>
      <c r="FS367" s="1">
        <v>56</v>
      </c>
      <c r="FT367" s="1">
        <v>219.6</v>
      </c>
      <c r="FU367" s="1">
        <v>23.8</v>
      </c>
      <c r="FV367" s="1">
        <v>166.6</v>
      </c>
      <c r="FW367" s="1">
        <v>28.6</v>
      </c>
      <c r="FX367" s="1">
        <v>34.299999999999997</v>
      </c>
      <c r="FY367" s="1">
        <v>3.6</v>
      </c>
      <c r="FZ367" s="1">
        <v>18.7</v>
      </c>
      <c r="GA367" s="1">
        <v>18</v>
      </c>
      <c r="GB367" s="1">
        <v>40.9</v>
      </c>
      <c r="GC367" s="1">
        <v>1.8</v>
      </c>
      <c r="GD367" s="1">
        <v>1.8</v>
      </c>
      <c r="GE367" s="1">
        <v>16.2</v>
      </c>
      <c r="GF367" s="1">
        <v>39.1</v>
      </c>
      <c r="GG367" s="1">
        <v>4.2</v>
      </c>
      <c r="GH367" s="1">
        <v>4.2</v>
      </c>
      <c r="GI367" s="1">
        <v>4.2</v>
      </c>
      <c r="GJ367" s="1">
        <v>4.2</v>
      </c>
      <c r="GK367" s="1">
        <v>0</v>
      </c>
      <c r="GL367" s="1">
        <v>0</v>
      </c>
      <c r="GM367" s="1">
        <v>54.6</v>
      </c>
      <c r="GN367" s="1">
        <v>0</v>
      </c>
      <c r="GO367" s="1">
        <v>0</v>
      </c>
      <c r="GP367" s="1">
        <v>0</v>
      </c>
      <c r="GQ367" s="1">
        <v>54.6</v>
      </c>
      <c r="GR367" s="1">
        <v>54.6</v>
      </c>
      <c r="GS367" s="1">
        <v>35</v>
      </c>
      <c r="GT367" s="1">
        <v>139.19999999999999</v>
      </c>
      <c r="GU367" s="1">
        <v>27</v>
      </c>
      <c r="GV367" s="1">
        <v>108</v>
      </c>
      <c r="GW367" s="1">
        <v>8</v>
      </c>
      <c r="GX367" s="1">
        <v>31.2</v>
      </c>
      <c r="GY367" s="1">
        <v>0</v>
      </c>
      <c r="GZ367" s="2">
        <v>0</v>
      </c>
    </row>
    <row r="368" spans="99:208">
      <c r="CU368" s="1" t="s">
        <v>206</v>
      </c>
      <c r="CV368" s="1" t="s">
        <v>234</v>
      </c>
      <c r="CW368" s="1" t="s">
        <v>647</v>
      </c>
      <c r="CX368" s="1">
        <v>1204</v>
      </c>
      <c r="CY368" s="1">
        <v>97.4</v>
      </c>
      <c r="CZ368" s="1">
        <v>80.897009966777404</v>
      </c>
      <c r="DA368" s="1">
        <v>146</v>
      </c>
      <c r="DB368" s="1">
        <v>20</v>
      </c>
      <c r="DC368" s="1">
        <v>136.98630136986301</v>
      </c>
      <c r="DD368" s="1">
        <v>331</v>
      </c>
      <c r="DE368" s="1">
        <v>5.18</v>
      </c>
      <c r="DF368" s="1">
        <v>15.6495468277946</v>
      </c>
      <c r="DG368" s="1">
        <v>2.68</v>
      </c>
      <c r="DH368" s="1">
        <v>35.659999999999997</v>
      </c>
      <c r="DI368" s="1">
        <v>1.3305970149253701</v>
      </c>
      <c r="DJ368" s="1">
        <v>2.44</v>
      </c>
      <c r="DK368" s="1">
        <v>27.32</v>
      </c>
      <c r="DL368" s="1">
        <v>1.1196721311475399</v>
      </c>
      <c r="DM368" s="1">
        <v>65.56</v>
      </c>
      <c r="DN368" s="1">
        <v>0</v>
      </c>
      <c r="DO368" s="1">
        <v>487</v>
      </c>
      <c r="DP368" s="1">
        <v>487</v>
      </c>
      <c r="DQ368" s="1">
        <v>726</v>
      </c>
      <c r="DR368" s="1">
        <v>63</v>
      </c>
      <c r="DS368" s="1">
        <v>8.6776859504132204</v>
      </c>
      <c r="DT368" s="1">
        <v>214</v>
      </c>
      <c r="DU368" s="1">
        <v>1.44</v>
      </c>
      <c r="DV368" s="1">
        <v>1.02</v>
      </c>
      <c r="DW368" s="1">
        <v>276.06</v>
      </c>
      <c r="DX368" s="1">
        <v>2260</v>
      </c>
      <c r="DY368" s="1">
        <v>441</v>
      </c>
      <c r="DZ368" s="1" t="s">
        <v>206</v>
      </c>
      <c r="EA368" s="1" t="s">
        <v>234</v>
      </c>
      <c r="EB368" s="1" t="s">
        <v>647</v>
      </c>
      <c r="EC368" s="72">
        <f t="shared" si="20"/>
        <v>574.12</v>
      </c>
      <c r="ED368" s="73">
        <f t="shared" si="21"/>
        <v>1952.76</v>
      </c>
      <c r="EE368" s="1">
        <v>142.28</v>
      </c>
      <c r="EF368" s="1">
        <v>226.4</v>
      </c>
      <c r="EG368" s="1">
        <v>7</v>
      </c>
      <c r="EH368" s="1">
        <v>35</v>
      </c>
      <c r="EI368" s="1">
        <v>96.08</v>
      </c>
      <c r="EJ368" s="1">
        <v>121.9</v>
      </c>
      <c r="EK368" s="1">
        <v>39.200000000000003</v>
      </c>
      <c r="EL368" s="1">
        <v>69.5</v>
      </c>
      <c r="EM368" s="1">
        <v>125.54</v>
      </c>
      <c r="EN368" s="1">
        <v>504.16</v>
      </c>
      <c r="EO368" s="1">
        <v>97.44</v>
      </c>
      <c r="EP368" s="1">
        <v>314.8</v>
      </c>
      <c r="EQ368" s="1">
        <v>0</v>
      </c>
      <c r="ER368" s="1">
        <v>0</v>
      </c>
      <c r="ES368" s="1">
        <v>0</v>
      </c>
      <c r="ET368" s="1">
        <v>0</v>
      </c>
      <c r="EU368" s="1">
        <v>52.4</v>
      </c>
      <c r="EV368" s="1">
        <v>232.5</v>
      </c>
      <c r="EW368" s="1">
        <v>43.1</v>
      </c>
      <c r="EX368" s="1">
        <v>205.3</v>
      </c>
      <c r="EY368" s="1">
        <v>7.2</v>
      </c>
      <c r="EZ368" s="1">
        <v>23</v>
      </c>
      <c r="FA368" s="1">
        <v>2.1</v>
      </c>
      <c r="FB368" s="1">
        <v>4.2</v>
      </c>
      <c r="FC368" s="1">
        <v>0</v>
      </c>
      <c r="FD368" s="1">
        <v>0</v>
      </c>
      <c r="FE368" s="1">
        <v>79.099999999999994</v>
      </c>
      <c r="FF368" s="1">
        <v>380.6</v>
      </c>
      <c r="FG368" s="1">
        <v>35.700000000000003</v>
      </c>
      <c r="FH368" s="1">
        <v>234.2</v>
      </c>
      <c r="FI368" s="1">
        <v>36</v>
      </c>
      <c r="FJ368" s="1">
        <v>108</v>
      </c>
      <c r="FK368" s="1">
        <v>7.4</v>
      </c>
      <c r="FL368" s="1">
        <v>38.4</v>
      </c>
      <c r="FM368" s="1">
        <v>83.4</v>
      </c>
      <c r="FN368" s="1">
        <v>288.3</v>
      </c>
      <c r="FO368" s="1">
        <v>56.4</v>
      </c>
      <c r="FP368" s="1">
        <v>198.3</v>
      </c>
      <c r="FQ368" s="1">
        <v>27</v>
      </c>
      <c r="FR368" s="1">
        <v>90</v>
      </c>
      <c r="FS368" s="1">
        <v>63.8</v>
      </c>
      <c r="FT368" s="1">
        <v>265.39999999999998</v>
      </c>
      <c r="FU368" s="1">
        <v>28.7</v>
      </c>
      <c r="FV368" s="1">
        <v>200.9</v>
      </c>
      <c r="FW368" s="1">
        <v>29.5</v>
      </c>
      <c r="FX368" s="1">
        <v>35.4</v>
      </c>
      <c r="FY368" s="1">
        <v>5.6</v>
      </c>
      <c r="FZ368" s="1">
        <v>29.1</v>
      </c>
      <c r="GA368" s="1">
        <v>21</v>
      </c>
      <c r="GB368" s="1">
        <v>48.8</v>
      </c>
      <c r="GC368" s="1">
        <v>1.4</v>
      </c>
      <c r="GD368" s="1">
        <v>1.4</v>
      </c>
      <c r="GE368" s="1">
        <v>19.600000000000001</v>
      </c>
      <c r="GF368" s="1">
        <v>47.4</v>
      </c>
      <c r="GG368" s="1">
        <v>6.6</v>
      </c>
      <c r="GH368" s="1">
        <v>6.6</v>
      </c>
      <c r="GI368" s="1">
        <v>6.6</v>
      </c>
      <c r="GJ368" s="1">
        <v>6.6</v>
      </c>
      <c r="GK368" s="1">
        <v>0</v>
      </c>
      <c r="GL368" s="1">
        <v>0</v>
      </c>
      <c r="GM368" s="1">
        <v>0</v>
      </c>
      <c r="GN368" s="1">
        <v>0</v>
      </c>
      <c r="GO368" s="1">
        <v>0</v>
      </c>
      <c r="GP368" s="1">
        <v>0</v>
      </c>
      <c r="GQ368" s="1">
        <v>0</v>
      </c>
      <c r="GR368" s="1">
        <v>0</v>
      </c>
      <c r="GS368" s="1">
        <v>28</v>
      </c>
      <c r="GT368" s="1">
        <v>111.5</v>
      </c>
      <c r="GU368" s="1">
        <v>22.5</v>
      </c>
      <c r="GV368" s="1">
        <v>90</v>
      </c>
      <c r="GW368" s="1">
        <v>5.5</v>
      </c>
      <c r="GX368" s="1">
        <v>21.5</v>
      </c>
      <c r="GY368" s="1">
        <v>0</v>
      </c>
      <c r="GZ368" s="2">
        <v>0</v>
      </c>
    </row>
    <row r="369" spans="1:208">
      <c r="CU369" s="1" t="s">
        <v>206</v>
      </c>
      <c r="CV369" s="1" t="s">
        <v>235</v>
      </c>
      <c r="CW369" s="1" t="s">
        <v>647</v>
      </c>
      <c r="CX369" s="1">
        <v>1131</v>
      </c>
      <c r="CY369" s="1">
        <v>91.5</v>
      </c>
      <c r="CZ369" s="1">
        <v>80.901856763925693</v>
      </c>
      <c r="DA369" s="1">
        <v>130</v>
      </c>
      <c r="DB369" s="1">
        <v>17.600000000000001</v>
      </c>
      <c r="DC369" s="1">
        <v>135.38461538461499</v>
      </c>
      <c r="DD369" s="1">
        <v>142</v>
      </c>
      <c r="DE369" s="1">
        <v>2.19</v>
      </c>
      <c r="DF369" s="1">
        <v>15.422535211267601</v>
      </c>
      <c r="DG369" s="1">
        <v>1.89</v>
      </c>
      <c r="DH369" s="1">
        <v>25.16</v>
      </c>
      <c r="DI369" s="1">
        <v>1.33121693121693</v>
      </c>
      <c r="DJ369" s="1">
        <v>1.72</v>
      </c>
      <c r="DK369" s="1">
        <v>18.27</v>
      </c>
      <c r="DL369" s="1">
        <v>1.0622093023255801</v>
      </c>
      <c r="DM369" s="1">
        <v>65.56</v>
      </c>
      <c r="DN369" s="1">
        <v>0</v>
      </c>
      <c r="DO369" s="1">
        <v>599</v>
      </c>
      <c r="DP369" s="1">
        <v>599</v>
      </c>
      <c r="DQ369" s="1">
        <v>689</v>
      </c>
      <c r="DR369" s="1">
        <v>61</v>
      </c>
      <c r="DS369" s="1">
        <v>8.8534107402031896</v>
      </c>
      <c r="DT369" s="1">
        <v>49</v>
      </c>
      <c r="DU369" s="1">
        <v>1.29</v>
      </c>
      <c r="DV369" s="1">
        <v>0.99</v>
      </c>
      <c r="DW369" s="1">
        <v>77.364000000000004</v>
      </c>
      <c r="DX369" s="1">
        <v>374</v>
      </c>
      <c r="DY369" s="1">
        <v>147</v>
      </c>
      <c r="DZ369" s="1" t="s">
        <v>206</v>
      </c>
      <c r="EA369" s="1" t="s">
        <v>235</v>
      </c>
      <c r="EB369" s="1" t="s">
        <v>647</v>
      </c>
      <c r="EC369" s="72">
        <f t="shared" si="20"/>
        <v>654.29999999999995</v>
      </c>
      <c r="ED369" s="73">
        <f t="shared" si="21"/>
        <v>2175.6999999999998</v>
      </c>
      <c r="EE369" s="1">
        <v>180.6</v>
      </c>
      <c r="EF369" s="1">
        <v>285.7</v>
      </c>
      <c r="EG369" s="1">
        <v>6.8</v>
      </c>
      <c r="EH369" s="1">
        <v>34</v>
      </c>
      <c r="EI369" s="1">
        <v>117</v>
      </c>
      <c r="EJ369" s="1">
        <v>151</v>
      </c>
      <c r="EK369" s="1">
        <v>56.8</v>
      </c>
      <c r="EL369" s="1">
        <v>100.7</v>
      </c>
      <c r="EM369" s="1">
        <v>126.4</v>
      </c>
      <c r="EN369" s="1">
        <v>507.5</v>
      </c>
      <c r="EO369" s="1">
        <v>95.6</v>
      </c>
      <c r="EP369" s="1">
        <v>315.10000000000002</v>
      </c>
      <c r="EQ369" s="1">
        <v>0</v>
      </c>
      <c r="ER369" s="1">
        <v>0</v>
      </c>
      <c r="ES369" s="1">
        <v>0</v>
      </c>
      <c r="ET369" s="1">
        <v>0</v>
      </c>
      <c r="EU369" s="1">
        <v>72.2</v>
      </c>
      <c r="EV369" s="1">
        <v>322.39999999999998</v>
      </c>
      <c r="EW369" s="1">
        <v>60</v>
      </c>
      <c r="EX369" s="1">
        <v>286</v>
      </c>
      <c r="EY369" s="1">
        <v>10</v>
      </c>
      <c r="EZ369" s="1">
        <v>32</v>
      </c>
      <c r="FA369" s="1">
        <v>2.2000000000000002</v>
      </c>
      <c r="FB369" s="1">
        <v>4.4000000000000004</v>
      </c>
      <c r="FC369" s="1">
        <v>0</v>
      </c>
      <c r="FD369" s="1">
        <v>0</v>
      </c>
      <c r="FE369" s="1">
        <v>83.9</v>
      </c>
      <c r="FF369" s="1">
        <v>401.8</v>
      </c>
      <c r="FG369" s="1">
        <v>37.700000000000003</v>
      </c>
      <c r="FH369" s="1">
        <v>249</v>
      </c>
      <c r="FI369" s="1">
        <v>38.4</v>
      </c>
      <c r="FJ369" s="1">
        <v>115.2</v>
      </c>
      <c r="FK369" s="1">
        <v>7.8</v>
      </c>
      <c r="FL369" s="1">
        <v>37.6</v>
      </c>
      <c r="FM369" s="1">
        <v>89.3</v>
      </c>
      <c r="FN369" s="1">
        <v>311</v>
      </c>
      <c r="FO369" s="1">
        <v>60.5</v>
      </c>
      <c r="FP369" s="1">
        <v>214</v>
      </c>
      <c r="FQ369" s="1">
        <v>28.8</v>
      </c>
      <c r="FR369" s="1">
        <v>97</v>
      </c>
      <c r="FS369" s="1">
        <v>69.400000000000006</v>
      </c>
      <c r="FT369" s="1">
        <v>285.2</v>
      </c>
      <c r="FU369" s="1">
        <v>30.8</v>
      </c>
      <c r="FV369" s="1">
        <v>215.6</v>
      </c>
      <c r="FW369" s="1">
        <v>32.799999999999997</v>
      </c>
      <c r="FX369" s="1">
        <v>39.4</v>
      </c>
      <c r="FY369" s="1">
        <v>5.8</v>
      </c>
      <c r="FZ369" s="1">
        <v>30.2</v>
      </c>
      <c r="GA369" s="1">
        <v>24.3</v>
      </c>
      <c r="GB369" s="1">
        <v>53.9</v>
      </c>
      <c r="GC369" s="1">
        <v>3.4</v>
      </c>
      <c r="GD369" s="1">
        <v>3.4</v>
      </c>
      <c r="GE369" s="1">
        <v>20.9</v>
      </c>
      <c r="GF369" s="1">
        <v>50.5</v>
      </c>
      <c r="GG369" s="1">
        <v>8.1999999999999993</v>
      </c>
      <c r="GH369" s="1">
        <v>8.1999999999999993</v>
      </c>
      <c r="GI369" s="1">
        <v>8.1999999999999993</v>
      </c>
      <c r="GJ369" s="1">
        <v>8.1999999999999993</v>
      </c>
      <c r="GK369" s="1">
        <v>0</v>
      </c>
      <c r="GL369" s="1">
        <v>0</v>
      </c>
      <c r="GM369" s="1">
        <v>0</v>
      </c>
      <c r="GN369" s="1">
        <v>0</v>
      </c>
      <c r="GO369" s="1">
        <v>0</v>
      </c>
      <c r="GP369" s="1">
        <v>0</v>
      </c>
      <c r="GQ369" s="1">
        <v>0</v>
      </c>
      <c r="GR369" s="1">
        <v>0</v>
      </c>
      <c r="GS369" s="1">
        <v>59</v>
      </c>
      <c r="GT369" s="1">
        <v>234.9</v>
      </c>
      <c r="GU369" s="1">
        <v>48</v>
      </c>
      <c r="GV369" s="1">
        <v>192</v>
      </c>
      <c r="GW369" s="1">
        <v>11</v>
      </c>
      <c r="GX369" s="1">
        <v>42.9</v>
      </c>
      <c r="GY369" s="1">
        <v>0</v>
      </c>
      <c r="GZ369" s="2">
        <v>0</v>
      </c>
    </row>
    <row r="370" spans="1:208">
      <c r="CU370" s="1" t="s">
        <v>206</v>
      </c>
      <c r="CV370" s="1" t="s">
        <v>236</v>
      </c>
      <c r="CW370" s="1" t="s">
        <v>647</v>
      </c>
      <c r="CX370" s="1">
        <v>956</v>
      </c>
      <c r="CY370" s="1">
        <v>77.400000000000006</v>
      </c>
      <c r="CZ370" s="1">
        <v>80.962343096234306</v>
      </c>
      <c r="DA370" s="1">
        <v>119</v>
      </c>
      <c r="DB370" s="1">
        <v>16.5</v>
      </c>
      <c r="DC370" s="1">
        <v>138.65546218487401</v>
      </c>
      <c r="DD370" s="1">
        <v>276</v>
      </c>
      <c r="DE370" s="1">
        <v>4.28</v>
      </c>
      <c r="DF370" s="1">
        <v>15.507246376811599</v>
      </c>
      <c r="DG370" s="1">
        <v>2.68</v>
      </c>
      <c r="DH370" s="1">
        <v>35.65</v>
      </c>
      <c r="DI370" s="1">
        <v>1.3302238805970099</v>
      </c>
      <c r="DJ370" s="1">
        <v>2.44</v>
      </c>
      <c r="DK370" s="1">
        <v>25.82</v>
      </c>
      <c r="DL370" s="1">
        <v>1.05819672131148</v>
      </c>
      <c r="DM370" s="1">
        <v>60.88</v>
      </c>
      <c r="DN370" s="1">
        <v>0</v>
      </c>
      <c r="DO370" s="1">
        <v>558</v>
      </c>
      <c r="DP370" s="1">
        <v>558</v>
      </c>
      <c r="DQ370" s="1">
        <v>577</v>
      </c>
      <c r="DR370" s="1">
        <v>53</v>
      </c>
      <c r="DS370" s="1">
        <v>9.1854419410745205</v>
      </c>
      <c r="DT370" s="1">
        <v>126</v>
      </c>
      <c r="DU370" s="1">
        <v>1.44</v>
      </c>
      <c r="DV370" s="1">
        <v>1.02</v>
      </c>
      <c r="DW370" s="1">
        <v>108.58</v>
      </c>
      <c r="DX370" s="1">
        <v>480</v>
      </c>
      <c r="DY370" s="1">
        <v>210</v>
      </c>
      <c r="DZ370" s="1" t="s">
        <v>206</v>
      </c>
      <c r="EA370" s="1" t="s">
        <v>236</v>
      </c>
      <c r="EB370" s="1" t="s">
        <v>647</v>
      </c>
      <c r="EC370" s="72">
        <f t="shared" si="20"/>
        <v>535.16</v>
      </c>
      <c r="ED370" s="73">
        <f t="shared" si="21"/>
        <v>1848.18</v>
      </c>
      <c r="EE370" s="1">
        <v>123.34</v>
      </c>
      <c r="EF370" s="1">
        <v>201.4</v>
      </c>
      <c r="EG370" s="1">
        <v>6.2</v>
      </c>
      <c r="EH370" s="1">
        <v>31</v>
      </c>
      <c r="EI370" s="1">
        <v>82.94</v>
      </c>
      <c r="EJ370" s="1">
        <v>109.8</v>
      </c>
      <c r="EK370" s="1">
        <v>34.200000000000003</v>
      </c>
      <c r="EL370" s="1">
        <v>60.6</v>
      </c>
      <c r="EM370" s="1">
        <v>108.32</v>
      </c>
      <c r="EN370" s="1">
        <v>434.88</v>
      </c>
      <c r="EO370" s="1">
        <v>83.62</v>
      </c>
      <c r="EP370" s="1">
        <v>271.5</v>
      </c>
      <c r="EQ370" s="1">
        <v>0</v>
      </c>
      <c r="ER370" s="1">
        <v>0</v>
      </c>
      <c r="ES370" s="1">
        <v>0</v>
      </c>
      <c r="ET370" s="1">
        <v>0</v>
      </c>
      <c r="EU370" s="1">
        <v>50.2</v>
      </c>
      <c r="EV370" s="1">
        <v>222.5</v>
      </c>
      <c r="EW370" s="1">
        <v>41.2</v>
      </c>
      <c r="EX370" s="1">
        <v>196.2</v>
      </c>
      <c r="EY370" s="1">
        <v>6.9</v>
      </c>
      <c r="EZ370" s="1">
        <v>22.1</v>
      </c>
      <c r="FA370" s="1">
        <v>2.1</v>
      </c>
      <c r="FB370" s="1">
        <v>4.2</v>
      </c>
      <c r="FC370" s="1">
        <v>0</v>
      </c>
      <c r="FD370" s="1">
        <v>0</v>
      </c>
      <c r="FE370" s="1">
        <v>80.400000000000006</v>
      </c>
      <c r="FF370" s="1">
        <v>382.6</v>
      </c>
      <c r="FG370" s="1">
        <v>35.299999999999997</v>
      </c>
      <c r="FH370" s="1">
        <v>232.6</v>
      </c>
      <c r="FI370" s="1">
        <v>37.4</v>
      </c>
      <c r="FJ370" s="1">
        <v>112.2</v>
      </c>
      <c r="FK370" s="1">
        <v>7.7</v>
      </c>
      <c r="FL370" s="1">
        <v>37.799999999999997</v>
      </c>
      <c r="FM370" s="1">
        <v>83.6</v>
      </c>
      <c r="FN370" s="1">
        <v>287.89999999999998</v>
      </c>
      <c r="FO370" s="1">
        <v>56.6</v>
      </c>
      <c r="FP370" s="1">
        <v>197.9</v>
      </c>
      <c r="FQ370" s="1">
        <v>27</v>
      </c>
      <c r="FR370" s="1">
        <v>90</v>
      </c>
      <c r="FS370" s="1">
        <v>63.8</v>
      </c>
      <c r="FT370" s="1">
        <v>265.7</v>
      </c>
      <c r="FU370" s="1">
        <v>28.7</v>
      </c>
      <c r="FV370" s="1">
        <v>200.9</v>
      </c>
      <c r="FW370" s="1">
        <v>29.5</v>
      </c>
      <c r="FX370" s="1">
        <v>35.6</v>
      </c>
      <c r="FY370" s="1">
        <v>5.6</v>
      </c>
      <c r="FZ370" s="1">
        <v>29.2</v>
      </c>
      <c r="GA370" s="1">
        <v>20.7</v>
      </c>
      <c r="GB370" s="1">
        <v>48.4</v>
      </c>
      <c r="GC370" s="1">
        <v>1.2</v>
      </c>
      <c r="GD370" s="1">
        <v>1.2</v>
      </c>
      <c r="GE370" s="1">
        <v>19.5</v>
      </c>
      <c r="GF370" s="1">
        <v>47.2</v>
      </c>
      <c r="GG370" s="1">
        <v>4.8</v>
      </c>
      <c r="GH370" s="1">
        <v>4.8</v>
      </c>
      <c r="GI370" s="1">
        <v>4.8</v>
      </c>
      <c r="GJ370" s="1">
        <v>4.8</v>
      </c>
      <c r="GK370" s="1">
        <v>0</v>
      </c>
      <c r="GL370" s="1">
        <v>0</v>
      </c>
      <c r="GM370" s="1">
        <v>0</v>
      </c>
      <c r="GN370" s="1">
        <v>0</v>
      </c>
      <c r="GO370" s="1">
        <v>0</v>
      </c>
      <c r="GP370" s="1">
        <v>0</v>
      </c>
      <c r="GQ370" s="1">
        <v>0</v>
      </c>
      <c r="GR370" s="1">
        <v>0</v>
      </c>
      <c r="GS370" s="1">
        <v>45</v>
      </c>
      <c r="GT370" s="1">
        <v>179.5</v>
      </c>
      <c r="GU370" s="1">
        <v>39.5</v>
      </c>
      <c r="GV370" s="1">
        <v>158</v>
      </c>
      <c r="GW370" s="1">
        <v>5.5</v>
      </c>
      <c r="GX370" s="1">
        <v>21.5</v>
      </c>
      <c r="GY370" s="1">
        <v>0</v>
      </c>
      <c r="GZ370" s="2">
        <v>0</v>
      </c>
    </row>
    <row r="371" spans="1:208">
      <c r="CU371" s="1" t="s">
        <v>206</v>
      </c>
      <c r="CV371" s="1" t="s">
        <v>237</v>
      </c>
      <c r="CW371" s="1" t="s">
        <v>647</v>
      </c>
      <c r="CX371" s="1">
        <v>625</v>
      </c>
      <c r="CY371" s="1">
        <v>51.1</v>
      </c>
      <c r="CZ371" s="1">
        <v>81.760000000000005</v>
      </c>
      <c r="DA371" s="1">
        <v>22</v>
      </c>
      <c r="DB371" s="1">
        <v>3.1</v>
      </c>
      <c r="DC371" s="1">
        <v>140.90909090909099</v>
      </c>
      <c r="DD371" s="1">
        <v>28</v>
      </c>
      <c r="DE371" s="1">
        <v>0.44</v>
      </c>
      <c r="DF371" s="1">
        <v>15.714285714285699</v>
      </c>
      <c r="DG371" s="1">
        <v>0.83</v>
      </c>
      <c r="DH371" s="1">
        <v>10.97</v>
      </c>
      <c r="DI371" s="1">
        <v>1.3216867469879501</v>
      </c>
      <c r="DJ371" s="1">
        <v>0.74</v>
      </c>
      <c r="DK371" s="1">
        <v>7.74</v>
      </c>
      <c r="DL371" s="1">
        <v>1.0459459459459499</v>
      </c>
      <c r="DM371" s="1">
        <v>11.73</v>
      </c>
      <c r="DN371" s="1">
        <v>0</v>
      </c>
      <c r="DO371" s="1">
        <v>171</v>
      </c>
      <c r="DP371" s="1">
        <v>171</v>
      </c>
      <c r="DQ371" s="1">
        <v>202</v>
      </c>
      <c r="DR371" s="1">
        <v>17</v>
      </c>
      <c r="DS371" s="1">
        <v>8.4158415841584198</v>
      </c>
      <c r="DT371" s="1">
        <v>11</v>
      </c>
      <c r="DU371" s="1">
        <v>0.45</v>
      </c>
      <c r="DV371" s="1">
        <v>0.32</v>
      </c>
      <c r="DW371" s="1">
        <v>72.62</v>
      </c>
      <c r="DX371" s="1">
        <v>320</v>
      </c>
      <c r="DY371" s="1">
        <v>0</v>
      </c>
      <c r="DZ371" s="1" t="s">
        <v>206</v>
      </c>
      <c r="EA371" s="1" t="s">
        <v>237</v>
      </c>
      <c r="EB371" s="1" t="s">
        <v>647</v>
      </c>
      <c r="EC371" s="72">
        <f t="shared" ref="EC371:EC378" si="22">EE371+EM371+EQ371+EU371+FE371+FM371+FS371+GA371+GG371+GK371</f>
        <v>1863.06</v>
      </c>
      <c r="ED371" s="73">
        <f t="shared" ref="ED371:ED378" si="23">EF371+EN371+ER371+EV371+FF371+FN371+FT371+GB371+GH371+GL371+GM371</f>
        <v>7901.68</v>
      </c>
      <c r="EE371" s="1">
        <v>88.24</v>
      </c>
      <c r="EF371" s="1">
        <v>148.5</v>
      </c>
      <c r="EG371" s="1">
        <v>5.6</v>
      </c>
      <c r="EH371" s="1">
        <v>28</v>
      </c>
      <c r="EI371" s="1">
        <v>66.239999999999995</v>
      </c>
      <c r="EJ371" s="1">
        <v>91.4</v>
      </c>
      <c r="EK371" s="1">
        <v>16.399999999999999</v>
      </c>
      <c r="EL371" s="1">
        <v>29.1</v>
      </c>
      <c r="EM371" s="1">
        <v>89.52</v>
      </c>
      <c r="EN371" s="1">
        <v>359.08</v>
      </c>
      <c r="EO371" s="1">
        <v>73.52</v>
      </c>
      <c r="EP371" s="1">
        <v>227.6</v>
      </c>
      <c r="EQ371" s="1">
        <v>0</v>
      </c>
      <c r="ER371" s="1">
        <v>0</v>
      </c>
      <c r="ES371" s="1">
        <v>0</v>
      </c>
      <c r="ET371" s="1">
        <v>0</v>
      </c>
      <c r="EU371" s="1">
        <v>1110.5</v>
      </c>
      <c r="EV371" s="1">
        <v>5159.2</v>
      </c>
      <c r="EW371" s="1">
        <v>1028.5999999999999</v>
      </c>
      <c r="EX371" s="1">
        <v>4903.2</v>
      </c>
      <c r="EY371" s="1">
        <v>76.8</v>
      </c>
      <c r="EZ371" s="1">
        <v>245.8</v>
      </c>
      <c r="FA371" s="1">
        <v>5.0999999999999996</v>
      </c>
      <c r="FB371" s="1">
        <v>10.199999999999999</v>
      </c>
      <c r="FC371" s="1">
        <v>0</v>
      </c>
      <c r="FD371" s="1">
        <v>0</v>
      </c>
      <c r="FE371" s="1">
        <v>137.4</v>
      </c>
      <c r="FF371" s="1">
        <v>739.5</v>
      </c>
      <c r="FG371" s="1">
        <v>86.4</v>
      </c>
      <c r="FH371" s="1">
        <v>571</v>
      </c>
      <c r="FI371" s="1">
        <v>42</v>
      </c>
      <c r="FJ371" s="1">
        <v>126</v>
      </c>
      <c r="FK371" s="1">
        <v>9</v>
      </c>
      <c r="FL371" s="1">
        <v>42.5</v>
      </c>
      <c r="FM371" s="1">
        <v>205.7</v>
      </c>
      <c r="FN371" s="1">
        <v>711.5</v>
      </c>
      <c r="FO371" s="1">
        <v>139.1</v>
      </c>
      <c r="FP371" s="1">
        <v>490</v>
      </c>
      <c r="FQ371" s="1">
        <v>66.599999999999994</v>
      </c>
      <c r="FR371" s="1">
        <v>221.5</v>
      </c>
      <c r="FS371" s="1">
        <v>176.2</v>
      </c>
      <c r="FT371" s="1">
        <v>649.29999999999995</v>
      </c>
      <c r="FU371" s="1">
        <v>70.8</v>
      </c>
      <c r="FV371" s="1">
        <v>495.6</v>
      </c>
      <c r="FW371" s="1">
        <v>98.6</v>
      </c>
      <c r="FX371" s="1">
        <v>118.3</v>
      </c>
      <c r="FY371" s="1">
        <v>6.8</v>
      </c>
      <c r="FZ371" s="1">
        <v>35.4</v>
      </c>
      <c r="GA371" s="1">
        <v>51.9</v>
      </c>
      <c r="GB371" s="1">
        <v>120.4</v>
      </c>
      <c r="GC371" s="1">
        <v>3.6</v>
      </c>
      <c r="GD371" s="1">
        <v>3.6</v>
      </c>
      <c r="GE371" s="1">
        <v>48.3</v>
      </c>
      <c r="GF371" s="1">
        <v>116.8</v>
      </c>
      <c r="GG371" s="1">
        <v>3.6</v>
      </c>
      <c r="GH371" s="1">
        <v>3.6</v>
      </c>
      <c r="GI371" s="1">
        <v>3.6</v>
      </c>
      <c r="GJ371" s="1">
        <v>3.6</v>
      </c>
      <c r="GK371" s="1">
        <v>0</v>
      </c>
      <c r="GL371" s="1">
        <v>0</v>
      </c>
      <c r="GM371" s="1">
        <v>10.6</v>
      </c>
      <c r="GN371" s="1">
        <v>0</v>
      </c>
      <c r="GO371" s="1">
        <v>0</v>
      </c>
      <c r="GP371" s="1">
        <v>0</v>
      </c>
      <c r="GQ371" s="1">
        <v>10.6</v>
      </c>
      <c r="GR371" s="1">
        <v>10.6</v>
      </c>
      <c r="GS371" s="1">
        <v>147</v>
      </c>
      <c r="GT371" s="1">
        <v>550.4</v>
      </c>
      <c r="GU371" s="1">
        <v>99.1</v>
      </c>
      <c r="GV371" s="1">
        <v>396.4</v>
      </c>
      <c r="GW371" s="1">
        <v>41.9</v>
      </c>
      <c r="GX371" s="1">
        <v>148</v>
      </c>
      <c r="GY371" s="1">
        <v>6</v>
      </c>
      <c r="GZ371" s="2">
        <v>6</v>
      </c>
    </row>
    <row r="372" spans="1:208">
      <c r="CU372" s="1" t="s">
        <v>206</v>
      </c>
      <c r="CV372" s="1" t="s">
        <v>238</v>
      </c>
      <c r="CW372" s="1" t="s">
        <v>647</v>
      </c>
      <c r="CX372" s="1">
        <v>1416</v>
      </c>
      <c r="CY372" s="1">
        <v>113.5</v>
      </c>
      <c r="CZ372" s="1">
        <v>80.155367231638394</v>
      </c>
      <c r="DA372" s="1">
        <v>54</v>
      </c>
      <c r="DB372" s="1">
        <v>7.6</v>
      </c>
      <c r="DC372" s="1">
        <v>140.74074074074099</v>
      </c>
      <c r="DD372" s="1">
        <v>87</v>
      </c>
      <c r="DE372" s="1">
        <v>1.37</v>
      </c>
      <c r="DF372" s="1">
        <v>15.747126436781601</v>
      </c>
      <c r="DG372" s="1">
        <v>4.6500000000000004</v>
      </c>
      <c r="DH372" s="1">
        <v>63.97</v>
      </c>
      <c r="DI372" s="1">
        <v>1.3756989247311799</v>
      </c>
      <c r="DJ372" s="1">
        <v>4.1900000000000004</v>
      </c>
      <c r="DK372" s="1">
        <v>45.02</v>
      </c>
      <c r="DL372" s="1">
        <v>1.0744630071599</v>
      </c>
      <c r="DM372" s="1">
        <v>42.16</v>
      </c>
      <c r="DN372" s="1">
        <v>0</v>
      </c>
      <c r="DO372" s="1">
        <v>165</v>
      </c>
      <c r="DP372" s="1">
        <v>165</v>
      </c>
      <c r="DQ372" s="1">
        <v>1058</v>
      </c>
      <c r="DR372" s="1">
        <v>79</v>
      </c>
      <c r="DS372" s="1">
        <v>7.4669187145557698</v>
      </c>
      <c r="DT372" s="1">
        <v>77</v>
      </c>
      <c r="DU372" s="1">
        <v>3.34</v>
      </c>
      <c r="DV372" s="1">
        <v>2.5</v>
      </c>
      <c r="DW372" s="1">
        <v>86.38</v>
      </c>
      <c r="DX372" s="1">
        <v>380</v>
      </c>
      <c r="DY372" s="1">
        <v>300</v>
      </c>
      <c r="DZ372" s="1" t="s">
        <v>206</v>
      </c>
      <c r="EA372" s="1" t="s">
        <v>238</v>
      </c>
      <c r="EB372" s="1" t="s">
        <v>647</v>
      </c>
      <c r="EC372" s="72">
        <f t="shared" si="22"/>
        <v>512.12</v>
      </c>
      <c r="ED372" s="73">
        <f t="shared" si="23"/>
        <v>1820.36</v>
      </c>
      <c r="EE372" s="1">
        <v>91.88</v>
      </c>
      <c r="EF372" s="1">
        <v>151.69999999999999</v>
      </c>
      <c r="EG372" s="1">
        <v>4.2</v>
      </c>
      <c r="EH372" s="1">
        <v>21</v>
      </c>
      <c r="EI372" s="1">
        <v>52.48</v>
      </c>
      <c r="EJ372" s="1">
        <v>68.3</v>
      </c>
      <c r="EK372" s="1">
        <v>35.200000000000003</v>
      </c>
      <c r="EL372" s="1">
        <v>62.4</v>
      </c>
      <c r="EM372" s="1">
        <v>65.14</v>
      </c>
      <c r="EN372" s="1">
        <v>261.06</v>
      </c>
      <c r="EO372" s="1">
        <v>53.14</v>
      </c>
      <c r="EP372" s="1">
        <v>165.1</v>
      </c>
      <c r="EQ372" s="1">
        <v>0</v>
      </c>
      <c r="ER372" s="1">
        <v>0</v>
      </c>
      <c r="ES372" s="1">
        <v>0</v>
      </c>
      <c r="ET372" s="1">
        <v>0</v>
      </c>
      <c r="EU372" s="1">
        <v>102.9</v>
      </c>
      <c r="EV372" s="1">
        <v>462.6</v>
      </c>
      <c r="EW372" s="1">
        <v>86.5</v>
      </c>
      <c r="EX372" s="1">
        <v>412.4</v>
      </c>
      <c r="EY372" s="1">
        <v>14.5</v>
      </c>
      <c r="EZ372" s="1">
        <v>46.4</v>
      </c>
      <c r="FA372" s="1">
        <v>1.9</v>
      </c>
      <c r="FB372" s="1">
        <v>3.8</v>
      </c>
      <c r="FC372" s="1">
        <v>0</v>
      </c>
      <c r="FD372" s="1">
        <v>0</v>
      </c>
      <c r="FE372" s="1">
        <v>72.7</v>
      </c>
      <c r="FF372" s="1">
        <v>350.6</v>
      </c>
      <c r="FG372" s="1">
        <v>32.1</v>
      </c>
      <c r="FH372" s="1">
        <v>211.5</v>
      </c>
      <c r="FI372" s="1">
        <v>33.700000000000003</v>
      </c>
      <c r="FJ372" s="1">
        <v>101.1</v>
      </c>
      <c r="FK372" s="1">
        <v>6.9</v>
      </c>
      <c r="FL372" s="1">
        <v>38</v>
      </c>
      <c r="FM372" s="1">
        <v>75.599999999999994</v>
      </c>
      <c r="FN372" s="1">
        <v>261.2</v>
      </c>
      <c r="FO372" s="1">
        <v>51</v>
      </c>
      <c r="FP372" s="1">
        <v>179.7</v>
      </c>
      <c r="FQ372" s="1">
        <v>24.6</v>
      </c>
      <c r="FR372" s="1">
        <v>81.5</v>
      </c>
      <c r="FS372" s="1">
        <v>59.2</v>
      </c>
      <c r="FT372" s="1">
        <v>239.6</v>
      </c>
      <c r="FU372" s="1">
        <v>25.9</v>
      </c>
      <c r="FV372" s="1">
        <v>181.3</v>
      </c>
      <c r="FW372" s="1">
        <v>28.7</v>
      </c>
      <c r="FX372" s="1">
        <v>34.4</v>
      </c>
      <c r="FY372" s="1">
        <v>4.5999999999999996</v>
      </c>
      <c r="FZ372" s="1">
        <v>23.9</v>
      </c>
      <c r="GA372" s="1">
        <v>22.9</v>
      </c>
      <c r="GB372" s="1">
        <v>47.4</v>
      </c>
      <c r="GC372" s="1">
        <v>5.6</v>
      </c>
      <c r="GD372" s="1">
        <v>5.6</v>
      </c>
      <c r="GE372" s="1">
        <v>17.3</v>
      </c>
      <c r="GF372" s="1">
        <v>41.8</v>
      </c>
      <c r="GG372" s="1">
        <v>21.8</v>
      </c>
      <c r="GH372" s="1">
        <v>21.8</v>
      </c>
      <c r="GI372" s="1">
        <v>21.8</v>
      </c>
      <c r="GJ372" s="1">
        <v>21.8</v>
      </c>
      <c r="GK372" s="1">
        <v>0</v>
      </c>
      <c r="GL372" s="1">
        <v>0</v>
      </c>
      <c r="GM372" s="1">
        <v>24.4</v>
      </c>
      <c r="GN372" s="1">
        <v>0</v>
      </c>
      <c r="GO372" s="1">
        <v>0</v>
      </c>
      <c r="GP372" s="1">
        <v>0</v>
      </c>
      <c r="GQ372" s="1">
        <v>24.4</v>
      </c>
      <c r="GR372" s="1">
        <v>24.4</v>
      </c>
      <c r="GS372" s="1">
        <v>11</v>
      </c>
      <c r="GT372" s="1">
        <v>44</v>
      </c>
      <c r="GU372" s="1">
        <v>11</v>
      </c>
      <c r="GV372" s="1">
        <v>44</v>
      </c>
      <c r="GW372" s="1">
        <v>0</v>
      </c>
      <c r="GX372" s="1">
        <v>0</v>
      </c>
      <c r="GY372" s="1">
        <v>0</v>
      </c>
      <c r="GZ372" s="2">
        <v>0</v>
      </c>
    </row>
    <row r="373" spans="1:208">
      <c r="CU373" s="1" t="s">
        <v>206</v>
      </c>
      <c r="CV373" s="1" t="s">
        <v>239</v>
      </c>
      <c r="CW373" s="1" t="s">
        <v>647</v>
      </c>
      <c r="CX373" s="1">
        <v>958</v>
      </c>
      <c r="CY373" s="1">
        <v>75.7</v>
      </c>
      <c r="CZ373" s="1">
        <v>79.018789144050103</v>
      </c>
      <c r="DA373" s="1">
        <v>94</v>
      </c>
      <c r="DB373" s="1">
        <v>12.9</v>
      </c>
      <c r="DC373" s="1">
        <v>137.23404255319201</v>
      </c>
      <c r="DD373" s="1">
        <v>176</v>
      </c>
      <c r="DE373" s="1">
        <v>2.74</v>
      </c>
      <c r="DF373" s="1">
        <v>15.568181818181801</v>
      </c>
      <c r="DG373" s="1">
        <v>2.46</v>
      </c>
      <c r="DH373" s="1">
        <v>30.78</v>
      </c>
      <c r="DI373" s="1">
        <v>1.25121951219512</v>
      </c>
      <c r="DJ373" s="1">
        <v>2.27</v>
      </c>
      <c r="DK373" s="1">
        <v>23.18</v>
      </c>
      <c r="DL373" s="1">
        <v>1.0211453744493399</v>
      </c>
      <c r="DM373" s="1">
        <v>39.82</v>
      </c>
      <c r="DN373" s="1">
        <v>0</v>
      </c>
      <c r="DO373" s="1">
        <v>277</v>
      </c>
      <c r="DP373" s="1">
        <v>277</v>
      </c>
      <c r="DQ373" s="1">
        <v>463</v>
      </c>
      <c r="DR373" s="1">
        <v>36</v>
      </c>
      <c r="DS373" s="1">
        <v>7.7753779697624203</v>
      </c>
      <c r="DT373" s="1">
        <v>156</v>
      </c>
      <c r="DU373" s="1">
        <v>1.01</v>
      </c>
      <c r="DV373" s="1">
        <v>0.71</v>
      </c>
      <c r="DW373" s="1">
        <v>41.28</v>
      </c>
      <c r="DX373" s="1">
        <v>180</v>
      </c>
      <c r="DY373" s="1">
        <v>30</v>
      </c>
      <c r="DZ373" s="1" t="s">
        <v>206</v>
      </c>
      <c r="EA373" s="1" t="s">
        <v>239</v>
      </c>
      <c r="EB373" s="1" t="s">
        <v>647</v>
      </c>
      <c r="EC373" s="72">
        <f t="shared" si="22"/>
        <v>542.1</v>
      </c>
      <c r="ED373" s="73">
        <f t="shared" si="23"/>
        <v>2029.3</v>
      </c>
      <c r="EE373" s="1">
        <v>91.9</v>
      </c>
      <c r="EF373" s="1">
        <v>143.4</v>
      </c>
      <c r="EG373" s="1">
        <v>2.6</v>
      </c>
      <c r="EH373" s="1">
        <v>13</v>
      </c>
      <c r="EI373" s="1">
        <v>51.7</v>
      </c>
      <c r="EJ373" s="1">
        <v>63.8</v>
      </c>
      <c r="EK373" s="1">
        <v>37.6</v>
      </c>
      <c r="EL373" s="1">
        <v>66.599999999999994</v>
      </c>
      <c r="EM373" s="1">
        <v>72.2</v>
      </c>
      <c r="EN373" s="1">
        <v>289.89999999999998</v>
      </c>
      <c r="EO373" s="1">
        <v>59.2</v>
      </c>
      <c r="EP373" s="1">
        <v>183.7</v>
      </c>
      <c r="EQ373" s="1">
        <v>0</v>
      </c>
      <c r="ER373" s="1">
        <v>0</v>
      </c>
      <c r="ES373" s="1">
        <v>0</v>
      </c>
      <c r="ET373" s="1">
        <v>0</v>
      </c>
      <c r="EU373" s="1">
        <v>128.80000000000001</v>
      </c>
      <c r="EV373" s="1">
        <v>579.9</v>
      </c>
      <c r="EW373" s="1">
        <v>108.6</v>
      </c>
      <c r="EX373" s="1">
        <v>517.70000000000005</v>
      </c>
      <c r="EY373" s="1">
        <v>18.2</v>
      </c>
      <c r="EZ373" s="1">
        <v>58.2</v>
      </c>
      <c r="FA373" s="1">
        <v>2</v>
      </c>
      <c r="FB373" s="1">
        <v>4</v>
      </c>
      <c r="FC373" s="1">
        <v>0</v>
      </c>
      <c r="FD373" s="1">
        <v>0</v>
      </c>
      <c r="FE373" s="1">
        <v>70.5</v>
      </c>
      <c r="FF373" s="1">
        <v>349.3</v>
      </c>
      <c r="FG373" s="1">
        <v>33.700000000000003</v>
      </c>
      <c r="FH373" s="1">
        <v>223.4</v>
      </c>
      <c r="FI373" s="1">
        <v>30.6</v>
      </c>
      <c r="FJ373" s="1">
        <v>91.8</v>
      </c>
      <c r="FK373" s="1">
        <v>6.2</v>
      </c>
      <c r="FL373" s="1">
        <v>34.1</v>
      </c>
      <c r="FM373" s="1">
        <v>81.8</v>
      </c>
      <c r="FN373" s="1">
        <v>282.8</v>
      </c>
      <c r="FO373" s="1">
        <v>55.4</v>
      </c>
      <c r="FP373" s="1">
        <v>194.8</v>
      </c>
      <c r="FQ373" s="1">
        <v>26.4</v>
      </c>
      <c r="FR373" s="1">
        <v>88</v>
      </c>
      <c r="FS373" s="1">
        <v>66.2</v>
      </c>
      <c r="FT373" s="1">
        <v>258.60000000000002</v>
      </c>
      <c r="FU373" s="1">
        <v>28</v>
      </c>
      <c r="FV373" s="1">
        <v>196</v>
      </c>
      <c r="FW373" s="1">
        <v>34</v>
      </c>
      <c r="FX373" s="1">
        <v>40.799999999999997</v>
      </c>
      <c r="FY373" s="1">
        <v>4.2</v>
      </c>
      <c r="FZ373" s="1">
        <v>21.8</v>
      </c>
      <c r="GA373" s="1">
        <v>24.7</v>
      </c>
      <c r="GB373" s="1">
        <v>51.4</v>
      </c>
      <c r="GC373" s="1">
        <v>6</v>
      </c>
      <c r="GD373" s="1">
        <v>6</v>
      </c>
      <c r="GE373" s="1">
        <v>18.7</v>
      </c>
      <c r="GF373" s="1">
        <v>45.4</v>
      </c>
      <c r="GG373" s="1">
        <v>6</v>
      </c>
      <c r="GH373" s="1">
        <v>6</v>
      </c>
      <c r="GI373" s="1">
        <v>6</v>
      </c>
      <c r="GJ373" s="1">
        <v>6</v>
      </c>
      <c r="GK373" s="1">
        <v>0</v>
      </c>
      <c r="GL373" s="1">
        <v>0</v>
      </c>
      <c r="GM373" s="1">
        <v>68</v>
      </c>
      <c r="GN373" s="1">
        <v>0</v>
      </c>
      <c r="GO373" s="1">
        <v>0</v>
      </c>
      <c r="GP373" s="1">
        <v>0</v>
      </c>
      <c r="GQ373" s="1">
        <v>68</v>
      </c>
      <c r="GR373" s="1">
        <v>68</v>
      </c>
      <c r="GS373" s="1">
        <v>3</v>
      </c>
      <c r="GT373" s="1">
        <v>11.7</v>
      </c>
      <c r="GU373" s="1">
        <v>0</v>
      </c>
      <c r="GV373" s="1">
        <v>0</v>
      </c>
      <c r="GW373" s="1">
        <v>3</v>
      </c>
      <c r="GX373" s="1">
        <v>11.7</v>
      </c>
      <c r="GY373" s="1">
        <v>0</v>
      </c>
      <c r="GZ373" s="2">
        <v>0</v>
      </c>
    </row>
    <row r="374" spans="1:208">
      <c r="CU374" s="1" t="s">
        <v>206</v>
      </c>
      <c r="CV374" s="1" t="s">
        <v>240</v>
      </c>
      <c r="CW374" s="1" t="s">
        <v>647</v>
      </c>
      <c r="CX374" s="1">
        <v>583</v>
      </c>
      <c r="CY374" s="1">
        <v>46.6</v>
      </c>
      <c r="CZ374" s="1">
        <v>79.931389365351606</v>
      </c>
      <c r="DA374" s="1">
        <v>105</v>
      </c>
      <c r="DB374" s="1">
        <v>14.1</v>
      </c>
      <c r="DC374" s="1">
        <v>134.28571428571399</v>
      </c>
      <c r="DD374" s="1">
        <v>115</v>
      </c>
      <c r="DE374" s="1">
        <v>1.79</v>
      </c>
      <c r="DF374" s="1">
        <v>15.5652173913043</v>
      </c>
      <c r="DG374" s="1">
        <v>1.89</v>
      </c>
      <c r="DH374" s="1">
        <v>25.26</v>
      </c>
      <c r="DI374" s="1">
        <v>1.33650793650794</v>
      </c>
      <c r="DJ374" s="1">
        <v>1.72</v>
      </c>
      <c r="DK374" s="1">
        <v>18.03</v>
      </c>
      <c r="DL374" s="1">
        <v>1.0482558139534901</v>
      </c>
      <c r="DM374" s="1">
        <v>42.14</v>
      </c>
      <c r="DN374" s="1">
        <v>0</v>
      </c>
      <c r="DO374" s="1">
        <v>165</v>
      </c>
      <c r="DP374" s="1">
        <v>165</v>
      </c>
      <c r="DQ374" s="1">
        <v>301</v>
      </c>
      <c r="DR374" s="1">
        <v>25</v>
      </c>
      <c r="DS374" s="1">
        <v>8.3056478405315595</v>
      </c>
      <c r="DT374" s="1">
        <v>66</v>
      </c>
      <c r="DU374" s="1">
        <v>1.03</v>
      </c>
      <c r="DV374" s="1">
        <v>0.73</v>
      </c>
      <c r="DW374" s="1">
        <v>156.32</v>
      </c>
      <c r="DX374" s="1">
        <v>740</v>
      </c>
      <c r="DY374" s="1">
        <v>60</v>
      </c>
      <c r="DZ374" s="1" t="s">
        <v>206</v>
      </c>
      <c r="EA374" s="1" t="s">
        <v>240</v>
      </c>
      <c r="EB374" s="1" t="s">
        <v>647</v>
      </c>
      <c r="EC374" s="72">
        <f t="shared" si="22"/>
        <v>574.02</v>
      </c>
      <c r="ED374" s="73">
        <f t="shared" si="23"/>
        <v>2005.86</v>
      </c>
      <c r="EE374" s="1">
        <v>103.18</v>
      </c>
      <c r="EF374" s="1">
        <v>162.4</v>
      </c>
      <c r="EG374" s="1">
        <v>2.2000000000000002</v>
      </c>
      <c r="EH374" s="1">
        <v>11</v>
      </c>
      <c r="EI374" s="1">
        <v>44.98</v>
      </c>
      <c r="EJ374" s="1">
        <v>52.1</v>
      </c>
      <c r="EK374" s="1">
        <v>56</v>
      </c>
      <c r="EL374" s="1">
        <v>99.3</v>
      </c>
      <c r="EM374" s="1">
        <v>49.94</v>
      </c>
      <c r="EN374" s="1">
        <v>200.46</v>
      </c>
      <c r="EO374" s="1">
        <v>39.94</v>
      </c>
      <c r="EP374" s="1">
        <v>126.1</v>
      </c>
      <c r="EQ374" s="1">
        <v>0</v>
      </c>
      <c r="ER374" s="1">
        <v>0</v>
      </c>
      <c r="ES374" s="1">
        <v>0</v>
      </c>
      <c r="ET374" s="1">
        <v>0</v>
      </c>
      <c r="EU374" s="1">
        <v>124.9</v>
      </c>
      <c r="EV374" s="1">
        <v>561.70000000000005</v>
      </c>
      <c r="EW374" s="1">
        <v>105.1</v>
      </c>
      <c r="EX374" s="1">
        <v>501.1</v>
      </c>
      <c r="EY374" s="1">
        <v>17.5</v>
      </c>
      <c r="EZ374" s="1">
        <v>56</v>
      </c>
      <c r="FA374" s="1">
        <v>2.2999999999999998</v>
      </c>
      <c r="FB374" s="1">
        <v>4.5999999999999996</v>
      </c>
      <c r="FC374" s="1">
        <v>0</v>
      </c>
      <c r="FD374" s="1">
        <v>0</v>
      </c>
      <c r="FE374" s="1">
        <v>80.5</v>
      </c>
      <c r="FF374" s="1">
        <v>397.7</v>
      </c>
      <c r="FG374" s="1">
        <v>38.700000000000003</v>
      </c>
      <c r="FH374" s="1">
        <v>254.5</v>
      </c>
      <c r="FI374" s="1">
        <v>34.700000000000003</v>
      </c>
      <c r="FJ374" s="1">
        <v>104.1</v>
      </c>
      <c r="FK374" s="1">
        <v>7.1</v>
      </c>
      <c r="FL374" s="1">
        <v>39.1</v>
      </c>
      <c r="FM374" s="1">
        <v>91.7</v>
      </c>
      <c r="FN374" s="1">
        <v>316</v>
      </c>
      <c r="FO374" s="1">
        <v>62.3</v>
      </c>
      <c r="FP374" s="1">
        <v>217.5</v>
      </c>
      <c r="FQ374" s="1">
        <v>29.4</v>
      </c>
      <c r="FR374" s="1">
        <v>98.5</v>
      </c>
      <c r="FS374" s="1">
        <v>76.3</v>
      </c>
      <c r="FT374" s="1">
        <v>290.3</v>
      </c>
      <c r="FU374" s="1">
        <v>31.5</v>
      </c>
      <c r="FV374" s="1">
        <v>220.5</v>
      </c>
      <c r="FW374" s="1">
        <v>40.799999999999997</v>
      </c>
      <c r="FX374" s="1">
        <v>49</v>
      </c>
      <c r="FY374" s="1">
        <v>4</v>
      </c>
      <c r="FZ374" s="1">
        <v>20.8</v>
      </c>
      <c r="GA374" s="1">
        <v>25.5</v>
      </c>
      <c r="GB374" s="1">
        <v>55.3</v>
      </c>
      <c r="GC374" s="1">
        <v>4.4000000000000004</v>
      </c>
      <c r="GD374" s="1">
        <v>4.4000000000000004</v>
      </c>
      <c r="GE374" s="1">
        <v>21.1</v>
      </c>
      <c r="GF374" s="1">
        <v>50.9</v>
      </c>
      <c r="GG374" s="1">
        <v>22</v>
      </c>
      <c r="GH374" s="1">
        <v>22</v>
      </c>
      <c r="GI374" s="1">
        <v>22</v>
      </c>
      <c r="GJ374" s="1">
        <v>22</v>
      </c>
      <c r="GK374" s="1">
        <v>0</v>
      </c>
      <c r="GL374" s="1">
        <v>0</v>
      </c>
      <c r="GM374" s="1">
        <v>0</v>
      </c>
      <c r="GN374" s="1">
        <v>0</v>
      </c>
      <c r="GO374" s="1">
        <v>0</v>
      </c>
      <c r="GP374" s="1">
        <v>0</v>
      </c>
      <c r="GQ374" s="1">
        <v>0</v>
      </c>
      <c r="GR374" s="1">
        <v>0</v>
      </c>
      <c r="GS374" s="1">
        <v>3</v>
      </c>
      <c r="GT374" s="1">
        <v>11.7</v>
      </c>
      <c r="GU374" s="1">
        <v>0</v>
      </c>
      <c r="GV374" s="1">
        <v>0</v>
      </c>
      <c r="GW374" s="1">
        <v>3</v>
      </c>
      <c r="GX374" s="1">
        <v>11.7</v>
      </c>
      <c r="GY374" s="1">
        <v>0</v>
      </c>
      <c r="GZ374" s="2">
        <v>0</v>
      </c>
    </row>
    <row r="375" spans="1:208">
      <c r="CU375" s="1" t="s">
        <v>206</v>
      </c>
      <c r="CV375" s="1" t="s">
        <v>241</v>
      </c>
      <c r="CW375" s="1" t="s">
        <v>647</v>
      </c>
      <c r="CX375" s="1">
        <v>855</v>
      </c>
      <c r="CY375" s="1">
        <v>69.099999999999994</v>
      </c>
      <c r="CZ375" s="1">
        <v>80.818713450292407</v>
      </c>
      <c r="DA375" s="1">
        <v>118</v>
      </c>
      <c r="DB375" s="1">
        <v>15.8</v>
      </c>
      <c r="DC375" s="1">
        <v>133.898305084746</v>
      </c>
      <c r="DD375" s="1">
        <v>260</v>
      </c>
      <c r="DE375" s="1">
        <v>4.0599999999999996</v>
      </c>
      <c r="DF375" s="1">
        <v>15.615384615384601</v>
      </c>
      <c r="DG375" s="1">
        <v>1.6</v>
      </c>
      <c r="DH375" s="1">
        <v>21.36</v>
      </c>
      <c r="DI375" s="1">
        <v>1.335</v>
      </c>
      <c r="DJ375" s="1">
        <v>1.46</v>
      </c>
      <c r="DK375" s="1">
        <v>15.43</v>
      </c>
      <c r="DL375" s="1">
        <v>1.0568493150684899</v>
      </c>
      <c r="DM375" s="1">
        <v>53.88</v>
      </c>
      <c r="DN375" s="1">
        <v>0</v>
      </c>
      <c r="DO375" s="1">
        <v>115</v>
      </c>
      <c r="DP375" s="1">
        <v>115</v>
      </c>
      <c r="DQ375" s="1">
        <v>498</v>
      </c>
      <c r="DR375" s="1">
        <v>42</v>
      </c>
      <c r="DS375" s="1">
        <v>8.4337349397590398</v>
      </c>
      <c r="DT375" s="1">
        <v>164</v>
      </c>
      <c r="DU375" s="1">
        <v>0.87</v>
      </c>
      <c r="DV375" s="1">
        <v>0.62</v>
      </c>
      <c r="DW375" s="1">
        <v>93.028000000000006</v>
      </c>
      <c r="DX375" s="1">
        <v>698</v>
      </c>
      <c r="DY375" s="1">
        <v>441</v>
      </c>
      <c r="DZ375" s="1" t="s">
        <v>206</v>
      </c>
      <c r="EA375" s="1" t="s">
        <v>241</v>
      </c>
      <c r="EB375" s="1" t="s">
        <v>647</v>
      </c>
      <c r="EC375" s="72">
        <f t="shared" si="22"/>
        <v>580.14</v>
      </c>
      <c r="ED375" s="73">
        <f t="shared" si="23"/>
        <v>2092.02</v>
      </c>
      <c r="EE375" s="1">
        <v>81.260000000000005</v>
      </c>
      <c r="EF375" s="1">
        <v>134.1</v>
      </c>
      <c r="EG375" s="1">
        <v>4.3</v>
      </c>
      <c r="EH375" s="1">
        <v>21.5</v>
      </c>
      <c r="EI375" s="1">
        <v>39.76</v>
      </c>
      <c r="EJ375" s="1">
        <v>46.6</v>
      </c>
      <c r="EK375" s="1">
        <v>37.200000000000003</v>
      </c>
      <c r="EL375" s="1">
        <v>66</v>
      </c>
      <c r="EM375" s="1">
        <v>70.48</v>
      </c>
      <c r="EN375" s="1">
        <v>282.92</v>
      </c>
      <c r="EO375" s="1">
        <v>54.48</v>
      </c>
      <c r="EP375" s="1">
        <v>176.7</v>
      </c>
      <c r="EQ375" s="1">
        <v>0</v>
      </c>
      <c r="ER375" s="1">
        <v>0</v>
      </c>
      <c r="ES375" s="1">
        <v>0</v>
      </c>
      <c r="ET375" s="1">
        <v>0</v>
      </c>
      <c r="EU375" s="1">
        <v>67.5</v>
      </c>
      <c r="EV375" s="1">
        <v>299.10000000000002</v>
      </c>
      <c r="EW375" s="1">
        <v>55.3</v>
      </c>
      <c r="EX375" s="1">
        <v>263.7</v>
      </c>
      <c r="EY375" s="1">
        <v>9.1999999999999993</v>
      </c>
      <c r="EZ375" s="1">
        <v>29.4</v>
      </c>
      <c r="FA375" s="1">
        <v>3</v>
      </c>
      <c r="FB375" s="1">
        <v>6</v>
      </c>
      <c r="FC375" s="1">
        <v>0</v>
      </c>
      <c r="FD375" s="1">
        <v>0</v>
      </c>
      <c r="FE375" s="1">
        <v>96.2</v>
      </c>
      <c r="FF375" s="1">
        <v>491.7</v>
      </c>
      <c r="FG375" s="1">
        <v>51.1</v>
      </c>
      <c r="FH375" s="1">
        <v>337.1</v>
      </c>
      <c r="FI375" s="1">
        <v>37.4</v>
      </c>
      <c r="FJ375" s="1">
        <v>112.2</v>
      </c>
      <c r="FK375" s="1">
        <v>7.7</v>
      </c>
      <c r="FL375" s="1">
        <v>42.4</v>
      </c>
      <c r="FM375" s="1">
        <v>121.5</v>
      </c>
      <c r="FN375" s="1">
        <v>419.7</v>
      </c>
      <c r="FO375" s="1">
        <v>81.900000000000006</v>
      </c>
      <c r="FP375" s="1">
        <v>288.7</v>
      </c>
      <c r="FQ375" s="1">
        <v>39.6</v>
      </c>
      <c r="FR375" s="1">
        <v>131</v>
      </c>
      <c r="FS375" s="1">
        <v>103.2</v>
      </c>
      <c r="FT375" s="1">
        <v>384.1</v>
      </c>
      <c r="FU375" s="1">
        <v>41.7</v>
      </c>
      <c r="FV375" s="1">
        <v>291.89999999999998</v>
      </c>
      <c r="FW375" s="1">
        <v>56.9</v>
      </c>
      <c r="FX375" s="1">
        <v>68.3</v>
      </c>
      <c r="FY375" s="1">
        <v>4.5999999999999996</v>
      </c>
      <c r="FZ375" s="1">
        <v>23.9</v>
      </c>
      <c r="GA375" s="1">
        <v>31.2</v>
      </c>
      <c r="GB375" s="1">
        <v>71.599999999999994</v>
      </c>
      <c r="GC375" s="1">
        <v>2.8</v>
      </c>
      <c r="GD375" s="1">
        <v>2.8</v>
      </c>
      <c r="GE375" s="1">
        <v>28.4</v>
      </c>
      <c r="GF375" s="1">
        <v>68.8</v>
      </c>
      <c r="GG375" s="1">
        <v>8.8000000000000007</v>
      </c>
      <c r="GH375" s="1">
        <v>8.8000000000000007</v>
      </c>
      <c r="GI375" s="1">
        <v>8.8000000000000007</v>
      </c>
      <c r="GJ375" s="1">
        <v>8.8000000000000007</v>
      </c>
      <c r="GK375" s="1">
        <v>0</v>
      </c>
      <c r="GL375" s="1">
        <v>0</v>
      </c>
      <c r="GM375" s="1">
        <v>0</v>
      </c>
      <c r="GN375" s="1">
        <v>0</v>
      </c>
      <c r="GO375" s="1">
        <v>0</v>
      </c>
      <c r="GP375" s="1">
        <v>0</v>
      </c>
      <c r="GQ375" s="1">
        <v>0</v>
      </c>
      <c r="GR375" s="1">
        <v>0</v>
      </c>
      <c r="GS375" s="1">
        <v>28</v>
      </c>
      <c r="GT375" s="1">
        <v>111.5</v>
      </c>
      <c r="GU375" s="1">
        <v>22.5</v>
      </c>
      <c r="GV375" s="1">
        <v>90</v>
      </c>
      <c r="GW375" s="1">
        <v>5.5</v>
      </c>
      <c r="GX375" s="1">
        <v>21.5</v>
      </c>
      <c r="GY375" s="1">
        <v>0</v>
      </c>
      <c r="GZ375" s="2">
        <v>0</v>
      </c>
    </row>
    <row r="376" spans="1:208">
      <c r="CU376" s="1" t="s">
        <v>206</v>
      </c>
      <c r="CV376" s="1" t="s">
        <v>242</v>
      </c>
      <c r="CW376" s="1" t="s">
        <v>647</v>
      </c>
      <c r="CX376" s="1">
        <v>501</v>
      </c>
      <c r="CY376" s="1">
        <v>40.700000000000003</v>
      </c>
      <c r="CZ376" s="1">
        <v>81.237524950099797</v>
      </c>
      <c r="DA376" s="1">
        <v>26</v>
      </c>
      <c r="DB376" s="1">
        <v>3.6</v>
      </c>
      <c r="DC376" s="1">
        <v>138.461538461538</v>
      </c>
      <c r="DD376" s="1">
        <v>15</v>
      </c>
      <c r="DE376" s="1">
        <v>0.23</v>
      </c>
      <c r="DF376" s="1">
        <v>15.3333333333333</v>
      </c>
      <c r="DG376" s="1">
        <v>1.07</v>
      </c>
      <c r="DH376" s="1">
        <v>14.31</v>
      </c>
      <c r="DI376" s="1">
        <v>1.33738317757009</v>
      </c>
      <c r="DJ376" s="1">
        <v>0.97</v>
      </c>
      <c r="DK376" s="1">
        <v>10.29</v>
      </c>
      <c r="DL376" s="1">
        <v>1.0608247422680399</v>
      </c>
      <c r="DM376" s="1">
        <v>18.73</v>
      </c>
      <c r="DN376" s="1">
        <v>0</v>
      </c>
      <c r="DO376" s="1">
        <v>89</v>
      </c>
      <c r="DP376" s="1">
        <v>89</v>
      </c>
      <c r="DQ376" s="1">
        <v>221</v>
      </c>
      <c r="DR376" s="1">
        <v>17</v>
      </c>
      <c r="DS376" s="1">
        <v>7.6923076923076898</v>
      </c>
      <c r="DT376" s="1">
        <v>0</v>
      </c>
      <c r="DU376" s="1">
        <v>0.57999999999999996</v>
      </c>
      <c r="DV376" s="1">
        <v>0.41</v>
      </c>
      <c r="DW376" s="1">
        <v>7.68</v>
      </c>
      <c r="DX376" s="1">
        <v>30</v>
      </c>
      <c r="DY376" s="1">
        <v>65</v>
      </c>
      <c r="DZ376" s="1" t="s">
        <v>206</v>
      </c>
      <c r="EA376" s="1" t="s">
        <v>242</v>
      </c>
      <c r="EB376" s="1" t="s">
        <v>647</v>
      </c>
      <c r="EC376" s="72">
        <f t="shared" si="22"/>
        <v>402.8</v>
      </c>
      <c r="ED376" s="73">
        <f t="shared" si="23"/>
        <v>1533.2</v>
      </c>
      <c r="EE376" s="1">
        <v>58.6</v>
      </c>
      <c r="EF376" s="1">
        <v>100.2</v>
      </c>
      <c r="EG376" s="1">
        <v>4.2</v>
      </c>
      <c r="EH376" s="1">
        <v>21</v>
      </c>
      <c r="EI376" s="1">
        <v>40.6</v>
      </c>
      <c r="EJ376" s="1">
        <v>54.8</v>
      </c>
      <c r="EK376" s="1">
        <v>13.8</v>
      </c>
      <c r="EL376" s="1">
        <v>24.4</v>
      </c>
      <c r="EM376" s="1">
        <v>70.599999999999994</v>
      </c>
      <c r="EN376" s="1">
        <v>283.3</v>
      </c>
      <c r="EO376" s="1">
        <v>55.6</v>
      </c>
      <c r="EP376" s="1">
        <v>177.7</v>
      </c>
      <c r="EQ376" s="1">
        <v>0</v>
      </c>
      <c r="ER376" s="1">
        <v>0</v>
      </c>
      <c r="ES376" s="1">
        <v>0</v>
      </c>
      <c r="ET376" s="1">
        <v>0</v>
      </c>
      <c r="EU376" s="1">
        <v>135.4</v>
      </c>
      <c r="EV376" s="1">
        <v>612.1</v>
      </c>
      <c r="EW376" s="1">
        <v>115.1</v>
      </c>
      <c r="EX376" s="1">
        <v>548.5</v>
      </c>
      <c r="EY376" s="1">
        <v>19.2</v>
      </c>
      <c r="EZ376" s="1">
        <v>61.4</v>
      </c>
      <c r="FA376" s="1">
        <v>1.1000000000000001</v>
      </c>
      <c r="FB376" s="1">
        <v>2.2000000000000002</v>
      </c>
      <c r="FC376" s="1">
        <v>0</v>
      </c>
      <c r="FD376" s="1">
        <v>0</v>
      </c>
      <c r="FE376" s="1">
        <v>43.8</v>
      </c>
      <c r="FF376" s="1">
        <v>210.9</v>
      </c>
      <c r="FG376" s="1">
        <v>18.899999999999999</v>
      </c>
      <c r="FH376" s="1">
        <v>125.7</v>
      </c>
      <c r="FI376" s="1">
        <v>20.7</v>
      </c>
      <c r="FJ376" s="1">
        <v>62.1</v>
      </c>
      <c r="FK376" s="1">
        <v>4.2</v>
      </c>
      <c r="FL376" s="1">
        <v>23.1</v>
      </c>
      <c r="FM376" s="1">
        <v>44.7</v>
      </c>
      <c r="FN376" s="1">
        <v>154.80000000000001</v>
      </c>
      <c r="FO376" s="1">
        <v>30.3</v>
      </c>
      <c r="FP376" s="1">
        <v>106.8</v>
      </c>
      <c r="FQ376" s="1">
        <v>14.4</v>
      </c>
      <c r="FR376" s="1">
        <v>48</v>
      </c>
      <c r="FS376" s="1">
        <v>34.9</v>
      </c>
      <c r="FT376" s="1">
        <v>142.4</v>
      </c>
      <c r="FU376" s="1">
        <v>15.4</v>
      </c>
      <c r="FV376" s="1">
        <v>107.8</v>
      </c>
      <c r="FW376" s="1">
        <v>16.7</v>
      </c>
      <c r="FX376" s="1">
        <v>20</v>
      </c>
      <c r="FY376" s="1">
        <v>2.8</v>
      </c>
      <c r="FZ376" s="1">
        <v>14.6</v>
      </c>
      <c r="GA376" s="1">
        <v>12.6</v>
      </c>
      <c r="GB376" s="1">
        <v>27.3</v>
      </c>
      <c r="GC376" s="1">
        <v>2.2000000000000002</v>
      </c>
      <c r="GD376" s="1">
        <v>2.2000000000000002</v>
      </c>
      <c r="GE376" s="1">
        <v>10.4</v>
      </c>
      <c r="GF376" s="1">
        <v>25.1</v>
      </c>
      <c r="GG376" s="1">
        <v>2.2000000000000002</v>
      </c>
      <c r="GH376" s="1">
        <v>2.2000000000000002</v>
      </c>
      <c r="GI376" s="1">
        <v>2.2000000000000002</v>
      </c>
      <c r="GJ376" s="1">
        <v>2.2000000000000002</v>
      </c>
      <c r="GK376" s="1">
        <v>0</v>
      </c>
      <c r="GL376" s="1">
        <v>0</v>
      </c>
      <c r="GM376" s="1">
        <v>0</v>
      </c>
      <c r="GN376" s="1">
        <v>0</v>
      </c>
      <c r="GO376" s="1">
        <v>0</v>
      </c>
      <c r="GP376" s="1">
        <v>0</v>
      </c>
      <c r="GQ376" s="1">
        <v>0</v>
      </c>
      <c r="GR376" s="1">
        <v>0</v>
      </c>
      <c r="GS376" s="1">
        <v>8</v>
      </c>
      <c r="GT376" s="1">
        <v>31.8</v>
      </c>
      <c r="GU376" s="1">
        <v>6</v>
      </c>
      <c r="GV376" s="1">
        <v>24</v>
      </c>
      <c r="GW376" s="1">
        <v>2</v>
      </c>
      <c r="GX376" s="1">
        <v>7.8</v>
      </c>
      <c r="GY376" s="1">
        <v>0</v>
      </c>
      <c r="GZ376" s="2">
        <v>0</v>
      </c>
    </row>
    <row r="377" spans="1:208">
      <c r="CU377" s="1" t="s">
        <v>206</v>
      </c>
      <c r="CV377" s="1" t="s">
        <v>243</v>
      </c>
      <c r="CW377" s="1" t="s">
        <v>647</v>
      </c>
      <c r="CX377" s="1">
        <v>366</v>
      </c>
      <c r="CY377" s="1">
        <v>29.9</v>
      </c>
      <c r="CZ377" s="1">
        <v>81.693989071038203</v>
      </c>
      <c r="DA377" s="1">
        <v>39</v>
      </c>
      <c r="DB377" s="1">
        <v>5.3</v>
      </c>
      <c r="DC377" s="1">
        <v>135.897435897436</v>
      </c>
      <c r="DD377" s="1">
        <v>0</v>
      </c>
      <c r="DE377" s="1">
        <v>0</v>
      </c>
      <c r="DF377" s="1" t="e">
        <v>#DIV/0!</v>
      </c>
      <c r="DG377" s="1">
        <v>1.06</v>
      </c>
      <c r="DH377" s="1">
        <v>10.199999999999999</v>
      </c>
      <c r="DI377" s="1">
        <v>0.96226415094339601</v>
      </c>
      <c r="DJ377" s="1">
        <v>0.96</v>
      </c>
      <c r="DK377" s="1">
        <v>10.26</v>
      </c>
      <c r="DL377" s="1">
        <v>1.0687500000000001</v>
      </c>
      <c r="DM377" s="1">
        <v>14.06</v>
      </c>
      <c r="DN377" s="1">
        <v>0</v>
      </c>
      <c r="DO377" s="1">
        <v>61</v>
      </c>
      <c r="DP377" s="1">
        <v>61</v>
      </c>
      <c r="DQ377" s="1">
        <v>148</v>
      </c>
      <c r="DR377" s="1">
        <v>13</v>
      </c>
      <c r="DS377" s="1">
        <v>8.7837837837837807</v>
      </c>
      <c r="DT377" s="1">
        <v>0</v>
      </c>
      <c r="DU377" s="1">
        <v>0.59</v>
      </c>
      <c r="DV377" s="1">
        <v>0.42</v>
      </c>
      <c r="DW377" s="1">
        <v>9.1539999999999999</v>
      </c>
      <c r="DX377" s="1">
        <v>39</v>
      </c>
      <c r="DY377" s="1">
        <v>20</v>
      </c>
      <c r="DZ377" s="1" t="s">
        <v>206</v>
      </c>
      <c r="EA377" s="1" t="s">
        <v>243</v>
      </c>
      <c r="EB377" s="1" t="s">
        <v>647</v>
      </c>
      <c r="EC377" s="72">
        <f t="shared" si="22"/>
        <v>665.48</v>
      </c>
      <c r="ED377" s="73">
        <f t="shared" si="23"/>
        <v>2739.94</v>
      </c>
      <c r="EE377" s="1">
        <v>54.52</v>
      </c>
      <c r="EF377" s="1">
        <v>96.5</v>
      </c>
      <c r="EG377" s="1">
        <v>4.5</v>
      </c>
      <c r="EH377" s="1">
        <v>22.5</v>
      </c>
      <c r="EI377" s="1">
        <v>36.619999999999997</v>
      </c>
      <c r="EJ377" s="1">
        <v>50.2</v>
      </c>
      <c r="EK377" s="1">
        <v>13.4</v>
      </c>
      <c r="EL377" s="1">
        <v>23.8</v>
      </c>
      <c r="EM377" s="1">
        <v>65.56</v>
      </c>
      <c r="EN377" s="1">
        <v>263.14</v>
      </c>
      <c r="EO377" s="1">
        <v>50.56</v>
      </c>
      <c r="EP377" s="1">
        <v>164.3</v>
      </c>
      <c r="EQ377" s="1">
        <v>0</v>
      </c>
      <c r="ER377" s="1">
        <v>0</v>
      </c>
      <c r="ES377" s="1">
        <v>0</v>
      </c>
      <c r="ET377" s="1">
        <v>0</v>
      </c>
      <c r="EU377" s="1">
        <v>392.7</v>
      </c>
      <c r="EV377" s="1">
        <v>1780.8</v>
      </c>
      <c r="EW377" s="1">
        <v>335.5</v>
      </c>
      <c r="EX377" s="1">
        <v>1599.3</v>
      </c>
      <c r="EY377" s="1">
        <v>55.9</v>
      </c>
      <c r="EZ377" s="1">
        <v>178.9</v>
      </c>
      <c r="FA377" s="1">
        <v>1.3</v>
      </c>
      <c r="FB377" s="1">
        <v>2.6</v>
      </c>
      <c r="FC377" s="1">
        <v>0</v>
      </c>
      <c r="FD377" s="1">
        <v>0</v>
      </c>
      <c r="FE377" s="1">
        <v>47.1</v>
      </c>
      <c r="FF377" s="1">
        <v>229.3</v>
      </c>
      <c r="FG377" s="1">
        <v>21.3</v>
      </c>
      <c r="FH377" s="1">
        <v>140.9</v>
      </c>
      <c r="FI377" s="1">
        <v>21.4</v>
      </c>
      <c r="FJ377" s="1">
        <v>64.2</v>
      </c>
      <c r="FK377" s="1">
        <v>4.4000000000000004</v>
      </c>
      <c r="FL377" s="1">
        <v>24.2</v>
      </c>
      <c r="FM377" s="1">
        <v>50.8</v>
      </c>
      <c r="FN377" s="1">
        <v>175.7</v>
      </c>
      <c r="FO377" s="1">
        <v>34.6</v>
      </c>
      <c r="FP377" s="1">
        <v>120.7</v>
      </c>
      <c r="FQ377" s="1">
        <v>16.2</v>
      </c>
      <c r="FR377" s="1">
        <v>55</v>
      </c>
      <c r="FS377" s="1">
        <v>39</v>
      </c>
      <c r="FT377" s="1">
        <v>161.9</v>
      </c>
      <c r="FU377" s="1">
        <v>17.5</v>
      </c>
      <c r="FV377" s="1">
        <v>122.5</v>
      </c>
      <c r="FW377" s="1">
        <v>18.100000000000001</v>
      </c>
      <c r="FX377" s="1">
        <v>21.7</v>
      </c>
      <c r="FY377" s="1">
        <v>3.4</v>
      </c>
      <c r="FZ377" s="1">
        <v>17.7</v>
      </c>
      <c r="GA377" s="1">
        <v>13.8</v>
      </c>
      <c r="GB377" s="1">
        <v>30.6</v>
      </c>
      <c r="GC377" s="1">
        <v>2</v>
      </c>
      <c r="GD377" s="1">
        <v>2</v>
      </c>
      <c r="GE377" s="1">
        <v>11.8</v>
      </c>
      <c r="GF377" s="1">
        <v>28.6</v>
      </c>
      <c r="GG377" s="1">
        <v>2</v>
      </c>
      <c r="GH377" s="1">
        <v>2</v>
      </c>
      <c r="GI377" s="1">
        <v>2</v>
      </c>
      <c r="GJ377" s="1">
        <v>2</v>
      </c>
      <c r="GK377" s="1">
        <v>0</v>
      </c>
      <c r="GL377" s="1">
        <v>0</v>
      </c>
      <c r="GM377" s="1">
        <v>0</v>
      </c>
      <c r="GN377" s="1">
        <v>0</v>
      </c>
      <c r="GO377" s="1">
        <v>0</v>
      </c>
      <c r="GP377" s="1">
        <v>0</v>
      </c>
      <c r="GQ377" s="1">
        <v>0</v>
      </c>
      <c r="GR377" s="1">
        <v>0</v>
      </c>
      <c r="GS377" s="1">
        <v>11</v>
      </c>
      <c r="GT377" s="1">
        <v>42.9</v>
      </c>
      <c r="GU377" s="1">
        <v>0</v>
      </c>
      <c r="GV377" s="1">
        <v>0</v>
      </c>
      <c r="GW377" s="1">
        <v>11</v>
      </c>
      <c r="GX377" s="1">
        <v>42.9</v>
      </c>
      <c r="GY377" s="1">
        <v>0</v>
      </c>
      <c r="GZ377" s="2">
        <v>0</v>
      </c>
    </row>
    <row r="378" spans="1:208">
      <c r="CU378" s="1" t="s">
        <v>206</v>
      </c>
      <c r="CV378" s="1" t="s">
        <v>244</v>
      </c>
      <c r="CW378" s="1" t="s">
        <v>647</v>
      </c>
      <c r="CX378" s="1">
        <v>761</v>
      </c>
      <c r="CY378" s="1">
        <v>61.3</v>
      </c>
      <c r="CZ378" s="1">
        <v>80.551905387647807</v>
      </c>
      <c r="DA378" s="1">
        <v>171</v>
      </c>
      <c r="DB378" s="1">
        <v>23.8</v>
      </c>
      <c r="DC378" s="1">
        <v>139.18128654970801</v>
      </c>
      <c r="DD378" s="1">
        <v>81</v>
      </c>
      <c r="DE378" s="1">
        <v>1.28</v>
      </c>
      <c r="DF378" s="1">
        <v>15.8024691358025</v>
      </c>
      <c r="DG378" s="1">
        <v>1.36</v>
      </c>
      <c r="DH378" s="1">
        <v>18.100000000000001</v>
      </c>
      <c r="DI378" s="1">
        <v>1.33088235294118</v>
      </c>
      <c r="DJ378" s="1">
        <v>1.23</v>
      </c>
      <c r="DK378" s="1">
        <v>12.92</v>
      </c>
      <c r="DL378" s="1">
        <v>1.0504065040650401</v>
      </c>
      <c r="DM378" s="1">
        <v>25.75</v>
      </c>
      <c r="DN378" s="1">
        <v>0</v>
      </c>
      <c r="DO378" s="1">
        <v>308</v>
      </c>
      <c r="DP378" s="1">
        <v>308</v>
      </c>
      <c r="DQ378" s="1">
        <v>327</v>
      </c>
      <c r="DR378" s="1">
        <v>28</v>
      </c>
      <c r="DS378" s="1">
        <v>8.5626911314984699</v>
      </c>
      <c r="DT378" s="1">
        <v>65</v>
      </c>
      <c r="DU378" s="1">
        <v>0.52</v>
      </c>
      <c r="DV378" s="1">
        <v>0.51</v>
      </c>
      <c r="DW378" s="1">
        <v>36.380000000000003</v>
      </c>
      <c r="DX378" s="1">
        <v>240</v>
      </c>
      <c r="DY378" s="1">
        <v>130</v>
      </c>
      <c r="DZ378" s="1" t="s">
        <v>206</v>
      </c>
      <c r="EA378" s="1" t="s">
        <v>244</v>
      </c>
      <c r="EB378" s="1" t="s">
        <v>647</v>
      </c>
      <c r="EC378" s="72">
        <f t="shared" si="22"/>
        <v>303.39999999999998</v>
      </c>
      <c r="ED378" s="73">
        <f t="shared" si="23"/>
        <v>1100.4000000000001</v>
      </c>
      <c r="EE378" s="1">
        <v>54</v>
      </c>
      <c r="EF378" s="1">
        <v>86.8</v>
      </c>
      <c r="EG378" s="1">
        <v>2</v>
      </c>
      <c r="EH378" s="1">
        <v>10</v>
      </c>
      <c r="EI378" s="1">
        <v>37.4</v>
      </c>
      <c r="EJ378" s="1">
        <v>51</v>
      </c>
      <c r="EK378" s="1">
        <v>14.6</v>
      </c>
      <c r="EL378" s="1">
        <v>25.8</v>
      </c>
      <c r="EM378" s="1">
        <v>60.6</v>
      </c>
      <c r="EN378" s="1">
        <v>243.5</v>
      </c>
      <c r="EO378" s="1">
        <v>47.6</v>
      </c>
      <c r="EP378" s="1">
        <v>152.6</v>
      </c>
      <c r="EQ378" s="1">
        <v>0</v>
      </c>
      <c r="ER378" s="1">
        <v>0</v>
      </c>
      <c r="ES378" s="1">
        <v>0</v>
      </c>
      <c r="ET378" s="1">
        <v>0</v>
      </c>
      <c r="EU378" s="1">
        <v>66.3</v>
      </c>
      <c r="EV378" s="1">
        <v>298.89999999999998</v>
      </c>
      <c r="EW378" s="1">
        <v>56</v>
      </c>
      <c r="EX378" s="1">
        <v>267.10000000000002</v>
      </c>
      <c r="EY378" s="1">
        <v>9.3000000000000007</v>
      </c>
      <c r="EZ378" s="1">
        <v>29.8</v>
      </c>
      <c r="FA378" s="1">
        <v>1</v>
      </c>
      <c r="FB378" s="1">
        <v>2</v>
      </c>
      <c r="FC378" s="1">
        <v>0</v>
      </c>
      <c r="FD378" s="1">
        <v>0</v>
      </c>
      <c r="FE378" s="1">
        <v>36.200000000000003</v>
      </c>
      <c r="FF378" s="1">
        <v>176.9</v>
      </c>
      <c r="FG378" s="1">
        <v>16.5</v>
      </c>
      <c r="FH378" s="1">
        <v>109.3</v>
      </c>
      <c r="FI378" s="1">
        <v>16.3</v>
      </c>
      <c r="FJ378" s="1">
        <v>48.9</v>
      </c>
      <c r="FK378" s="1">
        <v>3.4</v>
      </c>
      <c r="FL378" s="1">
        <v>18.7</v>
      </c>
      <c r="FM378" s="1">
        <v>40.299999999999997</v>
      </c>
      <c r="FN378" s="1">
        <v>139</v>
      </c>
      <c r="FO378" s="1">
        <v>27.1</v>
      </c>
      <c r="FP378" s="1">
        <v>95.5</v>
      </c>
      <c r="FQ378" s="1">
        <v>13.2</v>
      </c>
      <c r="FR378" s="1">
        <v>43.5</v>
      </c>
      <c r="FS378" s="1">
        <v>30.9</v>
      </c>
      <c r="FT378" s="1">
        <v>126.9</v>
      </c>
      <c r="FU378" s="1">
        <v>13.7</v>
      </c>
      <c r="FV378" s="1">
        <v>95.9</v>
      </c>
      <c r="FW378" s="1">
        <v>14.6</v>
      </c>
      <c r="FX378" s="1">
        <v>17.5</v>
      </c>
      <c r="FY378" s="1">
        <v>2.6</v>
      </c>
      <c r="FZ378" s="1">
        <v>13.5</v>
      </c>
      <c r="GA378" s="1">
        <v>10.5</v>
      </c>
      <c r="GB378" s="1">
        <v>23.8</v>
      </c>
      <c r="GC378" s="1">
        <v>1.2</v>
      </c>
      <c r="GD378" s="1">
        <v>1.2</v>
      </c>
      <c r="GE378" s="1">
        <v>9.3000000000000007</v>
      </c>
      <c r="GF378" s="1">
        <v>22.6</v>
      </c>
      <c r="GG378" s="1">
        <v>4.5999999999999996</v>
      </c>
      <c r="GH378" s="1">
        <v>4.5999999999999996</v>
      </c>
      <c r="GI378" s="1">
        <v>4.5999999999999996</v>
      </c>
      <c r="GJ378" s="1">
        <v>4.5999999999999996</v>
      </c>
      <c r="GK378" s="1">
        <v>0</v>
      </c>
      <c r="GL378" s="1">
        <v>0</v>
      </c>
      <c r="GM378" s="1">
        <v>0</v>
      </c>
      <c r="GN378" s="1">
        <v>0</v>
      </c>
      <c r="GO378" s="1">
        <v>0</v>
      </c>
      <c r="GP378" s="1">
        <v>0</v>
      </c>
      <c r="GQ378" s="1">
        <v>0</v>
      </c>
      <c r="GR378" s="1">
        <v>0</v>
      </c>
      <c r="GS378" s="1">
        <v>13</v>
      </c>
      <c r="GT378" s="1">
        <v>51.8</v>
      </c>
      <c r="GU378" s="1">
        <v>10.8</v>
      </c>
      <c r="GV378" s="1">
        <v>43.2</v>
      </c>
      <c r="GW378" s="1">
        <v>2.2000000000000002</v>
      </c>
      <c r="GX378" s="1">
        <v>8.6</v>
      </c>
      <c r="GY378" s="1">
        <v>0</v>
      </c>
      <c r="GZ378" s="2">
        <v>0</v>
      </c>
    </row>
    <row r="379" spans="1:208" s="1" customForma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CU379" s="71" t="s">
        <v>246</v>
      </c>
      <c r="CV379" s="1" t="s">
        <v>247</v>
      </c>
      <c r="CW379" s="30" t="s">
        <v>647</v>
      </c>
      <c r="CX379" s="1">
        <v>916</v>
      </c>
      <c r="CY379" s="1">
        <v>66.8</v>
      </c>
      <c r="CZ379" s="1">
        <v>72.925764192139795</v>
      </c>
      <c r="DA379" s="1">
        <v>53</v>
      </c>
      <c r="DB379" s="1">
        <v>9.16</v>
      </c>
      <c r="DC379" s="1">
        <v>172.830188679245</v>
      </c>
      <c r="DD379" s="1">
        <v>691</v>
      </c>
      <c r="DE379" s="1">
        <v>10.61</v>
      </c>
      <c r="DF379" s="1">
        <v>15.3545586107091</v>
      </c>
      <c r="DG379" s="1">
        <v>3.6</v>
      </c>
      <c r="DH379" s="1">
        <v>62.24</v>
      </c>
      <c r="DI379" s="1">
        <v>1.72888888888889</v>
      </c>
      <c r="DJ379" s="1">
        <v>3.6</v>
      </c>
      <c r="DK379" s="1">
        <v>60.66</v>
      </c>
      <c r="DL379" s="1">
        <v>1.6850000000000001</v>
      </c>
      <c r="DM379" s="1">
        <v>123.2</v>
      </c>
      <c r="DN379" s="1">
        <v>0</v>
      </c>
      <c r="DO379" s="1">
        <v>256</v>
      </c>
      <c r="DP379" s="1">
        <v>256</v>
      </c>
      <c r="DQ379" s="1">
        <v>472</v>
      </c>
      <c r="DR379" s="1">
        <v>46</v>
      </c>
      <c r="DS379" s="1">
        <v>9.7457627118644101</v>
      </c>
      <c r="DT379" s="1">
        <v>82</v>
      </c>
      <c r="DU379" s="1">
        <v>13.2</v>
      </c>
      <c r="DV379" s="1">
        <v>13.2</v>
      </c>
      <c r="DW379" s="1">
        <v>51.5</v>
      </c>
      <c r="DX379" s="1">
        <v>162</v>
      </c>
      <c r="DY379" s="1">
        <v>656</v>
      </c>
      <c r="DZ379" s="71" t="s">
        <v>246</v>
      </c>
      <c r="EA379" s="1" t="s">
        <v>247</v>
      </c>
      <c r="EB379" s="30" t="s">
        <v>647</v>
      </c>
      <c r="EC379" s="72">
        <f t="shared" ref="EC379:EC394" si="24">EE379+EM379+EQ379+EU379+FE379+FM379+FS379+GA379+GG379+GK379</f>
        <v>535</v>
      </c>
      <c r="ED379" s="73">
        <f t="shared" ref="ED379:ED394" si="25">EF379+EN379+ER379+EV379+FF379+FN379+FT379+GB379+GH379+GL379+GM379</f>
        <v>2135.1</v>
      </c>
      <c r="EE379" s="1">
        <v>91.7</v>
      </c>
      <c r="EF379" s="1">
        <v>138</v>
      </c>
      <c r="EG379" s="1">
        <v>0</v>
      </c>
      <c r="EH379" s="1">
        <v>0</v>
      </c>
      <c r="EI379" s="1">
        <v>0</v>
      </c>
      <c r="EJ379" s="1">
        <v>0</v>
      </c>
      <c r="EK379" s="1">
        <v>5.6</v>
      </c>
      <c r="EL379" s="1">
        <v>16</v>
      </c>
      <c r="EM379" s="1">
        <v>143</v>
      </c>
      <c r="EN379" s="1">
        <v>441</v>
      </c>
      <c r="EO379" s="1">
        <v>28</v>
      </c>
      <c r="EP379" s="1">
        <v>230</v>
      </c>
      <c r="EQ379" s="1">
        <v>8.5</v>
      </c>
      <c r="ER379" s="1">
        <v>63</v>
      </c>
      <c r="ES379" s="1">
        <v>6.5</v>
      </c>
      <c r="ET379" s="1">
        <v>26</v>
      </c>
      <c r="EU379" s="1">
        <v>73</v>
      </c>
      <c r="EV379" s="1">
        <v>432.6</v>
      </c>
      <c r="EW379" s="1">
        <v>62</v>
      </c>
      <c r="EX379" s="1">
        <v>422</v>
      </c>
      <c r="EY379" s="1">
        <v>10</v>
      </c>
      <c r="EZ379" s="1">
        <v>10</v>
      </c>
      <c r="FA379" s="1">
        <v>1</v>
      </c>
      <c r="FB379" s="1">
        <v>0.6</v>
      </c>
      <c r="FC379" s="1">
        <v>0</v>
      </c>
      <c r="FD379" s="1">
        <v>0</v>
      </c>
      <c r="FE379" s="1">
        <v>71.2</v>
      </c>
      <c r="FF379" s="1">
        <v>588</v>
      </c>
      <c r="FG379" s="1">
        <v>35.200000000000003</v>
      </c>
      <c r="FH379" s="1">
        <v>512</v>
      </c>
      <c r="FI379" s="1">
        <v>23</v>
      </c>
      <c r="FJ379" s="1">
        <v>45</v>
      </c>
      <c r="FK379" s="1">
        <v>12</v>
      </c>
      <c r="FL379" s="1">
        <v>24</v>
      </c>
      <c r="FM379" s="1">
        <v>92</v>
      </c>
      <c r="FN379" s="1">
        <v>267.5</v>
      </c>
      <c r="FO379" s="1">
        <v>86</v>
      </c>
      <c r="FP379" s="1">
        <v>259</v>
      </c>
      <c r="FQ379" s="1">
        <v>4</v>
      </c>
      <c r="FR379" s="1">
        <v>8.5</v>
      </c>
      <c r="FS379" s="1">
        <v>38</v>
      </c>
      <c r="FT379" s="1">
        <v>97</v>
      </c>
      <c r="FU379" s="1">
        <v>14</v>
      </c>
      <c r="FV379" s="1">
        <v>25</v>
      </c>
      <c r="FW379" s="1">
        <v>14</v>
      </c>
      <c r="FX379" s="1">
        <v>50</v>
      </c>
      <c r="FY379" s="1">
        <v>10</v>
      </c>
      <c r="FZ379" s="1">
        <v>20</v>
      </c>
      <c r="GA379" s="1">
        <v>5.9</v>
      </c>
      <c r="GB379" s="1">
        <v>39.6</v>
      </c>
      <c r="GC379" s="1">
        <v>3.2</v>
      </c>
      <c r="GD379" s="1">
        <v>17.600000000000001</v>
      </c>
      <c r="GE379" s="1">
        <v>2.7</v>
      </c>
      <c r="GF379" s="1">
        <v>22</v>
      </c>
      <c r="GG379" s="1">
        <v>0.7</v>
      </c>
      <c r="GH379" s="1">
        <v>8</v>
      </c>
      <c r="GI379" s="1">
        <v>0.7</v>
      </c>
      <c r="GJ379" s="1">
        <v>8</v>
      </c>
      <c r="GK379" s="1">
        <v>11</v>
      </c>
      <c r="GL379" s="1">
        <v>60.4</v>
      </c>
      <c r="GM379" s="1">
        <v>0</v>
      </c>
      <c r="GN379" s="1">
        <v>0</v>
      </c>
      <c r="GO379" s="1">
        <v>0</v>
      </c>
      <c r="GP379" s="1">
        <v>0</v>
      </c>
      <c r="GQ379" s="1">
        <v>0</v>
      </c>
      <c r="GR379" s="1">
        <v>0</v>
      </c>
      <c r="GS379" s="1">
        <v>456</v>
      </c>
      <c r="GT379" s="1">
        <v>3310</v>
      </c>
      <c r="GU379" s="1">
        <v>405</v>
      </c>
      <c r="GV379" s="1">
        <v>3210</v>
      </c>
      <c r="GW379" s="1">
        <v>51</v>
      </c>
      <c r="GX379" s="1">
        <v>100</v>
      </c>
      <c r="GY379" s="1">
        <v>0</v>
      </c>
      <c r="GZ379" s="2">
        <v>0</v>
      </c>
    </row>
    <row r="380" spans="1:208" s="1" customForma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CU380" s="1" t="s">
        <v>246</v>
      </c>
      <c r="CV380" s="1" t="s">
        <v>248</v>
      </c>
      <c r="CW380" s="1" t="s">
        <v>647</v>
      </c>
      <c r="CX380" s="1">
        <v>1566</v>
      </c>
      <c r="CY380" s="1">
        <v>111.52</v>
      </c>
      <c r="CZ380" s="1">
        <v>71.213282247764994</v>
      </c>
      <c r="DA380" s="1">
        <v>94</v>
      </c>
      <c r="DB380" s="1">
        <v>16.82</v>
      </c>
      <c r="DC380" s="1">
        <v>178.936170212766</v>
      </c>
      <c r="DD380" s="1">
        <v>119</v>
      </c>
      <c r="DE380" s="1">
        <v>1.83</v>
      </c>
      <c r="DF380" s="1">
        <v>15.3781512605042</v>
      </c>
      <c r="DG380" s="1">
        <v>3.8</v>
      </c>
      <c r="DH380" s="1">
        <v>62.83</v>
      </c>
      <c r="DI380" s="1">
        <v>1.65342105263158</v>
      </c>
      <c r="DJ380" s="1">
        <v>3.8</v>
      </c>
      <c r="DK380" s="1">
        <v>62.03</v>
      </c>
      <c r="DL380" s="1">
        <v>1.6323684210526299</v>
      </c>
      <c r="DM380" s="1">
        <v>183.1</v>
      </c>
      <c r="DN380" s="1">
        <v>0</v>
      </c>
      <c r="DO380" s="1">
        <v>118</v>
      </c>
      <c r="DP380" s="1">
        <v>118</v>
      </c>
      <c r="DQ380" s="1">
        <v>745</v>
      </c>
      <c r="DR380" s="1">
        <v>69</v>
      </c>
      <c r="DS380" s="1">
        <v>9.2617449664429508</v>
      </c>
      <c r="DT380" s="1">
        <v>18</v>
      </c>
      <c r="DU380" s="1">
        <v>10.5</v>
      </c>
      <c r="DV380" s="1">
        <v>10.5</v>
      </c>
      <c r="DW380" s="1">
        <v>67</v>
      </c>
      <c r="DX380" s="1">
        <v>123</v>
      </c>
      <c r="DY380" s="1">
        <v>606</v>
      </c>
      <c r="DZ380" s="1" t="s">
        <v>246</v>
      </c>
      <c r="EA380" s="1" t="s">
        <v>248</v>
      </c>
      <c r="EB380" s="1" t="s">
        <v>647</v>
      </c>
      <c r="EC380" s="72">
        <f t="shared" si="24"/>
        <v>508.7</v>
      </c>
      <c r="ED380" s="73">
        <f t="shared" si="25"/>
        <v>2090.3000000000002</v>
      </c>
      <c r="EE380" s="1">
        <v>86.7</v>
      </c>
      <c r="EF380" s="1">
        <v>138</v>
      </c>
      <c r="EG380" s="1">
        <v>0</v>
      </c>
      <c r="EH380" s="1">
        <v>0</v>
      </c>
      <c r="EI380" s="1">
        <v>0</v>
      </c>
      <c r="EJ380" s="1">
        <v>0</v>
      </c>
      <c r="EK380" s="1">
        <v>4.7</v>
      </c>
      <c r="EL380" s="1">
        <v>14</v>
      </c>
      <c r="EM380" s="1">
        <v>139</v>
      </c>
      <c r="EN380" s="1">
        <v>424</v>
      </c>
      <c r="EO380" s="1">
        <v>23</v>
      </c>
      <c r="EP380" s="1">
        <v>226</v>
      </c>
      <c r="EQ380" s="1">
        <v>7.5</v>
      </c>
      <c r="ER380" s="1">
        <v>72.2</v>
      </c>
      <c r="ES380" s="1">
        <v>6</v>
      </c>
      <c r="ET380" s="1">
        <v>25.5</v>
      </c>
      <c r="EU380" s="1">
        <v>67</v>
      </c>
      <c r="EV380" s="1">
        <v>425.5</v>
      </c>
      <c r="EW380" s="1">
        <v>63</v>
      </c>
      <c r="EX380" s="1">
        <v>422</v>
      </c>
      <c r="EY380" s="1">
        <v>2.5</v>
      </c>
      <c r="EZ380" s="1">
        <v>2.5</v>
      </c>
      <c r="FA380" s="1">
        <v>1.5</v>
      </c>
      <c r="FB380" s="1">
        <v>0.9</v>
      </c>
      <c r="FC380" s="1">
        <v>0</v>
      </c>
      <c r="FD380" s="1">
        <v>0</v>
      </c>
      <c r="FE380" s="1">
        <v>68</v>
      </c>
      <c r="FF380" s="1">
        <v>576</v>
      </c>
      <c r="FG380" s="1">
        <v>30</v>
      </c>
      <c r="FH380" s="1">
        <v>424</v>
      </c>
      <c r="FI380" s="1">
        <v>22</v>
      </c>
      <c r="FJ380" s="1">
        <v>45</v>
      </c>
      <c r="FK380" s="1">
        <v>12</v>
      </c>
      <c r="FL380" s="1">
        <v>24</v>
      </c>
      <c r="FM380" s="1">
        <v>82</v>
      </c>
      <c r="FN380" s="1">
        <v>247</v>
      </c>
      <c r="FO380" s="1">
        <v>76</v>
      </c>
      <c r="FP380" s="1">
        <v>239</v>
      </c>
      <c r="FQ380" s="1">
        <v>4</v>
      </c>
      <c r="FR380" s="1">
        <v>8</v>
      </c>
      <c r="FS380" s="1">
        <v>36</v>
      </c>
      <c r="FT380" s="1">
        <v>91.5</v>
      </c>
      <c r="FU380" s="1">
        <v>14</v>
      </c>
      <c r="FV380" s="1">
        <v>24</v>
      </c>
      <c r="FW380" s="1">
        <v>13</v>
      </c>
      <c r="FX380" s="1">
        <v>48</v>
      </c>
      <c r="FY380" s="1">
        <v>9</v>
      </c>
      <c r="FZ380" s="1">
        <v>18</v>
      </c>
      <c r="GA380" s="1">
        <v>5</v>
      </c>
      <c r="GB380" s="1">
        <v>11.1</v>
      </c>
      <c r="GC380" s="1">
        <v>2</v>
      </c>
      <c r="GD380" s="1">
        <v>2</v>
      </c>
      <c r="GE380" s="1">
        <v>3</v>
      </c>
      <c r="GF380" s="1">
        <v>9.1</v>
      </c>
      <c r="GG380" s="1">
        <v>0</v>
      </c>
      <c r="GH380" s="1">
        <v>0</v>
      </c>
      <c r="GI380" s="1">
        <v>0</v>
      </c>
      <c r="GJ380" s="1">
        <v>0</v>
      </c>
      <c r="GK380" s="1">
        <v>17.5</v>
      </c>
      <c r="GL380" s="1">
        <v>105</v>
      </c>
      <c r="GM380" s="1">
        <v>0</v>
      </c>
      <c r="GN380" s="1">
        <v>0</v>
      </c>
      <c r="GO380" s="1">
        <v>0</v>
      </c>
      <c r="GP380" s="1">
        <v>0</v>
      </c>
      <c r="GQ380" s="1">
        <v>0</v>
      </c>
      <c r="GR380" s="1">
        <v>0</v>
      </c>
      <c r="GS380" s="1">
        <v>301</v>
      </c>
      <c r="GT380" s="1">
        <v>2200</v>
      </c>
      <c r="GU380" s="1">
        <v>250</v>
      </c>
      <c r="GV380" s="1">
        <v>2100</v>
      </c>
      <c r="GW380" s="1">
        <v>51</v>
      </c>
      <c r="GX380" s="1">
        <v>100</v>
      </c>
      <c r="GY380" s="1">
        <v>0</v>
      </c>
      <c r="GZ380" s="2">
        <v>0</v>
      </c>
    </row>
    <row r="381" spans="1:208" s="1" customForma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CU381" s="1" t="s">
        <v>246</v>
      </c>
      <c r="CV381" s="1" t="s">
        <v>98</v>
      </c>
      <c r="CW381" s="1" t="s">
        <v>647</v>
      </c>
      <c r="CX381" s="1">
        <v>3990</v>
      </c>
      <c r="CY381" s="1">
        <v>328.5</v>
      </c>
      <c r="CZ381" s="1">
        <v>73.338391502276195</v>
      </c>
      <c r="DA381" s="1">
        <v>41</v>
      </c>
      <c r="DB381" s="1">
        <v>7.3449999999999998</v>
      </c>
      <c r="DC381" s="1">
        <v>185.70588235294099</v>
      </c>
      <c r="DD381" s="1">
        <v>484</v>
      </c>
      <c r="DE381" s="1">
        <v>7.51</v>
      </c>
      <c r="DF381" s="1" t="e">
        <v>#DIV/0!</v>
      </c>
      <c r="DG381" s="1">
        <v>140.58000000000001</v>
      </c>
      <c r="DH381" s="1">
        <v>2396.7199999999998</v>
      </c>
      <c r="DI381" s="1">
        <v>1.7124999999999999</v>
      </c>
      <c r="DJ381" s="1">
        <v>133.6</v>
      </c>
      <c r="DK381" s="1">
        <v>2235.8359999999998</v>
      </c>
      <c r="DL381" s="1">
        <v>1.65464285714286</v>
      </c>
      <c r="DM381" s="1">
        <v>307.5</v>
      </c>
      <c r="DN381" s="1">
        <v>0</v>
      </c>
      <c r="DO381" s="1">
        <v>74</v>
      </c>
      <c r="DP381" s="1">
        <v>72</v>
      </c>
      <c r="DQ381" s="1">
        <v>2961</v>
      </c>
      <c r="DR381" s="1">
        <v>280</v>
      </c>
      <c r="DS381" s="1" t="e">
        <v>#DIV/0!</v>
      </c>
      <c r="DT381" s="1">
        <v>6</v>
      </c>
      <c r="DU381" s="1">
        <v>221</v>
      </c>
      <c r="DV381" s="1">
        <v>221</v>
      </c>
      <c r="DW381" s="1">
        <v>0.5</v>
      </c>
      <c r="DX381" s="1">
        <v>12</v>
      </c>
      <c r="DY381" s="1">
        <v>278</v>
      </c>
      <c r="DZ381" s="1" t="s">
        <v>246</v>
      </c>
      <c r="EA381" s="1" t="s">
        <v>98</v>
      </c>
      <c r="EB381" s="1" t="s">
        <v>647</v>
      </c>
      <c r="EC381" s="72">
        <f t="shared" si="24"/>
        <v>1006.4</v>
      </c>
      <c r="ED381" s="73">
        <f t="shared" si="25"/>
        <v>4032.3</v>
      </c>
      <c r="EE381" s="1">
        <v>90.6</v>
      </c>
      <c r="EF381" s="1">
        <v>173.6</v>
      </c>
      <c r="EG381" s="1">
        <v>5.4</v>
      </c>
      <c r="EH381" s="1">
        <v>24.6</v>
      </c>
      <c r="EI381" s="1">
        <v>0</v>
      </c>
      <c r="EJ381" s="1">
        <v>0</v>
      </c>
      <c r="EK381" s="1">
        <v>11.2</v>
      </c>
      <c r="EL381" s="1">
        <v>38</v>
      </c>
      <c r="EM381" s="1">
        <v>359.8</v>
      </c>
      <c r="EN381" s="1">
        <v>1249</v>
      </c>
      <c r="EO381" s="1">
        <v>35.799999999999997</v>
      </c>
      <c r="EP381" s="1">
        <v>330</v>
      </c>
      <c r="EQ381" s="1">
        <v>61</v>
      </c>
      <c r="ER381" s="1">
        <v>176</v>
      </c>
      <c r="ES381" s="1">
        <v>60</v>
      </c>
      <c r="ET381" s="1">
        <v>174</v>
      </c>
      <c r="EU381" s="1">
        <v>78</v>
      </c>
      <c r="EV381" s="1">
        <v>505</v>
      </c>
      <c r="EW381" s="1">
        <v>78</v>
      </c>
      <c r="EX381" s="1">
        <v>505</v>
      </c>
      <c r="EY381" s="1">
        <v>0</v>
      </c>
      <c r="EZ381" s="1">
        <v>0</v>
      </c>
      <c r="FA381" s="1">
        <v>0</v>
      </c>
      <c r="FB381" s="1">
        <v>0</v>
      </c>
      <c r="FC381" s="1">
        <v>0</v>
      </c>
      <c r="FD381" s="1">
        <v>0</v>
      </c>
      <c r="FE381" s="1">
        <v>100.5</v>
      </c>
      <c r="FF381" s="1">
        <v>813</v>
      </c>
      <c r="FG381" s="1">
        <v>48.2</v>
      </c>
      <c r="FH381" s="1">
        <v>657</v>
      </c>
      <c r="FI381" s="1">
        <v>32</v>
      </c>
      <c r="FJ381" s="1">
        <v>64</v>
      </c>
      <c r="FK381" s="1">
        <v>17.5</v>
      </c>
      <c r="FL381" s="1">
        <v>34</v>
      </c>
      <c r="FM381" s="1">
        <v>144</v>
      </c>
      <c r="FN381" s="1">
        <v>439.1</v>
      </c>
      <c r="FO381" s="1">
        <v>120</v>
      </c>
      <c r="FP381" s="1">
        <v>390</v>
      </c>
      <c r="FQ381" s="1">
        <v>24</v>
      </c>
      <c r="FR381" s="1">
        <v>44.1</v>
      </c>
      <c r="FS381" s="1">
        <v>120</v>
      </c>
      <c r="FT381" s="1">
        <v>317.7</v>
      </c>
      <c r="FU381" s="1">
        <v>39</v>
      </c>
      <c r="FV381" s="1">
        <v>67.5</v>
      </c>
      <c r="FW381" s="1">
        <v>30</v>
      </c>
      <c r="FX381" s="1">
        <v>148</v>
      </c>
      <c r="FY381" s="1">
        <v>51</v>
      </c>
      <c r="FZ381" s="1">
        <v>102</v>
      </c>
      <c r="GA381" s="1">
        <v>27</v>
      </c>
      <c r="GB381" s="1">
        <v>138.5</v>
      </c>
      <c r="GC381" s="1">
        <v>21</v>
      </c>
      <c r="GD381" s="1">
        <v>69.2</v>
      </c>
      <c r="GE381" s="1">
        <v>6</v>
      </c>
      <c r="GF381" s="1">
        <v>64.8</v>
      </c>
      <c r="GG381" s="1">
        <v>4</v>
      </c>
      <c r="GH381" s="1">
        <v>140</v>
      </c>
      <c r="GI381" s="1">
        <v>4</v>
      </c>
      <c r="GJ381" s="1">
        <v>140</v>
      </c>
      <c r="GK381" s="1">
        <v>21.5</v>
      </c>
      <c r="GL381" s="1">
        <v>80.400000000000006</v>
      </c>
      <c r="GM381" s="1">
        <v>0</v>
      </c>
      <c r="GN381" s="1">
        <v>0</v>
      </c>
      <c r="GO381" s="1">
        <v>0</v>
      </c>
      <c r="GP381" s="1">
        <v>0</v>
      </c>
      <c r="GQ381" s="1">
        <v>0</v>
      </c>
      <c r="GR381" s="1">
        <v>0</v>
      </c>
      <c r="GS381" s="1">
        <v>33</v>
      </c>
      <c r="GT381" s="1">
        <v>48</v>
      </c>
      <c r="GU381" s="1">
        <v>0</v>
      </c>
      <c r="GV381" s="1">
        <v>0</v>
      </c>
      <c r="GW381" s="1">
        <v>33</v>
      </c>
      <c r="GX381" s="1">
        <v>48</v>
      </c>
      <c r="GY381" s="1">
        <v>0</v>
      </c>
      <c r="GZ381" s="2">
        <v>0</v>
      </c>
    </row>
    <row r="382" spans="1:208" s="1" customForma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CU382" s="1" t="s">
        <v>246</v>
      </c>
      <c r="CV382" s="1" t="s">
        <v>249</v>
      </c>
      <c r="CW382" s="1" t="s">
        <v>647</v>
      </c>
      <c r="CX382" s="1">
        <v>659</v>
      </c>
      <c r="CY382" s="1">
        <v>48.33</v>
      </c>
      <c r="CZ382" s="1">
        <v>73.338391502276195</v>
      </c>
      <c r="DA382" s="1">
        <v>34</v>
      </c>
      <c r="DB382" s="1">
        <v>6.3140000000000001</v>
      </c>
      <c r="DC382" s="1">
        <v>185.70588235294099</v>
      </c>
      <c r="DD382" s="1">
        <v>0</v>
      </c>
      <c r="DE382" s="1">
        <v>0</v>
      </c>
      <c r="DF382" s="1" t="e">
        <v>#DIV/0!</v>
      </c>
      <c r="DG382" s="1">
        <v>2.88</v>
      </c>
      <c r="DH382" s="1">
        <v>49.32</v>
      </c>
      <c r="DI382" s="1">
        <v>1.7124999999999999</v>
      </c>
      <c r="DJ382" s="1">
        <v>2.8</v>
      </c>
      <c r="DK382" s="1">
        <v>46.33</v>
      </c>
      <c r="DL382" s="1">
        <v>1.65464285714286</v>
      </c>
      <c r="DM382" s="1">
        <v>159</v>
      </c>
      <c r="DN382" s="1">
        <v>0</v>
      </c>
      <c r="DO382" s="1">
        <v>0</v>
      </c>
      <c r="DP382" s="1">
        <v>0</v>
      </c>
      <c r="DQ382" s="1">
        <v>0</v>
      </c>
      <c r="DR382" s="1">
        <v>0</v>
      </c>
      <c r="DS382" s="1" t="e">
        <v>#DIV/0!</v>
      </c>
      <c r="DT382" s="1">
        <v>0</v>
      </c>
      <c r="DU382" s="1">
        <v>0</v>
      </c>
      <c r="DV382" s="1">
        <v>0</v>
      </c>
      <c r="DW382" s="1">
        <v>2</v>
      </c>
      <c r="DX382" s="1">
        <v>14</v>
      </c>
      <c r="DY382" s="1">
        <v>121</v>
      </c>
      <c r="DZ382" s="1" t="s">
        <v>246</v>
      </c>
      <c r="EA382" s="1" t="s">
        <v>249</v>
      </c>
      <c r="EB382" s="1" t="s">
        <v>647</v>
      </c>
      <c r="EC382" s="72">
        <f t="shared" si="24"/>
        <v>1009.9</v>
      </c>
      <c r="ED382" s="73">
        <f t="shared" si="25"/>
        <v>3901.4</v>
      </c>
      <c r="EE382" s="1">
        <v>81.099999999999994</v>
      </c>
      <c r="EF382" s="1">
        <v>126</v>
      </c>
      <c r="EG382" s="1">
        <v>2.1</v>
      </c>
      <c r="EH382" s="1">
        <v>10</v>
      </c>
      <c r="EI382" s="1">
        <v>0</v>
      </c>
      <c r="EJ382" s="1">
        <v>0</v>
      </c>
      <c r="EK382" s="1">
        <v>6</v>
      </c>
      <c r="EL382" s="1">
        <v>12</v>
      </c>
      <c r="EM382" s="1">
        <v>412</v>
      </c>
      <c r="EN382" s="1">
        <v>1489</v>
      </c>
      <c r="EO382" s="1">
        <v>22</v>
      </c>
      <c r="EP382" s="1">
        <v>54</v>
      </c>
      <c r="EQ382" s="1">
        <v>65</v>
      </c>
      <c r="ER382" s="1">
        <v>204</v>
      </c>
      <c r="ES382" s="1">
        <v>64</v>
      </c>
      <c r="ET382" s="1">
        <v>202</v>
      </c>
      <c r="EU382" s="1">
        <v>81</v>
      </c>
      <c r="EV382" s="1">
        <v>451.8</v>
      </c>
      <c r="EW382" s="1">
        <v>68</v>
      </c>
      <c r="EX382" s="1">
        <v>440</v>
      </c>
      <c r="EY382" s="1">
        <v>10</v>
      </c>
      <c r="EZ382" s="1">
        <v>10</v>
      </c>
      <c r="FA382" s="1">
        <v>3</v>
      </c>
      <c r="FB382" s="1">
        <v>1.8</v>
      </c>
      <c r="FC382" s="1">
        <v>0</v>
      </c>
      <c r="FD382" s="1">
        <v>0</v>
      </c>
      <c r="FE382" s="1">
        <v>92.8</v>
      </c>
      <c r="FF382" s="1">
        <v>645</v>
      </c>
      <c r="FG382" s="1">
        <v>38</v>
      </c>
      <c r="FH382" s="1">
        <v>536.5</v>
      </c>
      <c r="FI382" s="1">
        <v>35</v>
      </c>
      <c r="FJ382" s="1">
        <v>70.5</v>
      </c>
      <c r="FK382" s="1">
        <v>19</v>
      </c>
      <c r="FL382" s="1">
        <v>38</v>
      </c>
      <c r="FM382" s="1">
        <v>114</v>
      </c>
      <c r="FN382" s="1">
        <v>386</v>
      </c>
      <c r="FO382" s="1">
        <v>90</v>
      </c>
      <c r="FP382" s="1">
        <v>335</v>
      </c>
      <c r="FQ382" s="1">
        <v>24</v>
      </c>
      <c r="FR382" s="1">
        <v>46</v>
      </c>
      <c r="FS382" s="1">
        <v>114.5</v>
      </c>
      <c r="FT382" s="1">
        <v>308.8</v>
      </c>
      <c r="FU382" s="1">
        <v>41</v>
      </c>
      <c r="FV382" s="1">
        <v>72.8</v>
      </c>
      <c r="FW382" s="1">
        <v>25.5</v>
      </c>
      <c r="FX382" s="1">
        <v>139</v>
      </c>
      <c r="FY382" s="1">
        <v>48</v>
      </c>
      <c r="FZ382" s="1">
        <v>97</v>
      </c>
      <c r="GA382" s="1">
        <v>24.5</v>
      </c>
      <c r="GB382" s="1">
        <v>175</v>
      </c>
      <c r="GC382" s="1">
        <v>20.5</v>
      </c>
      <c r="GD382" s="1">
        <v>89.8</v>
      </c>
      <c r="GE382" s="1">
        <v>4</v>
      </c>
      <c r="GF382" s="1">
        <v>80.900000000000006</v>
      </c>
      <c r="GG382" s="1">
        <v>0</v>
      </c>
      <c r="GH382" s="1">
        <v>0</v>
      </c>
      <c r="GI382" s="1">
        <v>0</v>
      </c>
      <c r="GJ382" s="1">
        <v>0</v>
      </c>
      <c r="GK382" s="1">
        <v>25</v>
      </c>
      <c r="GL382" s="1">
        <v>115.8</v>
      </c>
      <c r="GM382" s="1">
        <v>0</v>
      </c>
      <c r="GN382" s="1">
        <v>0</v>
      </c>
      <c r="GO382" s="1">
        <v>0</v>
      </c>
      <c r="GP382" s="1">
        <v>0</v>
      </c>
      <c r="GQ382" s="1">
        <v>0</v>
      </c>
      <c r="GR382" s="1">
        <v>0</v>
      </c>
      <c r="GS382" s="1">
        <v>26</v>
      </c>
      <c r="GT382" s="1">
        <v>50</v>
      </c>
      <c r="GU382" s="1">
        <v>0</v>
      </c>
      <c r="GV382" s="1">
        <v>0</v>
      </c>
      <c r="GW382" s="1">
        <v>26</v>
      </c>
      <c r="GX382" s="1">
        <v>50</v>
      </c>
      <c r="GY382" s="1">
        <v>0</v>
      </c>
      <c r="GZ382" s="2">
        <v>0</v>
      </c>
    </row>
    <row r="383" spans="1:208" s="1" customForma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CU383" s="1" t="s">
        <v>246</v>
      </c>
      <c r="CV383" s="1" t="s">
        <v>250</v>
      </c>
      <c r="CW383" s="1" t="s">
        <v>647</v>
      </c>
      <c r="CX383" s="1">
        <v>1192</v>
      </c>
      <c r="CY383" s="1">
        <v>97.89</v>
      </c>
      <c r="CZ383" s="1">
        <v>82.1224832214765</v>
      </c>
      <c r="DA383" s="1">
        <v>58</v>
      </c>
      <c r="DB383" s="1">
        <v>9.9550000000000001</v>
      </c>
      <c r="DC383" s="1">
        <v>171.63793103448299</v>
      </c>
      <c r="DD383" s="1">
        <v>403</v>
      </c>
      <c r="DE383" s="1">
        <v>6.27</v>
      </c>
      <c r="DF383" s="1">
        <v>15.5583126550868</v>
      </c>
      <c r="DG383" s="1">
        <v>134.19999999999999</v>
      </c>
      <c r="DH383" s="1">
        <v>2524.0100000000002</v>
      </c>
      <c r="DI383" s="1">
        <v>1.880782414307</v>
      </c>
      <c r="DJ383" s="1">
        <v>126.5</v>
      </c>
      <c r="DK383" s="1">
        <v>2342.73</v>
      </c>
      <c r="DL383" s="1">
        <v>1.8519604743083</v>
      </c>
      <c r="DM383" s="1">
        <v>310</v>
      </c>
      <c r="DN383" s="1">
        <v>0</v>
      </c>
      <c r="DO383" s="1">
        <v>84</v>
      </c>
      <c r="DP383" s="1">
        <v>84</v>
      </c>
      <c r="DQ383" s="1">
        <v>342</v>
      </c>
      <c r="DR383" s="1">
        <v>32</v>
      </c>
      <c r="DS383" s="1">
        <v>9.3567251461988299</v>
      </c>
      <c r="DT383" s="1">
        <v>389</v>
      </c>
      <c r="DU383" s="1">
        <v>226</v>
      </c>
      <c r="DV383" s="1">
        <v>226</v>
      </c>
      <c r="DW383" s="1">
        <v>46</v>
      </c>
      <c r="DX383" s="1">
        <v>152</v>
      </c>
      <c r="DY383" s="1">
        <v>162</v>
      </c>
      <c r="DZ383" s="1" t="s">
        <v>246</v>
      </c>
      <c r="EA383" s="1" t="s">
        <v>250</v>
      </c>
      <c r="EB383" s="1" t="s">
        <v>647</v>
      </c>
      <c r="EC383" s="72">
        <f t="shared" si="24"/>
        <v>459.3</v>
      </c>
      <c r="ED383" s="73">
        <f t="shared" si="25"/>
        <v>1997.78</v>
      </c>
      <c r="EE383" s="1">
        <v>92.8</v>
      </c>
      <c r="EF383" s="1">
        <v>145</v>
      </c>
      <c r="EG383" s="1">
        <v>0</v>
      </c>
      <c r="EH383" s="1">
        <v>0</v>
      </c>
      <c r="EI383" s="1">
        <v>0</v>
      </c>
      <c r="EJ383" s="1">
        <v>0</v>
      </c>
      <c r="EK383" s="1">
        <v>6.8</v>
      </c>
      <c r="EL383" s="1">
        <v>25</v>
      </c>
      <c r="EM383" s="1">
        <v>94</v>
      </c>
      <c r="EN383" s="1">
        <v>522</v>
      </c>
      <c r="EO383" s="1">
        <v>15</v>
      </c>
      <c r="EP383" s="1">
        <v>33</v>
      </c>
      <c r="EQ383" s="1">
        <v>0</v>
      </c>
      <c r="ER383" s="1">
        <v>0</v>
      </c>
      <c r="ES383" s="1">
        <v>0</v>
      </c>
      <c r="ET383" s="1">
        <v>0</v>
      </c>
      <c r="EU383" s="1">
        <v>84.8</v>
      </c>
      <c r="EV383" s="1">
        <v>504.88</v>
      </c>
      <c r="EW383" s="1">
        <v>75</v>
      </c>
      <c r="EX383" s="1">
        <v>486</v>
      </c>
      <c r="EY383" s="1">
        <v>8</v>
      </c>
      <c r="EZ383" s="1">
        <v>8</v>
      </c>
      <c r="FA383" s="1">
        <v>1.8</v>
      </c>
      <c r="FB383" s="1">
        <v>1.08</v>
      </c>
      <c r="FC383" s="1">
        <v>0</v>
      </c>
      <c r="FD383" s="1">
        <v>0</v>
      </c>
      <c r="FE383" s="1">
        <v>48</v>
      </c>
      <c r="FF383" s="1">
        <v>399</v>
      </c>
      <c r="FG383" s="1">
        <v>17</v>
      </c>
      <c r="FH383" s="1">
        <v>298</v>
      </c>
      <c r="FI383" s="1">
        <v>19</v>
      </c>
      <c r="FJ383" s="1">
        <v>39</v>
      </c>
      <c r="FK383" s="1">
        <v>11</v>
      </c>
      <c r="FL383" s="1">
        <v>22</v>
      </c>
      <c r="FM383" s="1">
        <v>71</v>
      </c>
      <c r="FN383" s="1">
        <v>166</v>
      </c>
      <c r="FO383" s="1">
        <v>68</v>
      </c>
      <c r="FP383" s="1">
        <v>160</v>
      </c>
      <c r="FQ383" s="1">
        <v>3</v>
      </c>
      <c r="FR383" s="1">
        <v>6</v>
      </c>
      <c r="FS383" s="1">
        <v>42.5</v>
      </c>
      <c r="FT383" s="1">
        <v>104</v>
      </c>
      <c r="FU383" s="1">
        <v>14.5</v>
      </c>
      <c r="FV383" s="1">
        <v>26</v>
      </c>
      <c r="FW383" s="1">
        <v>18</v>
      </c>
      <c r="FX383" s="1">
        <v>58</v>
      </c>
      <c r="FY383" s="1">
        <v>10</v>
      </c>
      <c r="FZ383" s="1">
        <v>20</v>
      </c>
      <c r="GA383" s="1">
        <v>7.5</v>
      </c>
      <c r="GB383" s="1">
        <v>51.5</v>
      </c>
      <c r="GC383" s="1">
        <v>4</v>
      </c>
      <c r="GD383" s="1">
        <v>22.5</v>
      </c>
      <c r="GE383" s="1">
        <v>3.5</v>
      </c>
      <c r="GF383" s="1">
        <v>28.6</v>
      </c>
      <c r="GG383" s="1">
        <v>0</v>
      </c>
      <c r="GH383" s="1">
        <v>0</v>
      </c>
      <c r="GI383" s="1">
        <v>0</v>
      </c>
      <c r="GJ383" s="1">
        <v>0</v>
      </c>
      <c r="GK383" s="1">
        <v>18.7</v>
      </c>
      <c r="GL383" s="1">
        <v>105.4</v>
      </c>
      <c r="GM383" s="1">
        <v>0</v>
      </c>
      <c r="GN383" s="1">
        <v>0</v>
      </c>
      <c r="GO383" s="1">
        <v>0</v>
      </c>
      <c r="GP383" s="1">
        <v>0</v>
      </c>
      <c r="GQ383" s="1">
        <v>0</v>
      </c>
      <c r="GR383" s="1">
        <v>0</v>
      </c>
      <c r="GS383" s="1">
        <v>49</v>
      </c>
      <c r="GT383" s="1">
        <v>95</v>
      </c>
      <c r="GU383" s="1">
        <v>0</v>
      </c>
      <c r="GV383" s="1">
        <v>0</v>
      </c>
      <c r="GW383" s="1">
        <v>49</v>
      </c>
      <c r="GX383" s="1">
        <v>95</v>
      </c>
      <c r="GY383" s="1">
        <v>0</v>
      </c>
      <c r="GZ383" s="2">
        <v>0</v>
      </c>
    </row>
    <row r="384" spans="1:208" s="1" customForma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CU384" s="1" t="s">
        <v>246</v>
      </c>
      <c r="CV384" s="1" t="s">
        <v>251</v>
      </c>
      <c r="CW384" s="1" t="s">
        <v>647</v>
      </c>
      <c r="CX384" s="1">
        <v>1431</v>
      </c>
      <c r="CY384" s="1">
        <v>101.9</v>
      </c>
      <c r="CZ384" s="1">
        <v>71.208944793850407</v>
      </c>
      <c r="DA384" s="1">
        <v>37</v>
      </c>
      <c r="DB384" s="1">
        <v>6.3949999999999996</v>
      </c>
      <c r="DC384" s="1">
        <v>172.83783783783801</v>
      </c>
      <c r="DD384" s="1">
        <v>0</v>
      </c>
      <c r="DE384" s="1">
        <v>0</v>
      </c>
      <c r="DF384" s="1" t="e">
        <v>#DIV/0!</v>
      </c>
      <c r="DG384" s="1">
        <v>127.6</v>
      </c>
      <c r="DH384" s="1">
        <v>2355.4699999999998</v>
      </c>
      <c r="DI384" s="1">
        <v>1.8459796238244499</v>
      </c>
      <c r="DJ384" s="1">
        <v>118.8</v>
      </c>
      <c r="DK384" s="1">
        <v>2143.86</v>
      </c>
      <c r="DL384" s="1">
        <v>1.80459595959596</v>
      </c>
      <c r="DM384" s="1">
        <v>291</v>
      </c>
      <c r="DN384" s="1">
        <v>0</v>
      </c>
      <c r="DO384" s="1">
        <v>146</v>
      </c>
      <c r="DP384" s="1">
        <v>146</v>
      </c>
      <c r="DQ384" s="1">
        <v>451</v>
      </c>
      <c r="DR384" s="1">
        <v>42</v>
      </c>
      <c r="DS384" s="1">
        <v>9.3126385809312602</v>
      </c>
      <c r="DT384" s="1">
        <v>423</v>
      </c>
      <c r="DU384" s="1">
        <v>197</v>
      </c>
      <c r="DV384" s="1">
        <v>197</v>
      </c>
      <c r="DW384" s="1">
        <v>50</v>
      </c>
      <c r="DX384" s="1">
        <v>150</v>
      </c>
      <c r="DY384" s="1">
        <v>698</v>
      </c>
      <c r="DZ384" s="1" t="s">
        <v>246</v>
      </c>
      <c r="EA384" s="1" t="s">
        <v>251</v>
      </c>
      <c r="EB384" s="1" t="s">
        <v>647</v>
      </c>
      <c r="EC384" s="72">
        <f t="shared" si="24"/>
        <v>681.5</v>
      </c>
      <c r="ED384" s="73">
        <f t="shared" si="25"/>
        <v>2739.1</v>
      </c>
      <c r="EE384" s="1">
        <v>92.8</v>
      </c>
      <c r="EF384" s="1">
        <v>145</v>
      </c>
      <c r="EG384" s="1">
        <v>0</v>
      </c>
      <c r="EH384" s="1">
        <v>0</v>
      </c>
      <c r="EI384" s="1">
        <v>0</v>
      </c>
      <c r="EJ384" s="1">
        <v>0</v>
      </c>
      <c r="EK384" s="1">
        <v>6.3</v>
      </c>
      <c r="EL384" s="1">
        <v>24</v>
      </c>
      <c r="EM384" s="1">
        <v>183.5</v>
      </c>
      <c r="EN384" s="1">
        <v>620</v>
      </c>
      <c r="EO384" s="1">
        <v>23</v>
      </c>
      <c r="EP384" s="1">
        <v>46</v>
      </c>
      <c r="EQ384" s="1">
        <v>53.5</v>
      </c>
      <c r="ER384" s="1">
        <v>128</v>
      </c>
      <c r="ES384" s="1">
        <v>52.5</v>
      </c>
      <c r="ET384" s="1">
        <v>127</v>
      </c>
      <c r="EU384" s="1">
        <v>78</v>
      </c>
      <c r="EV384" s="1">
        <v>505</v>
      </c>
      <c r="EW384" s="1">
        <v>78</v>
      </c>
      <c r="EX384" s="1">
        <v>505</v>
      </c>
      <c r="EY384" s="1">
        <v>0</v>
      </c>
      <c r="EZ384" s="1">
        <v>0</v>
      </c>
      <c r="FA384" s="1">
        <v>0</v>
      </c>
      <c r="FB384" s="1">
        <v>0</v>
      </c>
      <c r="FC384" s="1">
        <v>0</v>
      </c>
      <c r="FD384" s="1">
        <v>0</v>
      </c>
      <c r="FE384" s="1">
        <v>93</v>
      </c>
      <c r="FF384" s="1">
        <v>778</v>
      </c>
      <c r="FG384" s="1">
        <v>47</v>
      </c>
      <c r="FH384" s="1">
        <v>682</v>
      </c>
      <c r="FI384" s="1">
        <v>28</v>
      </c>
      <c r="FJ384" s="1">
        <v>57</v>
      </c>
      <c r="FK384" s="1">
        <v>17</v>
      </c>
      <c r="FL384" s="1">
        <v>34</v>
      </c>
      <c r="FM384" s="1">
        <v>86</v>
      </c>
      <c r="FN384" s="1">
        <v>253</v>
      </c>
      <c r="FO384" s="1">
        <v>80</v>
      </c>
      <c r="FP384" s="1">
        <v>245</v>
      </c>
      <c r="FQ384" s="1">
        <v>4</v>
      </c>
      <c r="FR384" s="1">
        <v>8</v>
      </c>
      <c r="FS384" s="1">
        <v>69</v>
      </c>
      <c r="FT384" s="1">
        <v>163.6</v>
      </c>
      <c r="FU384" s="1">
        <v>23</v>
      </c>
      <c r="FV384" s="1">
        <v>40.5</v>
      </c>
      <c r="FW384" s="1">
        <v>25</v>
      </c>
      <c r="FX384" s="1">
        <v>82</v>
      </c>
      <c r="FY384" s="1">
        <v>20</v>
      </c>
      <c r="FZ384" s="1">
        <v>41</v>
      </c>
      <c r="GA384" s="1">
        <v>10</v>
      </c>
      <c r="GB384" s="1">
        <v>58.5</v>
      </c>
      <c r="GC384" s="1">
        <v>3.5</v>
      </c>
      <c r="GD384" s="1">
        <v>22</v>
      </c>
      <c r="GE384" s="1">
        <v>6.5</v>
      </c>
      <c r="GF384" s="1">
        <v>36.5</v>
      </c>
      <c r="GG384" s="1">
        <v>0</v>
      </c>
      <c r="GH384" s="1">
        <v>0</v>
      </c>
      <c r="GI384" s="1">
        <v>0</v>
      </c>
      <c r="GJ384" s="1">
        <v>0</v>
      </c>
      <c r="GK384" s="1">
        <v>15.7</v>
      </c>
      <c r="GL384" s="1">
        <v>88</v>
      </c>
      <c r="GM384" s="1">
        <v>0</v>
      </c>
      <c r="GN384" s="1">
        <v>0</v>
      </c>
      <c r="GO384" s="1">
        <v>0</v>
      </c>
      <c r="GP384" s="1">
        <v>0</v>
      </c>
      <c r="GQ384" s="1">
        <v>0</v>
      </c>
      <c r="GR384" s="1">
        <v>0</v>
      </c>
      <c r="GS384" s="1">
        <v>161</v>
      </c>
      <c r="GT384" s="1">
        <v>1128</v>
      </c>
      <c r="GU384" s="1">
        <v>120</v>
      </c>
      <c r="GV384" s="1">
        <v>1040</v>
      </c>
      <c r="GW384" s="1">
        <v>41</v>
      </c>
      <c r="GX384" s="1">
        <v>88</v>
      </c>
      <c r="GY384" s="1">
        <v>0</v>
      </c>
      <c r="GZ384" s="2">
        <v>0</v>
      </c>
    </row>
    <row r="385" spans="1:208" s="1" customForma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CU385" s="1" t="s">
        <v>246</v>
      </c>
      <c r="CV385" s="1" t="s">
        <v>252</v>
      </c>
      <c r="CW385" s="1" t="s">
        <v>647</v>
      </c>
      <c r="CX385" s="1">
        <v>1360</v>
      </c>
      <c r="CY385" s="1">
        <v>107.25</v>
      </c>
      <c r="CZ385" s="1">
        <v>78.860294117647101</v>
      </c>
      <c r="DA385" s="1">
        <v>45</v>
      </c>
      <c r="DB385" s="1">
        <v>7.6840000000000002</v>
      </c>
      <c r="DC385" s="1">
        <v>170.75555555555599</v>
      </c>
      <c r="DD385" s="1">
        <v>42</v>
      </c>
      <c r="DE385" s="1">
        <v>0.69</v>
      </c>
      <c r="DF385" s="1">
        <v>16.428571428571399</v>
      </c>
      <c r="DG385" s="1">
        <v>3.82</v>
      </c>
      <c r="DH385" s="1">
        <v>65.64</v>
      </c>
      <c r="DI385" s="1">
        <v>1.7183246073298399</v>
      </c>
      <c r="DJ385" s="1">
        <v>3.7</v>
      </c>
      <c r="DK385" s="1">
        <v>60.96</v>
      </c>
      <c r="DL385" s="1">
        <v>1.6475675675675701</v>
      </c>
      <c r="DM385" s="1">
        <v>86</v>
      </c>
      <c r="DN385" s="1">
        <v>0</v>
      </c>
      <c r="DO385" s="1">
        <v>500</v>
      </c>
      <c r="DP385" s="1">
        <v>500</v>
      </c>
      <c r="DQ385" s="1">
        <v>549</v>
      </c>
      <c r="DR385" s="1">
        <v>53</v>
      </c>
      <c r="DS385" s="1">
        <v>9.6539162112932608</v>
      </c>
      <c r="DT385" s="1">
        <v>119</v>
      </c>
      <c r="DU385" s="1">
        <v>13.8</v>
      </c>
      <c r="DV385" s="1">
        <v>13.8</v>
      </c>
      <c r="DW385" s="1">
        <v>454</v>
      </c>
      <c r="DX385" s="1">
        <v>1120</v>
      </c>
      <c r="DY385" s="1">
        <v>898</v>
      </c>
      <c r="DZ385" s="1" t="s">
        <v>246</v>
      </c>
      <c r="EA385" s="1" t="s">
        <v>252</v>
      </c>
      <c r="EB385" s="1" t="s">
        <v>647</v>
      </c>
      <c r="EC385" s="72">
        <f t="shared" si="24"/>
        <v>488.2</v>
      </c>
      <c r="ED385" s="73">
        <f t="shared" si="25"/>
        <v>1943</v>
      </c>
      <c r="EE385" s="1">
        <v>89.7</v>
      </c>
      <c r="EF385" s="1">
        <v>130</v>
      </c>
      <c r="EG385" s="1">
        <v>0</v>
      </c>
      <c r="EH385" s="1">
        <v>0</v>
      </c>
      <c r="EI385" s="1">
        <v>0</v>
      </c>
      <c r="EJ385" s="1">
        <v>0</v>
      </c>
      <c r="EK385" s="1">
        <v>4.5</v>
      </c>
      <c r="EL385" s="1">
        <v>13</v>
      </c>
      <c r="EM385" s="1">
        <v>148</v>
      </c>
      <c r="EN385" s="1">
        <v>417</v>
      </c>
      <c r="EO385" s="1">
        <v>15</v>
      </c>
      <c r="EP385" s="1">
        <v>195</v>
      </c>
      <c r="EQ385" s="1">
        <v>5</v>
      </c>
      <c r="ER385" s="1">
        <v>47</v>
      </c>
      <c r="ES385" s="1">
        <v>3</v>
      </c>
      <c r="ET385" s="1">
        <v>10</v>
      </c>
      <c r="EU385" s="1">
        <v>90</v>
      </c>
      <c r="EV385" s="1">
        <v>583</v>
      </c>
      <c r="EW385" s="1">
        <v>90</v>
      </c>
      <c r="EX385" s="1">
        <v>583</v>
      </c>
      <c r="EY385" s="1">
        <v>0</v>
      </c>
      <c r="EZ385" s="1">
        <v>0</v>
      </c>
      <c r="FA385" s="1">
        <v>0</v>
      </c>
      <c r="FB385" s="1">
        <v>0</v>
      </c>
      <c r="FC385" s="1">
        <v>0</v>
      </c>
      <c r="FD385" s="1">
        <v>0</v>
      </c>
      <c r="FE385" s="1">
        <v>56</v>
      </c>
      <c r="FF385" s="1">
        <v>389</v>
      </c>
      <c r="FG385" s="1">
        <v>23.2</v>
      </c>
      <c r="FH385" s="1">
        <v>315</v>
      </c>
      <c r="FI385" s="1">
        <v>20</v>
      </c>
      <c r="FJ385" s="1">
        <v>40</v>
      </c>
      <c r="FK385" s="1">
        <v>11</v>
      </c>
      <c r="FL385" s="1">
        <v>21</v>
      </c>
      <c r="FM385" s="1">
        <v>36</v>
      </c>
      <c r="FN385" s="1">
        <v>149</v>
      </c>
      <c r="FO385" s="1">
        <v>32</v>
      </c>
      <c r="FP385" s="1">
        <v>141</v>
      </c>
      <c r="FQ385" s="1">
        <v>4</v>
      </c>
      <c r="FR385" s="1">
        <v>8</v>
      </c>
      <c r="FS385" s="1">
        <v>37.799999999999997</v>
      </c>
      <c r="FT385" s="1">
        <v>95</v>
      </c>
      <c r="FU385" s="1">
        <v>12.8</v>
      </c>
      <c r="FV385" s="1">
        <v>23</v>
      </c>
      <c r="FW385" s="1">
        <v>15</v>
      </c>
      <c r="FX385" s="1">
        <v>52</v>
      </c>
      <c r="FY385" s="1">
        <v>10</v>
      </c>
      <c r="FZ385" s="1">
        <v>20</v>
      </c>
      <c r="GA385" s="1">
        <v>6.2</v>
      </c>
      <c r="GB385" s="1">
        <v>18</v>
      </c>
      <c r="GC385" s="1">
        <v>2.1</v>
      </c>
      <c r="GD385" s="1">
        <v>4</v>
      </c>
      <c r="GE385" s="1">
        <v>3.6</v>
      </c>
      <c r="GF385" s="1">
        <v>12.8</v>
      </c>
      <c r="GG385" s="1">
        <v>0.5</v>
      </c>
      <c r="GH385" s="1">
        <v>2</v>
      </c>
      <c r="GI385" s="1">
        <v>0.5</v>
      </c>
      <c r="GJ385" s="1">
        <v>2</v>
      </c>
      <c r="GK385" s="1">
        <v>19</v>
      </c>
      <c r="GL385" s="1">
        <v>113</v>
      </c>
      <c r="GM385" s="1">
        <v>0</v>
      </c>
      <c r="GN385" s="1">
        <v>0</v>
      </c>
      <c r="GO385" s="1">
        <v>0</v>
      </c>
      <c r="GP385" s="1">
        <v>0</v>
      </c>
      <c r="GQ385" s="1">
        <v>0</v>
      </c>
      <c r="GR385" s="1">
        <v>0</v>
      </c>
      <c r="GS385" s="1">
        <v>181</v>
      </c>
      <c r="GT385" s="1">
        <v>1160</v>
      </c>
      <c r="GU385" s="1">
        <v>130</v>
      </c>
      <c r="GV385" s="1">
        <v>1060</v>
      </c>
      <c r="GW385" s="1">
        <v>51</v>
      </c>
      <c r="GX385" s="1">
        <v>100</v>
      </c>
      <c r="GY385" s="1">
        <v>0</v>
      </c>
      <c r="GZ385" s="2">
        <v>0</v>
      </c>
    </row>
    <row r="386" spans="1:208" s="1" customForma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CU386" s="1" t="s">
        <v>246</v>
      </c>
      <c r="CV386" s="1" t="s">
        <v>253</v>
      </c>
      <c r="CW386" s="1" t="s">
        <v>647</v>
      </c>
      <c r="CX386" s="1">
        <v>1951</v>
      </c>
      <c r="CY386" s="1">
        <v>164.12</v>
      </c>
      <c r="CZ386" s="1">
        <v>84.120963608405901</v>
      </c>
      <c r="DA386" s="1">
        <v>63</v>
      </c>
      <c r="DB386" s="1">
        <v>10.685</v>
      </c>
      <c r="DC386" s="1">
        <v>169.60317460317501</v>
      </c>
      <c r="DD386" s="1">
        <v>829</v>
      </c>
      <c r="DE386" s="1">
        <v>12.72</v>
      </c>
      <c r="DF386" s="1">
        <v>15.3437876960193</v>
      </c>
      <c r="DG386" s="1">
        <v>4.2</v>
      </c>
      <c r="DH386" s="1">
        <v>76.34</v>
      </c>
      <c r="DI386" s="1">
        <v>1.8176190476190499</v>
      </c>
      <c r="DJ386" s="1">
        <v>3.6</v>
      </c>
      <c r="DK386" s="1">
        <v>60.26</v>
      </c>
      <c r="DL386" s="1">
        <v>1.6738888888888901</v>
      </c>
      <c r="DM386" s="1">
        <v>92</v>
      </c>
      <c r="DN386" s="1">
        <v>0</v>
      </c>
      <c r="DO386" s="1">
        <v>768</v>
      </c>
      <c r="DP386" s="1">
        <v>768</v>
      </c>
      <c r="DQ386" s="1">
        <v>947</v>
      </c>
      <c r="DR386" s="1">
        <v>94</v>
      </c>
      <c r="DS386" s="1">
        <v>9.9260823653643104</v>
      </c>
      <c r="DT386" s="1">
        <v>189</v>
      </c>
      <c r="DU386" s="1">
        <v>14.9</v>
      </c>
      <c r="DV386" s="1">
        <v>14.9</v>
      </c>
      <c r="DW386" s="1">
        <v>63</v>
      </c>
      <c r="DX386" s="1">
        <v>102</v>
      </c>
      <c r="DY386" s="1">
        <v>862</v>
      </c>
      <c r="DZ386" s="1" t="s">
        <v>246</v>
      </c>
      <c r="EA386" s="1" t="s">
        <v>253</v>
      </c>
      <c r="EB386" s="1" t="s">
        <v>647</v>
      </c>
      <c r="EC386" s="72">
        <f t="shared" si="24"/>
        <v>478.7</v>
      </c>
      <c r="ED386" s="73">
        <f t="shared" si="25"/>
        <v>1841.1</v>
      </c>
      <c r="EE386" s="1">
        <v>101.5</v>
      </c>
      <c r="EF386" s="1">
        <v>150</v>
      </c>
      <c r="EG386" s="1">
        <v>0</v>
      </c>
      <c r="EH386" s="1">
        <v>0</v>
      </c>
      <c r="EI386" s="1">
        <v>0</v>
      </c>
      <c r="EJ386" s="1">
        <v>0</v>
      </c>
      <c r="EK386" s="1">
        <v>4.5</v>
      </c>
      <c r="EL386" s="1">
        <v>13</v>
      </c>
      <c r="EM386" s="1">
        <v>136</v>
      </c>
      <c r="EN386" s="1">
        <v>433</v>
      </c>
      <c r="EO386" s="1">
        <v>15</v>
      </c>
      <c r="EP386" s="1">
        <v>203</v>
      </c>
      <c r="EQ386" s="1">
        <v>1</v>
      </c>
      <c r="ER386" s="1">
        <v>36</v>
      </c>
      <c r="ES386" s="1">
        <v>0</v>
      </c>
      <c r="ET386" s="1">
        <v>0</v>
      </c>
      <c r="EU386" s="1">
        <v>68.5</v>
      </c>
      <c r="EV386" s="1">
        <v>424.9</v>
      </c>
      <c r="EW386" s="1">
        <v>65</v>
      </c>
      <c r="EX386" s="1">
        <v>422</v>
      </c>
      <c r="EY386" s="1">
        <v>2</v>
      </c>
      <c r="EZ386" s="1">
        <v>2</v>
      </c>
      <c r="FA386" s="1">
        <v>1.5</v>
      </c>
      <c r="FB386" s="1">
        <v>0.9</v>
      </c>
      <c r="FC386" s="1">
        <v>0</v>
      </c>
      <c r="FD386" s="1">
        <v>0</v>
      </c>
      <c r="FE386" s="1">
        <v>66.8</v>
      </c>
      <c r="FF386" s="1">
        <v>437</v>
      </c>
      <c r="FG386" s="1">
        <v>26.1</v>
      </c>
      <c r="FH386" s="1">
        <v>359.5</v>
      </c>
      <c r="FI386" s="1">
        <v>26</v>
      </c>
      <c r="FJ386" s="1">
        <v>52</v>
      </c>
      <c r="FK386" s="1">
        <v>13</v>
      </c>
      <c r="FL386" s="1">
        <v>25.5</v>
      </c>
      <c r="FM386" s="1">
        <v>36</v>
      </c>
      <c r="FN386" s="1">
        <v>148</v>
      </c>
      <c r="FO386" s="1">
        <v>33</v>
      </c>
      <c r="FP386" s="1">
        <v>142</v>
      </c>
      <c r="FQ386" s="1">
        <v>3</v>
      </c>
      <c r="FR386" s="1">
        <v>6</v>
      </c>
      <c r="FS386" s="1">
        <v>42.2</v>
      </c>
      <c r="FT386" s="1">
        <v>102.5</v>
      </c>
      <c r="FU386" s="1">
        <v>16.2</v>
      </c>
      <c r="FV386" s="1">
        <v>30</v>
      </c>
      <c r="FW386" s="1">
        <v>15</v>
      </c>
      <c r="FX386" s="1">
        <v>51.5</v>
      </c>
      <c r="FY386" s="1">
        <v>10</v>
      </c>
      <c r="FZ386" s="1">
        <v>20.2</v>
      </c>
      <c r="GA386" s="1">
        <v>8.1999999999999993</v>
      </c>
      <c r="GB386" s="1">
        <v>20.9</v>
      </c>
      <c r="GC386" s="1">
        <v>3.1</v>
      </c>
      <c r="GD386" s="1">
        <v>4.9000000000000004</v>
      </c>
      <c r="GE386" s="1">
        <v>5.0999999999999996</v>
      </c>
      <c r="GF386" s="1">
        <v>15</v>
      </c>
      <c r="GG386" s="1">
        <v>0.5</v>
      </c>
      <c r="GH386" s="1">
        <v>2</v>
      </c>
      <c r="GI386" s="1">
        <v>0.5</v>
      </c>
      <c r="GJ386" s="1">
        <v>2</v>
      </c>
      <c r="GK386" s="1">
        <v>18</v>
      </c>
      <c r="GL386" s="1">
        <v>86.8</v>
      </c>
      <c r="GM386" s="1">
        <v>0</v>
      </c>
      <c r="GN386" s="1">
        <v>0</v>
      </c>
      <c r="GO386" s="1">
        <v>0</v>
      </c>
      <c r="GP386" s="1">
        <v>0</v>
      </c>
      <c r="GQ386" s="1">
        <v>0</v>
      </c>
      <c r="GR386" s="1">
        <v>0</v>
      </c>
      <c r="GS386" s="1">
        <v>181</v>
      </c>
      <c r="GT386" s="1">
        <v>1160</v>
      </c>
      <c r="GU386" s="1">
        <v>130</v>
      </c>
      <c r="GV386" s="1">
        <v>1060</v>
      </c>
      <c r="GW386" s="1">
        <v>51</v>
      </c>
      <c r="GX386" s="1">
        <v>100</v>
      </c>
      <c r="GY386" s="1">
        <v>0</v>
      </c>
      <c r="GZ386" s="2">
        <v>0</v>
      </c>
    </row>
    <row r="387" spans="1:208" s="1" customForma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CU387" s="1" t="s">
        <v>246</v>
      </c>
      <c r="CV387" s="1" t="s">
        <v>254</v>
      </c>
      <c r="CW387" s="1" t="s">
        <v>647</v>
      </c>
      <c r="CX387" s="1">
        <v>1849</v>
      </c>
      <c r="CY387" s="1">
        <v>155.44</v>
      </c>
      <c r="CZ387" s="1">
        <v>84.067063277447303</v>
      </c>
      <c r="DA387" s="1">
        <v>66</v>
      </c>
      <c r="DB387" s="1">
        <v>11.557</v>
      </c>
      <c r="DC387" s="1">
        <v>175.10606060606099</v>
      </c>
      <c r="DD387" s="1">
        <v>670</v>
      </c>
      <c r="DE387" s="1">
        <v>10.41</v>
      </c>
      <c r="DF387" s="1">
        <v>15.5373134328358</v>
      </c>
      <c r="DG387" s="1">
        <v>3.52</v>
      </c>
      <c r="DH387" s="1">
        <v>60.74</v>
      </c>
      <c r="DI387" s="1">
        <v>1.7255681818181801</v>
      </c>
      <c r="DJ387" s="1">
        <v>3.5</v>
      </c>
      <c r="DK387" s="1">
        <v>58.56</v>
      </c>
      <c r="DL387" s="1">
        <v>1.6731428571428599</v>
      </c>
      <c r="DM387" s="1">
        <v>86</v>
      </c>
      <c r="DN387" s="1">
        <v>0</v>
      </c>
      <c r="DO387" s="1">
        <v>598</v>
      </c>
      <c r="DP387" s="1">
        <v>598</v>
      </c>
      <c r="DQ387" s="1">
        <v>1150</v>
      </c>
      <c r="DR387" s="1">
        <v>112</v>
      </c>
      <c r="DS387" s="1">
        <v>9.7391304347826093</v>
      </c>
      <c r="DT387" s="1">
        <v>320</v>
      </c>
      <c r="DU387" s="1">
        <v>7.9</v>
      </c>
      <c r="DV387" s="1">
        <v>7.9</v>
      </c>
      <c r="DW387" s="1">
        <v>146</v>
      </c>
      <c r="DX387" s="1">
        <v>376</v>
      </c>
      <c r="DY387" s="1">
        <v>427</v>
      </c>
      <c r="DZ387" s="1" t="s">
        <v>246</v>
      </c>
      <c r="EA387" s="1" t="s">
        <v>254</v>
      </c>
      <c r="EB387" s="1" t="s">
        <v>647</v>
      </c>
      <c r="EC387" s="72">
        <f t="shared" si="24"/>
        <v>507</v>
      </c>
      <c r="ED387" s="73">
        <f t="shared" si="25"/>
        <v>2072.9</v>
      </c>
      <c r="EE387" s="1">
        <v>101.5</v>
      </c>
      <c r="EF387" s="1">
        <v>135</v>
      </c>
      <c r="EG387" s="1">
        <v>0</v>
      </c>
      <c r="EH387" s="1">
        <v>0</v>
      </c>
      <c r="EI387" s="1">
        <v>0</v>
      </c>
      <c r="EJ387" s="1">
        <v>0</v>
      </c>
      <c r="EK387" s="1">
        <v>4.5</v>
      </c>
      <c r="EL387" s="1">
        <v>13</v>
      </c>
      <c r="EM387" s="1">
        <v>130</v>
      </c>
      <c r="EN387" s="1">
        <v>423</v>
      </c>
      <c r="EO387" s="1">
        <v>17</v>
      </c>
      <c r="EP387" s="1">
        <v>197</v>
      </c>
      <c r="EQ387" s="1">
        <v>7</v>
      </c>
      <c r="ER387" s="1">
        <v>49</v>
      </c>
      <c r="ES387" s="1">
        <v>5</v>
      </c>
      <c r="ET387" s="1">
        <v>12</v>
      </c>
      <c r="EU387" s="1">
        <v>77</v>
      </c>
      <c r="EV387" s="1">
        <v>461.2</v>
      </c>
      <c r="EW387" s="1">
        <v>70</v>
      </c>
      <c r="EX387" s="1">
        <v>455</v>
      </c>
      <c r="EY387" s="1">
        <v>5</v>
      </c>
      <c r="EZ387" s="1">
        <v>5</v>
      </c>
      <c r="FA387" s="1">
        <v>2</v>
      </c>
      <c r="FB387" s="1">
        <v>1.2</v>
      </c>
      <c r="FC387" s="1">
        <v>0</v>
      </c>
      <c r="FD387" s="1">
        <v>0</v>
      </c>
      <c r="FE387" s="1">
        <v>81.8</v>
      </c>
      <c r="FF387" s="1">
        <v>641.20000000000005</v>
      </c>
      <c r="FG387" s="1">
        <v>44.5</v>
      </c>
      <c r="FH387" s="1">
        <v>570</v>
      </c>
      <c r="FI387" s="1">
        <v>25</v>
      </c>
      <c r="FJ387" s="1">
        <v>50</v>
      </c>
      <c r="FK387" s="1">
        <v>11</v>
      </c>
      <c r="FL387" s="1">
        <v>21.2</v>
      </c>
      <c r="FM387" s="1">
        <v>47</v>
      </c>
      <c r="FN387" s="1">
        <v>167.5</v>
      </c>
      <c r="FO387" s="1">
        <v>44</v>
      </c>
      <c r="FP387" s="1">
        <v>162</v>
      </c>
      <c r="FQ387" s="1">
        <v>3</v>
      </c>
      <c r="FR387" s="1">
        <v>5.5</v>
      </c>
      <c r="FS387" s="1">
        <v>38</v>
      </c>
      <c r="FT387" s="1">
        <v>95</v>
      </c>
      <c r="FU387" s="1">
        <v>16</v>
      </c>
      <c r="FV387" s="1">
        <v>29</v>
      </c>
      <c r="FW387" s="1">
        <v>12</v>
      </c>
      <c r="FX387" s="1">
        <v>46</v>
      </c>
      <c r="FY387" s="1">
        <v>10</v>
      </c>
      <c r="FZ387" s="1">
        <v>20</v>
      </c>
      <c r="GA387" s="1">
        <v>7.2</v>
      </c>
      <c r="GB387" s="1">
        <v>17</v>
      </c>
      <c r="GC387" s="1">
        <v>3.1</v>
      </c>
      <c r="GD387" s="1">
        <v>5</v>
      </c>
      <c r="GE387" s="1">
        <v>4.0999999999999996</v>
      </c>
      <c r="GF387" s="1">
        <v>12</v>
      </c>
      <c r="GG387" s="1">
        <v>0.5</v>
      </c>
      <c r="GH387" s="1">
        <v>2</v>
      </c>
      <c r="GI387" s="1">
        <v>0.5</v>
      </c>
      <c r="GJ387" s="1">
        <v>2</v>
      </c>
      <c r="GK387" s="1">
        <v>17</v>
      </c>
      <c r="GL387" s="1">
        <v>82</v>
      </c>
      <c r="GM387" s="1">
        <v>0</v>
      </c>
      <c r="GN387" s="1">
        <v>0</v>
      </c>
      <c r="GO387" s="1">
        <v>0</v>
      </c>
      <c r="GP387" s="1">
        <v>0</v>
      </c>
      <c r="GQ387" s="1">
        <v>0</v>
      </c>
      <c r="GR387" s="1">
        <v>0</v>
      </c>
      <c r="GS387" s="1">
        <v>171</v>
      </c>
      <c r="GT387" s="1">
        <v>1140</v>
      </c>
      <c r="GU387" s="1">
        <v>120</v>
      </c>
      <c r="GV387" s="1">
        <v>1040</v>
      </c>
      <c r="GW387" s="1">
        <v>51</v>
      </c>
      <c r="GX387" s="1">
        <v>100</v>
      </c>
      <c r="GY387" s="1">
        <v>0</v>
      </c>
      <c r="GZ387" s="2">
        <v>0</v>
      </c>
    </row>
    <row r="388" spans="1:208" s="1" customForma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CU388" s="1" t="s">
        <v>246</v>
      </c>
      <c r="CV388" s="1" t="s">
        <v>255</v>
      </c>
      <c r="CW388" s="1" t="s">
        <v>647</v>
      </c>
      <c r="CX388" s="1">
        <v>1109</v>
      </c>
      <c r="CY388" s="1">
        <v>77.67</v>
      </c>
      <c r="CZ388" s="1">
        <v>70.036068530207402</v>
      </c>
      <c r="DA388" s="1">
        <v>72</v>
      </c>
      <c r="DB388" s="1">
        <v>11.125</v>
      </c>
      <c r="DC388" s="1">
        <v>154.513888888889</v>
      </c>
      <c r="DD388" s="1">
        <v>492</v>
      </c>
      <c r="DE388" s="1">
        <v>7.51</v>
      </c>
      <c r="DF388" s="1">
        <v>15.264227642276399</v>
      </c>
      <c r="DG388" s="1">
        <v>4.34</v>
      </c>
      <c r="DH388" s="1">
        <v>74.64</v>
      </c>
      <c r="DI388" s="1">
        <v>1.7198156682027701</v>
      </c>
      <c r="DJ388" s="1">
        <v>4.2</v>
      </c>
      <c r="DK388" s="1">
        <v>70.06</v>
      </c>
      <c r="DL388" s="1">
        <v>1.6680952380952401</v>
      </c>
      <c r="DM388" s="1">
        <v>111</v>
      </c>
      <c r="DN388" s="1">
        <v>0</v>
      </c>
      <c r="DO388" s="1">
        <v>586</v>
      </c>
      <c r="DP388" s="1">
        <v>586</v>
      </c>
      <c r="DQ388" s="1">
        <v>489</v>
      </c>
      <c r="DR388" s="1">
        <v>48</v>
      </c>
      <c r="DS388" s="1">
        <v>9.8159509202454007</v>
      </c>
      <c r="DT388" s="1">
        <v>377</v>
      </c>
      <c r="DU388" s="1">
        <v>14.6</v>
      </c>
      <c r="DV388" s="1">
        <v>14.6</v>
      </c>
      <c r="DW388" s="1">
        <v>297</v>
      </c>
      <c r="DX388" s="1">
        <v>338</v>
      </c>
      <c r="DY388" s="1">
        <v>855</v>
      </c>
      <c r="DZ388" s="1" t="s">
        <v>246</v>
      </c>
      <c r="EA388" s="1" t="s">
        <v>255</v>
      </c>
      <c r="EB388" s="1" t="s">
        <v>647</v>
      </c>
      <c r="EC388" s="72">
        <f t="shared" si="24"/>
        <v>533.5</v>
      </c>
      <c r="ED388" s="73">
        <f t="shared" si="25"/>
        <v>1975.3</v>
      </c>
      <c r="EE388" s="1">
        <v>111.2</v>
      </c>
      <c r="EF388" s="1">
        <v>143</v>
      </c>
      <c r="EG388" s="1">
        <v>0</v>
      </c>
      <c r="EH388" s="1">
        <v>0</v>
      </c>
      <c r="EI388" s="1">
        <v>0</v>
      </c>
      <c r="EJ388" s="1">
        <v>0</v>
      </c>
      <c r="EK388" s="1">
        <v>3.7</v>
      </c>
      <c r="EL388" s="1">
        <v>10.5</v>
      </c>
      <c r="EM388" s="1">
        <v>127</v>
      </c>
      <c r="EN388" s="1">
        <v>366</v>
      </c>
      <c r="EO388" s="1">
        <v>15</v>
      </c>
      <c r="EP388" s="1">
        <v>35</v>
      </c>
      <c r="EQ388" s="1">
        <v>0</v>
      </c>
      <c r="ER388" s="1">
        <v>0</v>
      </c>
      <c r="ES388" s="1">
        <v>0</v>
      </c>
      <c r="ET388" s="1">
        <v>0</v>
      </c>
      <c r="EU388" s="1">
        <v>92.5</v>
      </c>
      <c r="EV388" s="1">
        <v>556.5</v>
      </c>
      <c r="EW388" s="1">
        <v>85</v>
      </c>
      <c r="EX388" s="1">
        <v>550</v>
      </c>
      <c r="EY388" s="1">
        <v>5</v>
      </c>
      <c r="EZ388" s="1">
        <v>5</v>
      </c>
      <c r="FA388" s="1">
        <v>2.5</v>
      </c>
      <c r="FB388" s="1">
        <v>1.5</v>
      </c>
      <c r="FC388" s="1">
        <v>0</v>
      </c>
      <c r="FD388" s="1">
        <v>0</v>
      </c>
      <c r="FE388" s="1">
        <v>66.5</v>
      </c>
      <c r="FF388" s="1">
        <v>478.7</v>
      </c>
      <c r="FG388" s="1">
        <v>29</v>
      </c>
      <c r="FH388" s="1">
        <v>408</v>
      </c>
      <c r="FI388" s="1">
        <v>26</v>
      </c>
      <c r="FJ388" s="1">
        <v>50.5</v>
      </c>
      <c r="FK388" s="1">
        <v>10</v>
      </c>
      <c r="FL388" s="1">
        <v>20.2</v>
      </c>
      <c r="FM388" s="1">
        <v>77.5</v>
      </c>
      <c r="FN388" s="1">
        <v>229</v>
      </c>
      <c r="FO388" s="1">
        <v>74</v>
      </c>
      <c r="FP388" s="1">
        <v>222</v>
      </c>
      <c r="FQ388" s="1">
        <v>3.5</v>
      </c>
      <c r="FR388" s="1">
        <v>7</v>
      </c>
      <c r="FS388" s="1">
        <v>36.799999999999997</v>
      </c>
      <c r="FT388" s="1">
        <v>90</v>
      </c>
      <c r="FU388" s="1">
        <v>15.8</v>
      </c>
      <c r="FV388" s="1">
        <v>27</v>
      </c>
      <c r="FW388" s="1">
        <v>10</v>
      </c>
      <c r="FX388" s="1">
        <v>42</v>
      </c>
      <c r="FY388" s="1">
        <v>10</v>
      </c>
      <c r="FZ388" s="1">
        <v>20.05</v>
      </c>
      <c r="GA388" s="1">
        <v>6</v>
      </c>
      <c r="GB388" s="1">
        <v>29.5</v>
      </c>
      <c r="GC388" s="1">
        <v>2.5</v>
      </c>
      <c r="GD388" s="1">
        <v>12</v>
      </c>
      <c r="GE388" s="1">
        <v>3.5</v>
      </c>
      <c r="GF388" s="1">
        <v>17.5</v>
      </c>
      <c r="GG388" s="1">
        <v>0</v>
      </c>
      <c r="GH388" s="1">
        <v>0</v>
      </c>
      <c r="GI388" s="1">
        <v>0</v>
      </c>
      <c r="GJ388" s="1">
        <v>0</v>
      </c>
      <c r="GK388" s="1">
        <v>16</v>
      </c>
      <c r="GL388" s="1">
        <v>82.6</v>
      </c>
      <c r="GM388" s="1">
        <v>0</v>
      </c>
      <c r="GN388" s="1">
        <v>0</v>
      </c>
      <c r="GO388" s="1">
        <v>0</v>
      </c>
      <c r="GP388" s="1">
        <v>0</v>
      </c>
      <c r="GQ388" s="1">
        <v>0</v>
      </c>
      <c r="GR388" s="1">
        <v>0</v>
      </c>
      <c r="GS388" s="1">
        <v>232</v>
      </c>
      <c r="GT388" s="1">
        <v>1260</v>
      </c>
      <c r="GU388" s="1">
        <v>130</v>
      </c>
      <c r="GV388" s="1">
        <v>1060</v>
      </c>
      <c r="GW388" s="1">
        <v>102</v>
      </c>
      <c r="GX388" s="1">
        <v>200</v>
      </c>
      <c r="GY388" s="1">
        <v>0</v>
      </c>
      <c r="GZ388" s="2">
        <v>0</v>
      </c>
    </row>
    <row r="389" spans="1:208" s="1" customForma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CU389" s="1" t="s">
        <v>246</v>
      </c>
      <c r="CV389" s="1" t="s">
        <v>256</v>
      </c>
      <c r="CW389" s="1" t="s">
        <v>647</v>
      </c>
      <c r="CX389" s="1">
        <v>1190</v>
      </c>
      <c r="CY389" s="1">
        <v>90.62</v>
      </c>
      <c r="CZ389" s="1">
        <v>76.151260504201701</v>
      </c>
      <c r="DA389" s="1">
        <v>53</v>
      </c>
      <c r="DB389" s="1">
        <v>9.4779999999999998</v>
      </c>
      <c r="DC389" s="1">
        <v>178.830188679245</v>
      </c>
      <c r="DD389" s="1">
        <v>491</v>
      </c>
      <c r="DE389" s="1">
        <v>7.44</v>
      </c>
      <c r="DF389" s="1">
        <v>15.152749490834999</v>
      </c>
      <c r="DG389" s="1">
        <v>3.31</v>
      </c>
      <c r="DH389" s="1">
        <v>58.54</v>
      </c>
      <c r="DI389" s="1">
        <v>1.76858006042296</v>
      </c>
      <c r="DJ389" s="1">
        <v>3.2</v>
      </c>
      <c r="DK389" s="1">
        <v>54.06</v>
      </c>
      <c r="DL389" s="1">
        <v>1.6893750000000001</v>
      </c>
      <c r="DM389" s="1">
        <v>94</v>
      </c>
      <c r="DN389" s="1">
        <v>0</v>
      </c>
      <c r="DO389" s="1">
        <v>532</v>
      </c>
      <c r="DP389" s="1">
        <v>687</v>
      </c>
      <c r="DQ389" s="1">
        <v>529</v>
      </c>
      <c r="DR389" s="1">
        <v>52</v>
      </c>
      <c r="DS389" s="1">
        <v>9.8298676748582192</v>
      </c>
      <c r="DT389" s="1">
        <v>787</v>
      </c>
      <c r="DU389" s="1">
        <v>9.76</v>
      </c>
      <c r="DV389" s="1">
        <v>9.76</v>
      </c>
      <c r="DW389" s="1">
        <v>410</v>
      </c>
      <c r="DX389" s="1">
        <v>456</v>
      </c>
      <c r="DY389" s="1">
        <v>756</v>
      </c>
      <c r="DZ389" s="1" t="s">
        <v>246</v>
      </c>
      <c r="EA389" s="1" t="s">
        <v>256</v>
      </c>
      <c r="EB389" s="1" t="s">
        <v>647</v>
      </c>
      <c r="EC389" s="72">
        <f t="shared" si="24"/>
        <v>535.20000000000005</v>
      </c>
      <c r="ED389" s="73">
        <f t="shared" si="25"/>
        <v>1838</v>
      </c>
      <c r="EE389" s="1">
        <v>131.5</v>
      </c>
      <c r="EF389" s="1">
        <v>188</v>
      </c>
      <c r="EG389" s="1">
        <v>0</v>
      </c>
      <c r="EH389" s="1">
        <v>0</v>
      </c>
      <c r="EI389" s="1">
        <v>0</v>
      </c>
      <c r="EJ389" s="1">
        <v>0</v>
      </c>
      <c r="EK389" s="1">
        <v>3.2</v>
      </c>
      <c r="EL389" s="1">
        <v>10</v>
      </c>
      <c r="EM389" s="1">
        <v>120</v>
      </c>
      <c r="EN389" s="1">
        <v>338</v>
      </c>
      <c r="EO389" s="1">
        <v>8</v>
      </c>
      <c r="EP389" s="1">
        <v>21</v>
      </c>
      <c r="EQ389" s="1">
        <v>0</v>
      </c>
      <c r="ER389" s="1">
        <v>0</v>
      </c>
      <c r="ES389" s="1">
        <v>0</v>
      </c>
      <c r="ET389" s="1">
        <v>0</v>
      </c>
      <c r="EU389" s="1">
        <v>72</v>
      </c>
      <c r="EV389" s="1">
        <v>427.8</v>
      </c>
      <c r="EW389" s="1">
        <v>65</v>
      </c>
      <c r="EX389" s="1">
        <v>422</v>
      </c>
      <c r="EY389" s="1">
        <v>4</v>
      </c>
      <c r="EZ389" s="1">
        <v>4</v>
      </c>
      <c r="FA389" s="1">
        <v>3</v>
      </c>
      <c r="FB389" s="1">
        <v>1.8</v>
      </c>
      <c r="FC389" s="1">
        <v>0</v>
      </c>
      <c r="FD389" s="1">
        <v>0</v>
      </c>
      <c r="FE389" s="1">
        <v>64</v>
      </c>
      <c r="FF389" s="1">
        <v>439</v>
      </c>
      <c r="FG389" s="1">
        <v>26.4</v>
      </c>
      <c r="FH389" s="1">
        <v>368</v>
      </c>
      <c r="FI389" s="1">
        <v>27</v>
      </c>
      <c r="FJ389" s="1">
        <v>52</v>
      </c>
      <c r="FK389" s="1">
        <v>9</v>
      </c>
      <c r="FL389" s="1">
        <v>19</v>
      </c>
      <c r="FM389" s="1">
        <v>72</v>
      </c>
      <c r="FN389" s="1">
        <v>221</v>
      </c>
      <c r="FO389" s="1">
        <v>68</v>
      </c>
      <c r="FP389" s="1">
        <v>213</v>
      </c>
      <c r="FQ389" s="1">
        <v>4</v>
      </c>
      <c r="FR389" s="1">
        <v>8</v>
      </c>
      <c r="FS389" s="1">
        <v>51.7</v>
      </c>
      <c r="FT389" s="1">
        <v>115</v>
      </c>
      <c r="FU389" s="1">
        <v>16.5</v>
      </c>
      <c r="FV389" s="1">
        <v>29</v>
      </c>
      <c r="FW389" s="1">
        <v>15</v>
      </c>
      <c r="FX389" s="1">
        <v>52</v>
      </c>
      <c r="FY389" s="1">
        <v>17.2</v>
      </c>
      <c r="FZ389" s="1">
        <v>34</v>
      </c>
      <c r="GA389" s="1">
        <v>8</v>
      </c>
      <c r="GB389" s="1">
        <v>34</v>
      </c>
      <c r="GC389" s="1">
        <v>2.5</v>
      </c>
      <c r="GD389" s="1">
        <v>12</v>
      </c>
      <c r="GE389" s="1">
        <v>5.5</v>
      </c>
      <c r="GF389" s="1">
        <v>22</v>
      </c>
      <c r="GG389" s="1">
        <v>0</v>
      </c>
      <c r="GH389" s="1">
        <v>0</v>
      </c>
      <c r="GI389" s="1">
        <v>0</v>
      </c>
      <c r="GJ389" s="1">
        <v>0</v>
      </c>
      <c r="GK389" s="1">
        <v>16</v>
      </c>
      <c r="GL389" s="1">
        <v>75.2</v>
      </c>
      <c r="GM389" s="1">
        <v>0</v>
      </c>
      <c r="GN389" s="1">
        <v>0</v>
      </c>
      <c r="GO389" s="1">
        <v>0</v>
      </c>
      <c r="GP389" s="1">
        <v>0</v>
      </c>
      <c r="GQ389" s="1">
        <v>0</v>
      </c>
      <c r="GR389" s="1">
        <v>0</v>
      </c>
      <c r="GS389" s="1">
        <v>171</v>
      </c>
      <c r="GT389" s="1">
        <v>1140</v>
      </c>
      <c r="GU389" s="1">
        <v>120</v>
      </c>
      <c r="GV389" s="1">
        <v>1040</v>
      </c>
      <c r="GW389" s="1">
        <v>51</v>
      </c>
      <c r="GX389" s="1">
        <v>100</v>
      </c>
      <c r="GY389" s="1">
        <v>0</v>
      </c>
      <c r="GZ389" s="2">
        <v>0</v>
      </c>
    </row>
    <row r="390" spans="1:208" s="1" customForma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CU390" s="1" t="s">
        <v>246</v>
      </c>
      <c r="CV390" s="1" t="s">
        <v>257</v>
      </c>
      <c r="CW390" s="1" t="s">
        <v>647</v>
      </c>
      <c r="CX390" s="1">
        <v>1568</v>
      </c>
      <c r="CY390" s="1">
        <v>125.59</v>
      </c>
      <c r="CZ390" s="1">
        <v>80.095663265306101</v>
      </c>
      <c r="DA390" s="1">
        <v>48</v>
      </c>
      <c r="DB390" s="1">
        <v>8.5109999999999992</v>
      </c>
      <c r="DC390" s="1">
        <v>177.3125</v>
      </c>
      <c r="DD390" s="1">
        <v>38</v>
      </c>
      <c r="DE390" s="1">
        <v>0.68</v>
      </c>
      <c r="DF390" s="1">
        <v>17.894736842105299</v>
      </c>
      <c r="DG390" s="1">
        <v>3.52</v>
      </c>
      <c r="DH390" s="1">
        <v>62.14</v>
      </c>
      <c r="DI390" s="1">
        <v>1.76534090909091</v>
      </c>
      <c r="DJ390" s="1">
        <v>3.4</v>
      </c>
      <c r="DK390" s="1">
        <v>57.36</v>
      </c>
      <c r="DL390" s="1">
        <v>1.6870588235294099</v>
      </c>
      <c r="DM390" s="1">
        <v>90</v>
      </c>
      <c r="DN390" s="1">
        <v>0</v>
      </c>
      <c r="DO390" s="1">
        <v>523</v>
      </c>
      <c r="DP390" s="1">
        <v>523</v>
      </c>
      <c r="DQ390" s="1">
        <v>680</v>
      </c>
      <c r="DR390" s="1">
        <v>64</v>
      </c>
      <c r="DS390" s="1">
        <v>9.4117647058823497</v>
      </c>
      <c r="DT390" s="1">
        <v>258</v>
      </c>
      <c r="DU390" s="1">
        <v>13.1</v>
      </c>
      <c r="DV390" s="1">
        <v>13.1</v>
      </c>
      <c r="DW390" s="1">
        <v>1349</v>
      </c>
      <c r="DX390" s="1">
        <v>1828</v>
      </c>
      <c r="DY390" s="1">
        <v>676</v>
      </c>
      <c r="DZ390" s="1" t="s">
        <v>246</v>
      </c>
      <c r="EA390" s="1" t="s">
        <v>257</v>
      </c>
      <c r="EB390" s="1" t="s">
        <v>647</v>
      </c>
      <c r="EC390" s="72">
        <f t="shared" si="24"/>
        <v>421.1</v>
      </c>
      <c r="ED390" s="73">
        <f t="shared" si="25"/>
        <v>1672.22</v>
      </c>
      <c r="EE390" s="1">
        <v>70.900000000000006</v>
      </c>
      <c r="EF390" s="1">
        <v>111</v>
      </c>
      <c r="EG390" s="1">
        <v>0</v>
      </c>
      <c r="EH390" s="1">
        <v>0</v>
      </c>
      <c r="EI390" s="1">
        <v>0</v>
      </c>
      <c r="EJ390" s="1">
        <v>0</v>
      </c>
      <c r="EK390" s="1">
        <v>2.9</v>
      </c>
      <c r="EL390" s="1">
        <v>8</v>
      </c>
      <c r="EM390" s="1">
        <v>91.5</v>
      </c>
      <c r="EN390" s="1">
        <v>302</v>
      </c>
      <c r="EO390" s="1">
        <v>8</v>
      </c>
      <c r="EP390" s="1">
        <v>20</v>
      </c>
      <c r="EQ390" s="1">
        <v>0</v>
      </c>
      <c r="ER390" s="1">
        <v>0</v>
      </c>
      <c r="ES390" s="1">
        <v>0</v>
      </c>
      <c r="ET390" s="1">
        <v>0</v>
      </c>
      <c r="EU390" s="1">
        <v>66.2</v>
      </c>
      <c r="EV390" s="1">
        <v>394.92</v>
      </c>
      <c r="EW390" s="1">
        <v>60</v>
      </c>
      <c r="EX390" s="1">
        <v>390</v>
      </c>
      <c r="EY390" s="1">
        <v>3</v>
      </c>
      <c r="EZ390" s="1">
        <v>3</v>
      </c>
      <c r="FA390" s="1">
        <v>3.2</v>
      </c>
      <c r="FB390" s="1">
        <v>1.92</v>
      </c>
      <c r="FC390" s="1">
        <v>0</v>
      </c>
      <c r="FD390" s="1">
        <v>0</v>
      </c>
      <c r="FE390" s="1">
        <v>63.8</v>
      </c>
      <c r="FF390" s="1">
        <v>462.3</v>
      </c>
      <c r="FG390" s="1">
        <v>26.1</v>
      </c>
      <c r="FH390" s="1">
        <v>361</v>
      </c>
      <c r="FI390" s="1">
        <v>25</v>
      </c>
      <c r="FJ390" s="1">
        <v>50</v>
      </c>
      <c r="FK390" s="1">
        <v>11</v>
      </c>
      <c r="FL390" s="1">
        <v>21.3</v>
      </c>
      <c r="FM390" s="1">
        <v>72.2</v>
      </c>
      <c r="FN390" s="1">
        <v>221.6</v>
      </c>
      <c r="FO390" s="1">
        <v>67</v>
      </c>
      <c r="FP390" s="1">
        <v>213</v>
      </c>
      <c r="FQ390" s="1">
        <v>4.2</v>
      </c>
      <c r="FR390" s="1">
        <v>8.6</v>
      </c>
      <c r="FS390" s="1">
        <v>36.200000000000003</v>
      </c>
      <c r="FT390" s="1">
        <v>94</v>
      </c>
      <c r="FU390" s="1">
        <v>15</v>
      </c>
      <c r="FV390" s="1">
        <v>28</v>
      </c>
      <c r="FW390" s="1">
        <v>11.2</v>
      </c>
      <c r="FX390" s="1">
        <v>46</v>
      </c>
      <c r="FY390" s="1">
        <v>10</v>
      </c>
      <c r="FZ390" s="1">
        <v>20</v>
      </c>
      <c r="GA390" s="1">
        <v>7.5</v>
      </c>
      <c r="GB390" s="1">
        <v>25.8</v>
      </c>
      <c r="GC390" s="1">
        <v>2.25</v>
      </c>
      <c r="GD390" s="1">
        <v>7</v>
      </c>
      <c r="GE390" s="1">
        <v>5.25</v>
      </c>
      <c r="GF390" s="1">
        <v>18.8</v>
      </c>
      <c r="GG390" s="1">
        <v>0</v>
      </c>
      <c r="GH390" s="1">
        <v>0</v>
      </c>
      <c r="GI390" s="1">
        <v>0</v>
      </c>
      <c r="GJ390" s="1">
        <v>0</v>
      </c>
      <c r="GK390" s="1">
        <v>12.8</v>
      </c>
      <c r="GL390" s="1">
        <v>60.6</v>
      </c>
      <c r="GM390" s="1">
        <v>0</v>
      </c>
      <c r="GN390" s="1">
        <v>0</v>
      </c>
      <c r="GO390" s="1">
        <v>0</v>
      </c>
      <c r="GP390" s="1">
        <v>0</v>
      </c>
      <c r="GQ390" s="1">
        <v>0</v>
      </c>
      <c r="GR390" s="1">
        <v>0</v>
      </c>
      <c r="GS390" s="1">
        <v>71</v>
      </c>
      <c r="GT390" s="1">
        <v>220</v>
      </c>
      <c r="GU390" s="1">
        <v>20</v>
      </c>
      <c r="GV390" s="1">
        <v>120</v>
      </c>
      <c r="GW390" s="1">
        <v>51</v>
      </c>
      <c r="GX390" s="1">
        <v>100</v>
      </c>
      <c r="GY390" s="1">
        <v>0</v>
      </c>
      <c r="GZ390" s="2">
        <v>0</v>
      </c>
    </row>
    <row r="391" spans="1:208" s="1" customForma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CU391" s="1" t="s">
        <v>246</v>
      </c>
      <c r="CV391" s="1" t="s">
        <v>258</v>
      </c>
      <c r="CW391" s="1" t="s">
        <v>647</v>
      </c>
      <c r="CX391" s="1">
        <v>1173</v>
      </c>
      <c r="CY391" s="1">
        <v>88.94</v>
      </c>
      <c r="CZ391" s="1">
        <v>75.822676896845707</v>
      </c>
      <c r="DA391" s="1">
        <v>60</v>
      </c>
      <c r="DB391" s="1">
        <v>10.275</v>
      </c>
      <c r="DC391" s="1">
        <v>171.25</v>
      </c>
      <c r="DD391" s="1">
        <v>22</v>
      </c>
      <c r="DE391" s="1">
        <v>0.4</v>
      </c>
      <c r="DF391" s="1">
        <v>18.181818181818201</v>
      </c>
      <c r="DG391" s="1">
        <v>2.98</v>
      </c>
      <c r="DH391" s="1">
        <v>52.44</v>
      </c>
      <c r="DI391" s="1">
        <v>1.7597315436241601</v>
      </c>
      <c r="DJ391" s="1">
        <v>2.9</v>
      </c>
      <c r="DK391" s="1">
        <v>48.76</v>
      </c>
      <c r="DL391" s="1">
        <v>1.68137931034483</v>
      </c>
      <c r="DM391" s="1">
        <v>104</v>
      </c>
      <c r="DN391" s="1">
        <v>0</v>
      </c>
      <c r="DO391" s="1">
        <v>0</v>
      </c>
      <c r="DP391" s="1">
        <v>0</v>
      </c>
      <c r="DQ391" s="1">
        <v>278</v>
      </c>
      <c r="DR391" s="1">
        <v>27</v>
      </c>
      <c r="DS391" s="1">
        <v>9.7122302158273399</v>
      </c>
      <c r="DT391" s="1">
        <v>167</v>
      </c>
      <c r="DU391" s="1">
        <v>14.5</v>
      </c>
      <c r="DV391" s="1">
        <v>14.5</v>
      </c>
      <c r="DW391" s="1">
        <v>130</v>
      </c>
      <c r="DX391" s="1">
        <v>147</v>
      </c>
      <c r="DY391" s="1">
        <v>622</v>
      </c>
      <c r="DZ391" s="1" t="s">
        <v>246</v>
      </c>
      <c r="EA391" s="1" t="s">
        <v>258</v>
      </c>
      <c r="EB391" s="1" t="s">
        <v>647</v>
      </c>
      <c r="EC391" s="72">
        <f t="shared" si="24"/>
        <v>474.2</v>
      </c>
      <c r="ED391" s="73">
        <f t="shared" si="25"/>
        <v>1763.78</v>
      </c>
      <c r="EE391" s="1">
        <v>120.9</v>
      </c>
      <c r="EF391" s="1">
        <v>176</v>
      </c>
      <c r="EG391" s="1">
        <v>0</v>
      </c>
      <c r="EH391" s="1">
        <v>0</v>
      </c>
      <c r="EI391" s="1">
        <v>0</v>
      </c>
      <c r="EJ391" s="1">
        <v>0</v>
      </c>
      <c r="EK391" s="1">
        <v>2.9</v>
      </c>
      <c r="EL391" s="1">
        <v>8</v>
      </c>
      <c r="EM391" s="1">
        <v>93.5</v>
      </c>
      <c r="EN391" s="1">
        <v>308</v>
      </c>
      <c r="EO391" s="1">
        <v>7</v>
      </c>
      <c r="EP391" s="1">
        <v>18</v>
      </c>
      <c r="EQ391" s="1">
        <v>0</v>
      </c>
      <c r="ER391" s="1">
        <v>0</v>
      </c>
      <c r="ES391" s="1">
        <v>0</v>
      </c>
      <c r="ET391" s="1">
        <v>0</v>
      </c>
      <c r="EU391" s="1">
        <v>72.8</v>
      </c>
      <c r="EV391" s="1">
        <v>428.68</v>
      </c>
      <c r="EW391" s="1">
        <v>65</v>
      </c>
      <c r="EX391" s="1">
        <v>422</v>
      </c>
      <c r="EY391" s="1">
        <v>5</v>
      </c>
      <c r="EZ391" s="1">
        <v>5</v>
      </c>
      <c r="FA391" s="1">
        <v>2.8</v>
      </c>
      <c r="FB391" s="1">
        <v>1.68</v>
      </c>
      <c r="FC391" s="1">
        <v>0</v>
      </c>
      <c r="FD391" s="1">
        <v>0</v>
      </c>
      <c r="FE391" s="1">
        <v>60</v>
      </c>
      <c r="FF391" s="1">
        <v>456</v>
      </c>
      <c r="FG391" s="1">
        <v>26.6</v>
      </c>
      <c r="FH391" s="1">
        <v>376</v>
      </c>
      <c r="FI391" s="1">
        <v>22</v>
      </c>
      <c r="FJ391" s="1">
        <v>44</v>
      </c>
      <c r="FK391" s="1">
        <v>10</v>
      </c>
      <c r="FL391" s="1">
        <v>21</v>
      </c>
      <c r="FM391" s="1">
        <v>64</v>
      </c>
      <c r="FN391" s="1">
        <v>206.2</v>
      </c>
      <c r="FO391" s="1">
        <v>62</v>
      </c>
      <c r="FP391" s="1">
        <v>202</v>
      </c>
      <c r="FQ391" s="1">
        <v>2</v>
      </c>
      <c r="FR391" s="1">
        <v>4.2</v>
      </c>
      <c r="FS391" s="1">
        <v>45</v>
      </c>
      <c r="FT391" s="1">
        <v>109.5</v>
      </c>
      <c r="FU391" s="1">
        <v>17</v>
      </c>
      <c r="FV391" s="1">
        <v>31.5</v>
      </c>
      <c r="FW391" s="1">
        <v>18</v>
      </c>
      <c r="FX391" s="1">
        <v>58</v>
      </c>
      <c r="FY391" s="1">
        <v>10</v>
      </c>
      <c r="FZ391" s="1">
        <v>20</v>
      </c>
      <c r="GA391" s="1">
        <v>5.5</v>
      </c>
      <c r="GB391" s="1">
        <v>19.399999999999999</v>
      </c>
      <c r="GC391" s="1">
        <v>2.25</v>
      </c>
      <c r="GD391" s="1">
        <v>7</v>
      </c>
      <c r="GE391" s="1">
        <v>3.25</v>
      </c>
      <c r="GF391" s="1">
        <v>12.4</v>
      </c>
      <c r="GG391" s="1">
        <v>0</v>
      </c>
      <c r="GH391" s="1">
        <v>0</v>
      </c>
      <c r="GI391" s="1">
        <v>0</v>
      </c>
      <c r="GJ391" s="1">
        <v>0</v>
      </c>
      <c r="GK391" s="1">
        <v>12.5</v>
      </c>
      <c r="GL391" s="1">
        <v>60</v>
      </c>
      <c r="GM391" s="1">
        <v>0</v>
      </c>
      <c r="GN391" s="1">
        <v>0</v>
      </c>
      <c r="GO391" s="1">
        <v>0</v>
      </c>
      <c r="GP391" s="1">
        <v>0</v>
      </c>
      <c r="GQ391" s="1">
        <v>0</v>
      </c>
      <c r="GR391" s="1">
        <v>0</v>
      </c>
      <c r="GS391" s="1">
        <v>71</v>
      </c>
      <c r="GT391" s="1">
        <v>220</v>
      </c>
      <c r="GU391" s="1">
        <v>20</v>
      </c>
      <c r="GV391" s="1">
        <v>120</v>
      </c>
      <c r="GW391" s="1">
        <v>51</v>
      </c>
      <c r="GX391" s="1">
        <v>100</v>
      </c>
      <c r="GY391" s="1">
        <v>0</v>
      </c>
      <c r="GZ391" s="2">
        <v>0</v>
      </c>
    </row>
    <row r="392" spans="1:208" s="1" customForma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CU392" s="1" t="s">
        <v>246</v>
      </c>
      <c r="CV392" s="1" t="s">
        <v>259</v>
      </c>
      <c r="CW392" s="1" t="s">
        <v>647</v>
      </c>
      <c r="CX392" s="1">
        <v>1250</v>
      </c>
      <c r="CY392" s="1">
        <v>98.27</v>
      </c>
      <c r="CZ392" s="1">
        <v>78.616</v>
      </c>
      <c r="DA392" s="1">
        <v>65</v>
      </c>
      <c r="DB392" s="1">
        <v>11.518000000000001</v>
      </c>
      <c r="DC392" s="1">
        <v>177.2</v>
      </c>
      <c r="DD392" s="1">
        <v>16</v>
      </c>
      <c r="DE392" s="1">
        <v>0.27</v>
      </c>
      <c r="DF392" s="1">
        <v>16.875</v>
      </c>
      <c r="DG392" s="1">
        <v>3.22</v>
      </c>
      <c r="DH392" s="1">
        <v>57.04</v>
      </c>
      <c r="DI392" s="1">
        <v>1.77142857142857</v>
      </c>
      <c r="DJ392" s="1">
        <v>3.1</v>
      </c>
      <c r="DK392" s="1">
        <v>52.36</v>
      </c>
      <c r="DL392" s="1">
        <v>1.6890322580645201</v>
      </c>
      <c r="DM392" s="1">
        <v>95</v>
      </c>
      <c r="DN392" s="1">
        <v>0</v>
      </c>
      <c r="DO392" s="1">
        <v>520</v>
      </c>
      <c r="DP392" s="1">
        <v>520</v>
      </c>
      <c r="DQ392" s="1">
        <v>772</v>
      </c>
      <c r="DR392" s="1">
        <v>75</v>
      </c>
      <c r="DS392" s="1">
        <v>9.7150259067357503</v>
      </c>
      <c r="DT392" s="1">
        <v>456</v>
      </c>
      <c r="DU392" s="1">
        <v>14.8</v>
      </c>
      <c r="DV392" s="1">
        <v>14.8</v>
      </c>
      <c r="DW392" s="1">
        <v>431</v>
      </c>
      <c r="DX392" s="1">
        <v>580</v>
      </c>
      <c r="DY392" s="1">
        <v>788</v>
      </c>
      <c r="DZ392" s="1" t="s">
        <v>246</v>
      </c>
      <c r="EA392" s="1" t="s">
        <v>259</v>
      </c>
      <c r="EB392" s="1" t="s">
        <v>647</v>
      </c>
      <c r="EC392" s="72">
        <f t="shared" si="24"/>
        <v>481.6</v>
      </c>
      <c r="ED392" s="73">
        <f t="shared" si="25"/>
        <v>1883.28</v>
      </c>
      <c r="EE392" s="1">
        <v>100.8</v>
      </c>
      <c r="EF392" s="1">
        <v>150</v>
      </c>
      <c r="EG392" s="1">
        <v>0</v>
      </c>
      <c r="EH392" s="1">
        <v>0</v>
      </c>
      <c r="EI392" s="1">
        <v>0</v>
      </c>
      <c r="EJ392" s="1">
        <v>0</v>
      </c>
      <c r="EK392" s="1">
        <v>6.8</v>
      </c>
      <c r="EL392" s="1">
        <v>24</v>
      </c>
      <c r="EM392" s="1">
        <v>107</v>
      </c>
      <c r="EN392" s="1">
        <v>432</v>
      </c>
      <c r="EO392" s="1">
        <v>10</v>
      </c>
      <c r="EP392" s="1">
        <v>24</v>
      </c>
      <c r="EQ392" s="1">
        <v>0</v>
      </c>
      <c r="ER392" s="1">
        <v>0</v>
      </c>
      <c r="ES392" s="1">
        <v>0</v>
      </c>
      <c r="ET392" s="1">
        <v>0</v>
      </c>
      <c r="EU392" s="1">
        <v>67.8</v>
      </c>
      <c r="EV392" s="1">
        <v>396.68</v>
      </c>
      <c r="EW392" s="1">
        <v>60</v>
      </c>
      <c r="EX392" s="1">
        <v>390</v>
      </c>
      <c r="EY392" s="1">
        <v>5</v>
      </c>
      <c r="EZ392" s="1">
        <v>5</v>
      </c>
      <c r="FA392" s="1">
        <v>2.8</v>
      </c>
      <c r="FB392" s="1">
        <v>1.68</v>
      </c>
      <c r="FC392" s="1">
        <v>0</v>
      </c>
      <c r="FD392" s="1">
        <v>0</v>
      </c>
      <c r="FE392" s="1">
        <v>58</v>
      </c>
      <c r="FF392" s="1">
        <v>417.2</v>
      </c>
      <c r="FG392" s="1">
        <v>24.2</v>
      </c>
      <c r="FH392" s="1">
        <v>322</v>
      </c>
      <c r="FI392" s="1">
        <v>22</v>
      </c>
      <c r="FJ392" s="1">
        <v>45</v>
      </c>
      <c r="FK392" s="1">
        <v>10</v>
      </c>
      <c r="FL392" s="1">
        <v>20.2</v>
      </c>
      <c r="FM392" s="1">
        <v>78.5</v>
      </c>
      <c r="FN392" s="1">
        <v>244</v>
      </c>
      <c r="FO392" s="1">
        <v>76</v>
      </c>
      <c r="FP392" s="1">
        <v>239</v>
      </c>
      <c r="FQ392" s="1">
        <v>2.5</v>
      </c>
      <c r="FR392" s="1">
        <v>5</v>
      </c>
      <c r="FS392" s="1">
        <v>44.5</v>
      </c>
      <c r="FT392" s="1">
        <v>108</v>
      </c>
      <c r="FU392" s="1">
        <v>15.5</v>
      </c>
      <c r="FV392" s="1">
        <v>28</v>
      </c>
      <c r="FW392" s="1">
        <v>19</v>
      </c>
      <c r="FX392" s="1">
        <v>60</v>
      </c>
      <c r="FY392" s="1">
        <v>10</v>
      </c>
      <c r="FZ392" s="1">
        <v>20</v>
      </c>
      <c r="GA392" s="1">
        <v>10</v>
      </c>
      <c r="GB392" s="1">
        <v>58</v>
      </c>
      <c r="GC392" s="1">
        <v>3.5</v>
      </c>
      <c r="GD392" s="1">
        <v>22</v>
      </c>
      <c r="GE392" s="1">
        <v>6.5</v>
      </c>
      <c r="GF392" s="1">
        <v>36</v>
      </c>
      <c r="GG392" s="1">
        <v>0</v>
      </c>
      <c r="GH392" s="1">
        <v>0</v>
      </c>
      <c r="GI392" s="1">
        <v>0</v>
      </c>
      <c r="GJ392" s="1">
        <v>0</v>
      </c>
      <c r="GK392" s="1">
        <v>15</v>
      </c>
      <c r="GL392" s="1">
        <v>77.400000000000006</v>
      </c>
      <c r="GM392" s="1">
        <v>0</v>
      </c>
      <c r="GN392" s="1">
        <v>0</v>
      </c>
      <c r="GO392" s="1">
        <v>0</v>
      </c>
      <c r="GP392" s="1">
        <v>0</v>
      </c>
      <c r="GQ392" s="1">
        <v>0</v>
      </c>
      <c r="GR392" s="1">
        <v>0</v>
      </c>
      <c r="GS392" s="1">
        <v>81</v>
      </c>
      <c r="GT392" s="1">
        <v>318</v>
      </c>
      <c r="GU392" s="1">
        <v>30</v>
      </c>
      <c r="GV392" s="1">
        <v>218</v>
      </c>
      <c r="GW392" s="1">
        <v>51</v>
      </c>
      <c r="GX392" s="1">
        <v>100</v>
      </c>
      <c r="GY392" s="1">
        <v>0</v>
      </c>
      <c r="GZ392" s="2">
        <v>0</v>
      </c>
    </row>
    <row r="393" spans="1:208" s="1" customForma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CU393" s="1" t="s">
        <v>246</v>
      </c>
      <c r="CV393" s="1" t="s">
        <v>260</v>
      </c>
      <c r="CW393" s="1" t="s">
        <v>647</v>
      </c>
      <c r="CX393" s="1">
        <v>307</v>
      </c>
      <c r="CY393" s="1">
        <v>24.62</v>
      </c>
      <c r="CZ393" s="1">
        <v>80.1954397394137</v>
      </c>
      <c r="DA393" s="1">
        <v>0</v>
      </c>
      <c r="DB393" s="1">
        <v>0</v>
      </c>
      <c r="DC393" s="1" t="e">
        <v>#DIV/0!</v>
      </c>
      <c r="DD393" s="1">
        <v>0</v>
      </c>
      <c r="DE393" s="1">
        <v>0</v>
      </c>
      <c r="DF393" s="1" t="e">
        <v>#DIV/0!</v>
      </c>
      <c r="DG393" s="1">
        <v>0</v>
      </c>
      <c r="DH393" s="1">
        <v>0</v>
      </c>
      <c r="DI393" s="1" t="e">
        <v>#DIV/0!</v>
      </c>
      <c r="DJ393" s="1">
        <v>0</v>
      </c>
      <c r="DK393" s="1">
        <v>0</v>
      </c>
      <c r="DL393" s="1" t="e">
        <v>#DIV/0!</v>
      </c>
      <c r="DM393" s="1">
        <v>0</v>
      </c>
      <c r="DN393" s="1">
        <v>13.1</v>
      </c>
      <c r="DO393" s="1">
        <v>42</v>
      </c>
      <c r="DP393" s="1">
        <v>42</v>
      </c>
      <c r="DQ393" s="1">
        <v>105</v>
      </c>
      <c r="DR393" s="1">
        <v>10</v>
      </c>
      <c r="DS393" s="1">
        <v>9.5238095238095202</v>
      </c>
      <c r="DT393" s="1">
        <v>250</v>
      </c>
      <c r="DU393" s="1">
        <v>0</v>
      </c>
      <c r="DV393" s="1">
        <v>0</v>
      </c>
      <c r="DW393" s="1">
        <v>0</v>
      </c>
      <c r="DX393" s="1">
        <v>0</v>
      </c>
      <c r="DY393" s="1">
        <v>133</v>
      </c>
      <c r="DZ393" s="1" t="s">
        <v>246</v>
      </c>
      <c r="EA393" s="1" t="s">
        <v>260</v>
      </c>
      <c r="EB393" s="1" t="s">
        <v>647</v>
      </c>
      <c r="EC393" s="72">
        <f t="shared" si="24"/>
        <v>146.1</v>
      </c>
      <c r="ED393" s="73">
        <f t="shared" si="25"/>
        <v>628.6</v>
      </c>
      <c r="EE393" s="1">
        <v>5</v>
      </c>
      <c r="EF393" s="1">
        <v>10</v>
      </c>
      <c r="EG393" s="1">
        <v>0</v>
      </c>
      <c r="EH393" s="1">
        <v>0</v>
      </c>
      <c r="EI393" s="1">
        <v>0</v>
      </c>
      <c r="EJ393" s="1">
        <v>0</v>
      </c>
      <c r="EK393" s="1">
        <v>1</v>
      </c>
      <c r="EL393" s="1">
        <v>1</v>
      </c>
      <c r="EM393" s="1">
        <v>62</v>
      </c>
      <c r="EN393" s="1">
        <v>228</v>
      </c>
      <c r="EO393" s="1">
        <v>10</v>
      </c>
      <c r="EP393" s="1">
        <v>24</v>
      </c>
      <c r="EQ393" s="1">
        <v>18</v>
      </c>
      <c r="ER393" s="1">
        <v>40.200000000000003</v>
      </c>
      <c r="ES393" s="1">
        <v>18</v>
      </c>
      <c r="ET393" s="1">
        <v>40.200000000000003</v>
      </c>
      <c r="EU393" s="1">
        <v>10.8</v>
      </c>
      <c r="EV393" s="1">
        <v>56.5</v>
      </c>
      <c r="EW393" s="1">
        <v>9</v>
      </c>
      <c r="EX393" s="1">
        <v>55</v>
      </c>
      <c r="EY393" s="1">
        <v>1</v>
      </c>
      <c r="EZ393" s="1">
        <v>1</v>
      </c>
      <c r="FA393" s="1">
        <v>0.8</v>
      </c>
      <c r="FB393" s="1">
        <v>0.5</v>
      </c>
      <c r="FC393" s="1">
        <v>0</v>
      </c>
      <c r="FD393" s="1">
        <v>0</v>
      </c>
      <c r="FE393" s="1">
        <v>20</v>
      </c>
      <c r="FF393" s="1">
        <v>153</v>
      </c>
      <c r="FG393" s="1">
        <v>7</v>
      </c>
      <c r="FH393" s="1">
        <v>99.2</v>
      </c>
      <c r="FI393" s="1">
        <v>9</v>
      </c>
      <c r="FJ393" s="1">
        <v>18</v>
      </c>
      <c r="FK393" s="1">
        <v>3</v>
      </c>
      <c r="FL393" s="1">
        <v>5.8</v>
      </c>
      <c r="FM393" s="1">
        <v>8.4</v>
      </c>
      <c r="FN393" s="1">
        <v>36.9</v>
      </c>
      <c r="FO393" s="1">
        <v>4.9000000000000004</v>
      </c>
      <c r="FP393" s="1">
        <v>25.9</v>
      </c>
      <c r="FQ393" s="1">
        <v>3.5</v>
      </c>
      <c r="FR393" s="1">
        <v>11</v>
      </c>
      <c r="FS393" s="1">
        <v>13</v>
      </c>
      <c r="FT393" s="1">
        <v>32.700000000000003</v>
      </c>
      <c r="FU393" s="1">
        <v>4</v>
      </c>
      <c r="FV393" s="1">
        <v>7</v>
      </c>
      <c r="FW393" s="1">
        <v>4</v>
      </c>
      <c r="FX393" s="1">
        <v>16.2</v>
      </c>
      <c r="FY393" s="1">
        <v>4</v>
      </c>
      <c r="FZ393" s="1">
        <v>8.5</v>
      </c>
      <c r="GA393" s="1">
        <v>3.1</v>
      </c>
      <c r="GB393" s="1">
        <v>23.3</v>
      </c>
      <c r="GC393" s="1">
        <v>2</v>
      </c>
      <c r="GD393" s="1">
        <v>11.6</v>
      </c>
      <c r="GE393" s="1">
        <v>1.1000000000000001</v>
      </c>
      <c r="GF393" s="1">
        <v>11.5</v>
      </c>
      <c r="GG393" s="1">
        <v>0</v>
      </c>
      <c r="GH393" s="1">
        <v>0</v>
      </c>
      <c r="GI393" s="1">
        <v>0</v>
      </c>
      <c r="GJ393" s="1">
        <v>0</v>
      </c>
      <c r="GK393" s="1">
        <v>5.8</v>
      </c>
      <c r="GL393" s="1">
        <v>48</v>
      </c>
      <c r="GM393" s="1">
        <v>0</v>
      </c>
      <c r="GN393" s="1">
        <v>0</v>
      </c>
      <c r="GO393" s="1">
        <v>0</v>
      </c>
      <c r="GP393" s="1">
        <v>0</v>
      </c>
      <c r="GQ393" s="1">
        <v>0</v>
      </c>
      <c r="GR393" s="1">
        <v>0</v>
      </c>
      <c r="GS393" s="1">
        <v>10</v>
      </c>
      <c r="GT393" s="1">
        <v>20</v>
      </c>
      <c r="GU393" s="1">
        <v>0</v>
      </c>
      <c r="GV393" s="1">
        <v>0</v>
      </c>
      <c r="GW393" s="1">
        <v>10</v>
      </c>
      <c r="GX393" s="1">
        <v>20</v>
      </c>
      <c r="GY393" s="1">
        <v>0</v>
      </c>
      <c r="GZ393" s="2">
        <v>0</v>
      </c>
    </row>
    <row r="394" spans="1:208" s="1" customForma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CU394" s="1" t="s">
        <v>246</v>
      </c>
      <c r="CV394" s="1" t="s">
        <v>261</v>
      </c>
      <c r="CW394" s="1" t="s">
        <v>647</v>
      </c>
      <c r="CX394" s="1">
        <v>21</v>
      </c>
      <c r="CY394" s="1">
        <v>1.77</v>
      </c>
      <c r="CZ394" s="1">
        <v>84.285714285714306</v>
      </c>
      <c r="DA394" s="1">
        <v>0</v>
      </c>
      <c r="DB394" s="1">
        <v>0</v>
      </c>
      <c r="DC394" s="1" t="e">
        <v>#DIV/0!</v>
      </c>
      <c r="DD394" s="1">
        <v>0</v>
      </c>
      <c r="DE394" s="1">
        <v>0</v>
      </c>
      <c r="DF394" s="1" t="e">
        <v>#DIV/0!</v>
      </c>
      <c r="DG394" s="1">
        <v>0</v>
      </c>
      <c r="DH394" s="1">
        <v>0</v>
      </c>
      <c r="DI394" s="1" t="e">
        <v>#DIV/0!</v>
      </c>
      <c r="DJ394" s="1">
        <v>0</v>
      </c>
      <c r="DK394" s="1">
        <v>0</v>
      </c>
      <c r="DL394" s="1" t="e">
        <v>#DIV/0!</v>
      </c>
      <c r="DM394" s="1">
        <v>0</v>
      </c>
      <c r="DN394" s="1">
        <v>0</v>
      </c>
      <c r="DO394" s="1">
        <v>0</v>
      </c>
      <c r="DP394" s="1">
        <v>0</v>
      </c>
      <c r="DQ394" s="1">
        <v>22</v>
      </c>
      <c r="DR394" s="1">
        <v>0</v>
      </c>
      <c r="DS394" s="1">
        <v>0</v>
      </c>
      <c r="DT394" s="1">
        <v>0</v>
      </c>
      <c r="DU394" s="1">
        <v>0</v>
      </c>
      <c r="DV394" s="1">
        <v>0</v>
      </c>
      <c r="DW394" s="1">
        <v>0</v>
      </c>
      <c r="DX394" s="1">
        <v>0</v>
      </c>
      <c r="DY394" s="1">
        <v>0</v>
      </c>
      <c r="DZ394" s="1" t="s">
        <v>246</v>
      </c>
      <c r="EA394" s="1" t="s">
        <v>261</v>
      </c>
      <c r="EB394" s="1" t="s">
        <v>647</v>
      </c>
      <c r="EC394" s="72">
        <f t="shared" si="24"/>
        <v>0.5</v>
      </c>
      <c r="ED394" s="73">
        <f t="shared" si="25"/>
        <v>6</v>
      </c>
      <c r="EE394" s="1">
        <v>0</v>
      </c>
      <c r="EF394" s="1">
        <v>0</v>
      </c>
      <c r="EG394" s="1">
        <v>0</v>
      </c>
      <c r="EH394" s="1">
        <v>0</v>
      </c>
      <c r="EI394" s="1">
        <v>0</v>
      </c>
      <c r="EJ394" s="1">
        <v>0</v>
      </c>
      <c r="EK394" s="1">
        <v>0</v>
      </c>
      <c r="EL394" s="1">
        <v>0</v>
      </c>
      <c r="EM394" s="1">
        <v>0</v>
      </c>
      <c r="EN394" s="1">
        <v>0</v>
      </c>
      <c r="EO394" s="1">
        <v>0</v>
      </c>
      <c r="EP394" s="1">
        <v>0</v>
      </c>
      <c r="EQ394" s="1">
        <v>0</v>
      </c>
      <c r="ER394" s="1">
        <v>0</v>
      </c>
      <c r="ES394" s="1">
        <v>0</v>
      </c>
      <c r="ET394" s="1">
        <v>0</v>
      </c>
      <c r="EU394" s="1">
        <v>0</v>
      </c>
      <c r="EV394" s="1">
        <v>0</v>
      </c>
      <c r="EW394" s="1">
        <v>0</v>
      </c>
      <c r="EX394" s="1">
        <v>0</v>
      </c>
      <c r="EY394" s="1">
        <v>0</v>
      </c>
      <c r="EZ394" s="1">
        <v>0</v>
      </c>
      <c r="FA394" s="1">
        <v>0</v>
      </c>
      <c r="FB394" s="1">
        <v>0</v>
      </c>
      <c r="FC394" s="1">
        <v>0</v>
      </c>
      <c r="FD394" s="1">
        <v>0</v>
      </c>
      <c r="FE394" s="1">
        <v>0</v>
      </c>
      <c r="FF394" s="1">
        <v>0</v>
      </c>
      <c r="FG394" s="1">
        <v>0</v>
      </c>
      <c r="FH394" s="1">
        <v>0</v>
      </c>
      <c r="FI394" s="1">
        <v>0</v>
      </c>
      <c r="FJ394" s="1">
        <v>0</v>
      </c>
      <c r="FK394" s="1">
        <v>0</v>
      </c>
      <c r="FL394" s="1">
        <v>0</v>
      </c>
      <c r="FM394" s="1">
        <v>0</v>
      </c>
      <c r="FN394" s="1">
        <v>0</v>
      </c>
      <c r="FO394" s="1">
        <v>0</v>
      </c>
      <c r="FP394" s="1">
        <v>0</v>
      </c>
      <c r="FQ394" s="1">
        <v>0</v>
      </c>
      <c r="FR394" s="1">
        <v>0</v>
      </c>
      <c r="FS394" s="1">
        <v>0</v>
      </c>
      <c r="FT394" s="1">
        <v>0</v>
      </c>
      <c r="FU394" s="1">
        <v>0</v>
      </c>
      <c r="FV394" s="1">
        <v>0</v>
      </c>
      <c r="FW394" s="1">
        <v>0</v>
      </c>
      <c r="FX394" s="1">
        <v>0</v>
      </c>
      <c r="FY394" s="1">
        <v>0</v>
      </c>
      <c r="FZ394" s="1">
        <v>0</v>
      </c>
      <c r="GA394" s="1">
        <v>0.5</v>
      </c>
      <c r="GB394" s="1">
        <v>6</v>
      </c>
      <c r="GC394" s="1">
        <v>0.2</v>
      </c>
      <c r="GD394" s="1">
        <v>2</v>
      </c>
      <c r="GE394" s="1">
        <v>0.3</v>
      </c>
      <c r="GF394" s="1">
        <v>4</v>
      </c>
      <c r="GG394" s="1">
        <v>0</v>
      </c>
      <c r="GH394" s="1">
        <v>0</v>
      </c>
      <c r="GI394" s="1">
        <v>0</v>
      </c>
      <c r="GJ394" s="1">
        <v>0</v>
      </c>
      <c r="GK394" s="1">
        <v>0</v>
      </c>
      <c r="GL394" s="1">
        <v>0</v>
      </c>
      <c r="GM394" s="1">
        <v>0</v>
      </c>
      <c r="GN394" s="1">
        <v>0</v>
      </c>
      <c r="GO394" s="1">
        <v>0</v>
      </c>
      <c r="GP394" s="1">
        <v>0</v>
      </c>
      <c r="GQ394" s="1">
        <v>0</v>
      </c>
      <c r="GR394" s="1">
        <v>0</v>
      </c>
      <c r="GS394" s="1">
        <v>0</v>
      </c>
      <c r="GT394" s="1">
        <v>0</v>
      </c>
      <c r="GU394" s="1">
        <v>0</v>
      </c>
      <c r="GV394" s="1">
        <v>0</v>
      </c>
      <c r="GW394" s="1">
        <v>0</v>
      </c>
      <c r="GX394" s="1">
        <v>0</v>
      </c>
      <c r="GY394" s="1">
        <v>0</v>
      </c>
      <c r="GZ394" s="2">
        <v>0</v>
      </c>
    </row>
    <row r="395" spans="1:208" s="1" customForma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CU395" s="71" t="s">
        <v>263</v>
      </c>
      <c r="CV395" s="1" t="s">
        <v>264</v>
      </c>
      <c r="CW395" s="30" t="s">
        <v>647</v>
      </c>
      <c r="CX395" s="1">
        <v>2816</v>
      </c>
      <c r="CY395" s="1">
        <v>227.2</v>
      </c>
      <c r="CZ395" s="1">
        <v>80.681818181818201</v>
      </c>
      <c r="DA395" s="1">
        <v>779</v>
      </c>
      <c r="DB395" s="1">
        <v>107.8</v>
      </c>
      <c r="DC395" s="1">
        <v>138.38254172015399</v>
      </c>
      <c r="DD395" s="1">
        <v>65</v>
      </c>
      <c r="DE395" s="1">
        <v>1.0900000000000001</v>
      </c>
      <c r="DF395" s="1">
        <v>16.769230769230798</v>
      </c>
      <c r="DG395" s="1">
        <v>14.7</v>
      </c>
      <c r="DH395" s="1">
        <v>231.1</v>
      </c>
      <c r="DI395" s="1">
        <v>1.57210884353742</v>
      </c>
      <c r="DJ395" s="1">
        <v>13.2</v>
      </c>
      <c r="DK395" s="1">
        <v>219.7</v>
      </c>
      <c r="DL395" s="1">
        <v>1.66439393939394</v>
      </c>
      <c r="DM395" s="1">
        <v>800.9</v>
      </c>
      <c r="DN395" s="1">
        <v>0</v>
      </c>
      <c r="DO395" s="1">
        <v>1543</v>
      </c>
      <c r="DP395" s="1">
        <v>1543</v>
      </c>
      <c r="DQ395" s="1">
        <v>1856</v>
      </c>
      <c r="DR395" s="1">
        <v>183</v>
      </c>
      <c r="DS395" s="1">
        <v>9.8599137931034502</v>
      </c>
      <c r="DT395" s="1">
        <v>123</v>
      </c>
      <c r="DU395" s="1">
        <v>18</v>
      </c>
      <c r="DV395" s="1">
        <v>14.8</v>
      </c>
      <c r="DW395" s="1">
        <v>24</v>
      </c>
      <c r="DX395" s="1">
        <v>760</v>
      </c>
      <c r="DY395" s="1">
        <v>210</v>
      </c>
      <c r="DZ395" s="71" t="s">
        <v>263</v>
      </c>
      <c r="EA395" s="1" t="s">
        <v>264</v>
      </c>
      <c r="EB395" s="30" t="s">
        <v>647</v>
      </c>
      <c r="EC395" s="72">
        <f t="shared" ref="EC395:EC421" si="26">EE395+EM395+EQ395+EU395+FE395+FM395+FS395+GA395+GG395+GK395</f>
        <v>1248.7</v>
      </c>
      <c r="ED395" s="73">
        <f t="shared" ref="ED395:ED421" si="27">EF395+EN395+ER395+EV395+FF395+FN395+FT395+GB395+GH395+GL395+GM395</f>
        <v>2349.6</v>
      </c>
      <c r="EE395" s="1">
        <v>165</v>
      </c>
      <c r="EF395" s="1">
        <v>271</v>
      </c>
      <c r="EG395" s="1">
        <v>47</v>
      </c>
      <c r="EH395" s="1">
        <v>54</v>
      </c>
      <c r="EI395" s="1">
        <v>0</v>
      </c>
      <c r="EJ395" s="1">
        <v>0</v>
      </c>
      <c r="EK395" s="1">
        <v>72</v>
      </c>
      <c r="EL395" s="1">
        <v>114</v>
      </c>
      <c r="EM395" s="1">
        <v>108</v>
      </c>
      <c r="EN395" s="1">
        <v>252</v>
      </c>
      <c r="EO395" s="1">
        <v>88</v>
      </c>
      <c r="EP395" s="1">
        <v>228</v>
      </c>
      <c r="EQ395" s="1">
        <v>55</v>
      </c>
      <c r="ER395" s="1">
        <v>130</v>
      </c>
      <c r="ES395" s="1">
        <v>55</v>
      </c>
      <c r="ET395" s="1">
        <v>92</v>
      </c>
      <c r="EU395" s="1">
        <v>202</v>
      </c>
      <c r="EV395" s="1">
        <v>415</v>
      </c>
      <c r="EW395" s="1">
        <v>90</v>
      </c>
      <c r="EX395" s="1">
        <v>205</v>
      </c>
      <c r="EY395" s="1">
        <v>45</v>
      </c>
      <c r="EZ395" s="1">
        <v>90</v>
      </c>
      <c r="FA395" s="1">
        <v>0</v>
      </c>
      <c r="FB395" s="1">
        <v>0</v>
      </c>
      <c r="FC395" s="1">
        <v>0</v>
      </c>
      <c r="FD395" s="1">
        <v>0</v>
      </c>
      <c r="FE395" s="1">
        <v>134.80000000000001</v>
      </c>
      <c r="FF395" s="1">
        <v>230.5</v>
      </c>
      <c r="FG395" s="1">
        <v>82.8</v>
      </c>
      <c r="FH395" s="1">
        <v>130.5</v>
      </c>
      <c r="FI395" s="1">
        <v>17</v>
      </c>
      <c r="FJ395" s="1">
        <v>39</v>
      </c>
      <c r="FK395" s="1">
        <v>8</v>
      </c>
      <c r="FL395" s="1">
        <v>16</v>
      </c>
      <c r="FM395" s="1">
        <v>232</v>
      </c>
      <c r="FN395" s="1">
        <v>394.8</v>
      </c>
      <c r="FO395" s="1">
        <v>120</v>
      </c>
      <c r="FP395" s="1">
        <v>216.8</v>
      </c>
      <c r="FQ395" s="1">
        <v>91</v>
      </c>
      <c r="FR395" s="1">
        <v>120</v>
      </c>
      <c r="FS395" s="1">
        <v>199.9</v>
      </c>
      <c r="FT395" s="1">
        <v>384.3</v>
      </c>
      <c r="FU395" s="1">
        <v>84.4</v>
      </c>
      <c r="FV395" s="1">
        <v>156.5</v>
      </c>
      <c r="FW395" s="1">
        <v>50.6</v>
      </c>
      <c r="FX395" s="1">
        <v>90.8</v>
      </c>
      <c r="FY395" s="1">
        <v>19</v>
      </c>
      <c r="FZ395" s="1">
        <v>36</v>
      </c>
      <c r="GA395" s="1">
        <v>71</v>
      </c>
      <c r="GB395" s="1">
        <v>109</v>
      </c>
      <c r="GC395" s="1">
        <v>32</v>
      </c>
      <c r="GD395" s="1">
        <v>42</v>
      </c>
      <c r="GE395" s="1">
        <v>39</v>
      </c>
      <c r="GF395" s="1">
        <v>67</v>
      </c>
      <c r="GG395" s="1">
        <v>81</v>
      </c>
      <c r="GH395" s="1">
        <v>163</v>
      </c>
      <c r="GI395" s="1">
        <v>81</v>
      </c>
      <c r="GJ395" s="1">
        <v>163</v>
      </c>
      <c r="GK395" s="1">
        <v>0</v>
      </c>
      <c r="GL395" s="1">
        <v>0</v>
      </c>
      <c r="GM395" s="1">
        <v>0</v>
      </c>
      <c r="GN395" s="1">
        <v>0</v>
      </c>
      <c r="GO395" s="1">
        <v>0</v>
      </c>
      <c r="GP395" s="1">
        <v>0</v>
      </c>
      <c r="GQ395" s="1">
        <v>0</v>
      </c>
      <c r="GR395" s="1">
        <v>0</v>
      </c>
      <c r="GS395" s="1">
        <v>220</v>
      </c>
      <c r="GT395" s="1">
        <v>848</v>
      </c>
      <c r="GU395" s="1">
        <v>162</v>
      </c>
      <c r="GV395" s="1">
        <v>664</v>
      </c>
      <c r="GW395" s="1">
        <v>58</v>
      </c>
      <c r="GX395" s="1">
        <v>184</v>
      </c>
      <c r="GY395" s="1">
        <v>0</v>
      </c>
      <c r="GZ395" s="2">
        <v>0</v>
      </c>
    </row>
    <row r="396" spans="1:208" s="1" customForma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CU396" s="1" t="s">
        <v>263</v>
      </c>
      <c r="CV396" s="1" t="s">
        <v>265</v>
      </c>
      <c r="CW396" s="1" t="s">
        <v>647</v>
      </c>
      <c r="CX396" s="1">
        <v>1759</v>
      </c>
      <c r="CY396" s="1">
        <v>143</v>
      </c>
      <c r="CZ396" s="1">
        <v>81.296191017623698</v>
      </c>
      <c r="DA396" s="1">
        <v>0</v>
      </c>
      <c r="DB396" s="1">
        <v>0</v>
      </c>
      <c r="DC396" s="1" t="e">
        <v>#DIV/0!</v>
      </c>
      <c r="DD396" s="1">
        <v>973</v>
      </c>
      <c r="DE396" s="1">
        <v>16.38</v>
      </c>
      <c r="DF396" s="1">
        <v>16.8345323741007</v>
      </c>
      <c r="DG396" s="1">
        <v>1.8</v>
      </c>
      <c r="DH396" s="1">
        <v>27</v>
      </c>
      <c r="DI396" s="1">
        <v>1.5</v>
      </c>
      <c r="DJ396" s="1">
        <v>1.5</v>
      </c>
      <c r="DK396" s="1">
        <v>23</v>
      </c>
      <c r="DL396" s="1">
        <v>1.5333333333333301</v>
      </c>
      <c r="DM396" s="1">
        <v>217.3</v>
      </c>
      <c r="DN396" s="1">
        <v>0</v>
      </c>
      <c r="DO396" s="1">
        <v>506</v>
      </c>
      <c r="DP396" s="1">
        <v>506</v>
      </c>
      <c r="DQ396" s="1">
        <v>1400</v>
      </c>
      <c r="DR396" s="1">
        <v>139</v>
      </c>
      <c r="DS396" s="1">
        <v>9.9285714285714306</v>
      </c>
      <c r="DT396" s="1">
        <v>721</v>
      </c>
      <c r="DU396" s="1">
        <v>7</v>
      </c>
      <c r="DV396" s="1">
        <v>6</v>
      </c>
      <c r="DW396" s="1">
        <v>39</v>
      </c>
      <c r="DX396" s="1">
        <v>1050</v>
      </c>
      <c r="DY396" s="1">
        <v>223</v>
      </c>
      <c r="DZ396" s="1" t="s">
        <v>263</v>
      </c>
      <c r="EA396" s="1" t="s">
        <v>265</v>
      </c>
      <c r="EB396" s="1" t="s">
        <v>647</v>
      </c>
      <c r="EC396" s="72">
        <f t="shared" si="26"/>
        <v>1079.4000000000001</v>
      </c>
      <c r="ED396" s="73">
        <f t="shared" si="27"/>
        <v>2032.5</v>
      </c>
      <c r="EE396" s="1">
        <v>171</v>
      </c>
      <c r="EF396" s="1">
        <v>275</v>
      </c>
      <c r="EG396" s="1">
        <v>35</v>
      </c>
      <c r="EH396" s="1">
        <v>45</v>
      </c>
      <c r="EI396" s="1">
        <v>0</v>
      </c>
      <c r="EJ396" s="1">
        <v>0</v>
      </c>
      <c r="EK396" s="1">
        <v>64</v>
      </c>
      <c r="EL396" s="1">
        <v>105</v>
      </c>
      <c r="EM396" s="1">
        <v>100</v>
      </c>
      <c r="EN396" s="1">
        <v>227</v>
      </c>
      <c r="EO396" s="1">
        <v>83</v>
      </c>
      <c r="EP396" s="1">
        <v>207</v>
      </c>
      <c r="EQ396" s="1">
        <v>60</v>
      </c>
      <c r="ER396" s="1">
        <v>150</v>
      </c>
      <c r="ES396" s="1">
        <v>60</v>
      </c>
      <c r="ET396" s="1">
        <v>116</v>
      </c>
      <c r="EU396" s="1">
        <v>168</v>
      </c>
      <c r="EV396" s="1">
        <v>347</v>
      </c>
      <c r="EW396" s="1">
        <v>75</v>
      </c>
      <c r="EX396" s="1">
        <v>165</v>
      </c>
      <c r="EY396" s="1">
        <v>35</v>
      </c>
      <c r="EZ396" s="1">
        <v>68</v>
      </c>
      <c r="FA396" s="1">
        <v>0</v>
      </c>
      <c r="FB396" s="1">
        <v>0</v>
      </c>
      <c r="FC396" s="1">
        <v>0</v>
      </c>
      <c r="FD396" s="1">
        <v>0</v>
      </c>
      <c r="FE396" s="1">
        <v>122.6</v>
      </c>
      <c r="FF396" s="1">
        <v>221</v>
      </c>
      <c r="FG396" s="1">
        <v>76.599999999999994</v>
      </c>
      <c r="FH396" s="1">
        <v>126</v>
      </c>
      <c r="FI396" s="1">
        <v>11</v>
      </c>
      <c r="FJ396" s="1">
        <v>15</v>
      </c>
      <c r="FK396" s="1">
        <v>7</v>
      </c>
      <c r="FL396" s="1">
        <v>15</v>
      </c>
      <c r="FM396" s="1">
        <v>177.5</v>
      </c>
      <c r="FN396" s="1">
        <v>278.3</v>
      </c>
      <c r="FO396" s="1">
        <v>80</v>
      </c>
      <c r="FP396" s="1">
        <v>147</v>
      </c>
      <c r="FQ396" s="1">
        <v>75</v>
      </c>
      <c r="FR396" s="1">
        <v>99</v>
      </c>
      <c r="FS396" s="1">
        <v>171.3</v>
      </c>
      <c r="FT396" s="1">
        <v>348.2</v>
      </c>
      <c r="FU396" s="1">
        <v>67.400000000000006</v>
      </c>
      <c r="FV396" s="1">
        <v>127.5</v>
      </c>
      <c r="FW396" s="1">
        <v>44</v>
      </c>
      <c r="FX396" s="1">
        <v>80.7</v>
      </c>
      <c r="FY396" s="1">
        <v>14</v>
      </c>
      <c r="FZ396" s="1">
        <v>27</v>
      </c>
      <c r="GA396" s="1">
        <v>57</v>
      </c>
      <c r="GB396" s="1">
        <v>84</v>
      </c>
      <c r="GC396" s="1">
        <v>26</v>
      </c>
      <c r="GD396" s="1">
        <v>30</v>
      </c>
      <c r="GE396" s="1">
        <v>31</v>
      </c>
      <c r="GF396" s="1">
        <v>54</v>
      </c>
      <c r="GG396" s="1">
        <v>52</v>
      </c>
      <c r="GH396" s="1">
        <v>102</v>
      </c>
      <c r="GI396" s="1">
        <v>52</v>
      </c>
      <c r="GJ396" s="1">
        <v>102</v>
      </c>
      <c r="GK396" s="1">
        <v>0</v>
      </c>
      <c r="GL396" s="1">
        <v>0</v>
      </c>
      <c r="GM396" s="1">
        <v>0</v>
      </c>
      <c r="GN396" s="1">
        <v>0</v>
      </c>
      <c r="GO396" s="1">
        <v>0</v>
      </c>
      <c r="GP396" s="1">
        <v>0</v>
      </c>
      <c r="GQ396" s="1">
        <v>0</v>
      </c>
      <c r="GR396" s="1">
        <v>0</v>
      </c>
      <c r="GS396" s="1">
        <v>154</v>
      </c>
      <c r="GT396" s="1">
        <v>589</v>
      </c>
      <c r="GU396" s="1">
        <v>125</v>
      </c>
      <c r="GV396" s="1">
        <v>497</v>
      </c>
      <c r="GW396" s="1">
        <v>29</v>
      </c>
      <c r="GX396" s="1">
        <v>92</v>
      </c>
      <c r="GY396" s="1">
        <v>0</v>
      </c>
      <c r="GZ396" s="2">
        <v>0</v>
      </c>
    </row>
    <row r="397" spans="1:208" s="1" customForma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CU397" s="1" t="s">
        <v>263</v>
      </c>
      <c r="CV397" s="1" t="s">
        <v>209</v>
      </c>
      <c r="CW397" s="1" t="s">
        <v>647</v>
      </c>
      <c r="CX397" s="1">
        <v>1298</v>
      </c>
      <c r="CY397" s="1">
        <v>104.7</v>
      </c>
      <c r="CZ397" s="1">
        <v>80.688622754491007</v>
      </c>
      <c r="DA397" s="1">
        <v>32</v>
      </c>
      <c r="DB397" s="1">
        <v>5.05</v>
      </c>
      <c r="DC397" s="1">
        <v>158.82352941176501</v>
      </c>
      <c r="DD397" s="1">
        <v>219</v>
      </c>
      <c r="DE397" s="1">
        <v>3.65</v>
      </c>
      <c r="DF397" s="1">
        <v>16.726504751847902</v>
      </c>
      <c r="DG397" s="1">
        <v>0.6</v>
      </c>
      <c r="DH397" s="1">
        <v>8</v>
      </c>
      <c r="DI397" s="1">
        <v>1.50434782608696</v>
      </c>
      <c r="DJ397" s="1">
        <v>0.5</v>
      </c>
      <c r="DK397" s="1">
        <v>6.7</v>
      </c>
      <c r="DL397" s="1">
        <v>1.56842105263158</v>
      </c>
      <c r="DM397" s="1">
        <v>12.6</v>
      </c>
      <c r="DN397" s="1">
        <v>0</v>
      </c>
      <c r="DO397" s="1">
        <v>302</v>
      </c>
      <c r="DP397" s="1">
        <v>302</v>
      </c>
      <c r="DQ397" s="1">
        <v>559</v>
      </c>
      <c r="DR397" s="1">
        <v>53</v>
      </c>
      <c r="DS397" s="1">
        <v>9.7845601436265692</v>
      </c>
      <c r="DT397" s="1">
        <v>340</v>
      </c>
      <c r="DU397" s="1">
        <v>1.8</v>
      </c>
      <c r="DV397" s="1">
        <v>1.5</v>
      </c>
      <c r="DW397" s="1">
        <v>58</v>
      </c>
      <c r="DX397" s="1">
        <v>900</v>
      </c>
      <c r="DY397" s="1">
        <v>835</v>
      </c>
      <c r="DZ397" s="1" t="s">
        <v>263</v>
      </c>
      <c r="EA397" s="1" t="s">
        <v>209</v>
      </c>
      <c r="EB397" s="1" t="s">
        <v>647</v>
      </c>
      <c r="EC397" s="72">
        <f t="shared" si="26"/>
        <v>1027.2</v>
      </c>
      <c r="ED397" s="73">
        <f t="shared" si="27"/>
        <v>1873.4</v>
      </c>
      <c r="EE397" s="1">
        <v>158</v>
      </c>
      <c r="EF397" s="1">
        <v>264</v>
      </c>
      <c r="EG397" s="1">
        <v>29</v>
      </c>
      <c r="EH397" s="1">
        <v>38</v>
      </c>
      <c r="EI397" s="1">
        <v>0</v>
      </c>
      <c r="EJ397" s="1">
        <v>0</v>
      </c>
      <c r="EK397" s="1">
        <v>68</v>
      </c>
      <c r="EL397" s="1">
        <v>97.5</v>
      </c>
      <c r="EM397" s="1">
        <v>85</v>
      </c>
      <c r="EN397" s="1">
        <v>193</v>
      </c>
      <c r="EO397" s="1">
        <v>66</v>
      </c>
      <c r="EP397" s="1">
        <v>170</v>
      </c>
      <c r="EQ397" s="1">
        <v>52</v>
      </c>
      <c r="ER397" s="1">
        <v>142</v>
      </c>
      <c r="ES397" s="1">
        <v>52</v>
      </c>
      <c r="ET397" s="1">
        <v>108</v>
      </c>
      <c r="EU397" s="1">
        <v>167</v>
      </c>
      <c r="EV397" s="1">
        <v>330</v>
      </c>
      <c r="EW397" s="1">
        <v>80</v>
      </c>
      <c r="EX397" s="1">
        <v>162</v>
      </c>
      <c r="EY397" s="1">
        <v>30</v>
      </c>
      <c r="EZ397" s="1">
        <v>52</v>
      </c>
      <c r="FA397" s="1">
        <v>0</v>
      </c>
      <c r="FB397" s="1">
        <v>0</v>
      </c>
      <c r="FC397" s="1">
        <v>0</v>
      </c>
      <c r="FD397" s="1">
        <v>0</v>
      </c>
      <c r="FE397" s="1">
        <v>129.80000000000001</v>
      </c>
      <c r="FF397" s="1">
        <v>174</v>
      </c>
      <c r="FG397" s="1">
        <v>62.8</v>
      </c>
      <c r="FH397" s="1">
        <v>87</v>
      </c>
      <c r="FI397" s="1">
        <v>17</v>
      </c>
      <c r="FJ397" s="1">
        <v>36</v>
      </c>
      <c r="FK397" s="1">
        <v>4</v>
      </c>
      <c r="FL397" s="1">
        <v>9</v>
      </c>
      <c r="FM397" s="1">
        <v>157.80000000000001</v>
      </c>
      <c r="FN397" s="1">
        <v>264.39999999999998</v>
      </c>
      <c r="FO397" s="1">
        <v>65</v>
      </c>
      <c r="FP397" s="1">
        <v>116</v>
      </c>
      <c r="FQ397" s="1">
        <v>78</v>
      </c>
      <c r="FR397" s="1">
        <v>101</v>
      </c>
      <c r="FS397" s="1">
        <v>165.6</v>
      </c>
      <c r="FT397" s="1">
        <v>320.5</v>
      </c>
      <c r="FU397" s="1">
        <v>74.8</v>
      </c>
      <c r="FV397" s="1">
        <v>131.19999999999999</v>
      </c>
      <c r="FW397" s="1">
        <v>35.4</v>
      </c>
      <c r="FX397" s="1">
        <v>65.3</v>
      </c>
      <c r="FY397" s="1">
        <v>12</v>
      </c>
      <c r="FZ397" s="1">
        <v>22.5</v>
      </c>
      <c r="GA397" s="1">
        <v>53</v>
      </c>
      <c r="GB397" s="1">
        <v>74</v>
      </c>
      <c r="GC397" s="1">
        <v>20</v>
      </c>
      <c r="GD397" s="1">
        <v>26</v>
      </c>
      <c r="GE397" s="1">
        <v>33</v>
      </c>
      <c r="GF397" s="1">
        <v>48</v>
      </c>
      <c r="GG397" s="1">
        <v>59</v>
      </c>
      <c r="GH397" s="1">
        <v>111.5</v>
      </c>
      <c r="GI397" s="1">
        <v>59</v>
      </c>
      <c r="GJ397" s="1">
        <v>111.5</v>
      </c>
      <c r="GK397" s="1">
        <v>0</v>
      </c>
      <c r="GL397" s="1">
        <v>0</v>
      </c>
      <c r="GM397" s="1">
        <v>0</v>
      </c>
      <c r="GN397" s="1">
        <v>0</v>
      </c>
      <c r="GO397" s="1">
        <v>0</v>
      </c>
      <c r="GP397" s="1">
        <v>0</v>
      </c>
      <c r="GQ397" s="1">
        <v>0</v>
      </c>
      <c r="GR397" s="1">
        <v>0</v>
      </c>
      <c r="GS397" s="1">
        <v>123</v>
      </c>
      <c r="GT397" s="1">
        <v>481</v>
      </c>
      <c r="GU397" s="1">
        <v>100</v>
      </c>
      <c r="GV397" s="1">
        <v>404</v>
      </c>
      <c r="GW397" s="1">
        <v>23</v>
      </c>
      <c r="GX397" s="1">
        <v>77</v>
      </c>
      <c r="GY397" s="1">
        <v>0</v>
      </c>
      <c r="GZ397" s="2">
        <v>0</v>
      </c>
    </row>
    <row r="398" spans="1:208" s="1" customForma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CU398" s="1" t="s">
        <v>263</v>
      </c>
      <c r="CV398" s="1" t="s">
        <v>266</v>
      </c>
      <c r="CW398" s="1" t="s">
        <v>647</v>
      </c>
      <c r="CX398" s="1">
        <v>2004</v>
      </c>
      <c r="CY398" s="1">
        <v>161.69999999999999</v>
      </c>
      <c r="CZ398" s="1">
        <v>80.688622754491007</v>
      </c>
      <c r="DA398" s="1">
        <v>34</v>
      </c>
      <c r="DB398" s="1">
        <v>5.4</v>
      </c>
      <c r="DC398" s="1">
        <v>158.82352941176501</v>
      </c>
      <c r="DD398" s="1">
        <v>947</v>
      </c>
      <c r="DE398" s="1">
        <v>15.84</v>
      </c>
      <c r="DF398" s="1">
        <v>16.726504751847902</v>
      </c>
      <c r="DG398" s="1">
        <v>2.2999999999999998</v>
      </c>
      <c r="DH398" s="1">
        <v>34.6</v>
      </c>
      <c r="DI398" s="1">
        <v>1.50434782608696</v>
      </c>
      <c r="DJ398" s="1">
        <v>1.9</v>
      </c>
      <c r="DK398" s="1">
        <v>29.8</v>
      </c>
      <c r="DL398" s="1">
        <v>1.56842105263158</v>
      </c>
      <c r="DM398" s="1">
        <v>19.100000000000001</v>
      </c>
      <c r="DN398" s="1">
        <v>0</v>
      </c>
      <c r="DO398" s="1">
        <v>365</v>
      </c>
      <c r="DP398" s="1">
        <v>365</v>
      </c>
      <c r="DQ398" s="1">
        <v>1114</v>
      </c>
      <c r="DR398" s="1">
        <v>109</v>
      </c>
      <c r="DS398" s="1">
        <v>9.7845601436265692</v>
      </c>
      <c r="DT398" s="1">
        <v>841</v>
      </c>
      <c r="DU398" s="1">
        <v>4.5999999999999996</v>
      </c>
      <c r="DV398" s="1">
        <v>4</v>
      </c>
      <c r="DW398" s="1">
        <v>109</v>
      </c>
      <c r="DX398" s="1">
        <v>1610</v>
      </c>
      <c r="DY398" s="1">
        <v>449</v>
      </c>
      <c r="DZ398" s="1" t="s">
        <v>263</v>
      </c>
      <c r="EA398" s="1" t="s">
        <v>266</v>
      </c>
      <c r="EB398" s="1" t="s">
        <v>647</v>
      </c>
      <c r="EC398" s="72">
        <f t="shared" si="26"/>
        <v>1377.1</v>
      </c>
      <c r="ED398" s="73">
        <f t="shared" si="27"/>
        <v>2506.6999999999998</v>
      </c>
      <c r="EE398" s="1">
        <v>209</v>
      </c>
      <c r="EF398" s="1">
        <v>327</v>
      </c>
      <c r="EG398" s="1">
        <v>60</v>
      </c>
      <c r="EH398" s="1">
        <v>69</v>
      </c>
      <c r="EI398" s="1">
        <v>0</v>
      </c>
      <c r="EJ398" s="1">
        <v>0</v>
      </c>
      <c r="EK398" s="1">
        <v>91</v>
      </c>
      <c r="EL398" s="1">
        <v>141</v>
      </c>
      <c r="EM398" s="1">
        <v>98</v>
      </c>
      <c r="EN398" s="1">
        <v>228</v>
      </c>
      <c r="EO398" s="1">
        <v>79</v>
      </c>
      <c r="EP398" s="1">
        <v>205</v>
      </c>
      <c r="EQ398" s="1">
        <v>64</v>
      </c>
      <c r="ER398" s="1">
        <v>150</v>
      </c>
      <c r="ES398" s="1">
        <v>64</v>
      </c>
      <c r="ET398" s="1">
        <v>108</v>
      </c>
      <c r="EU398" s="1">
        <v>225</v>
      </c>
      <c r="EV398" s="1">
        <v>458</v>
      </c>
      <c r="EW398" s="1">
        <v>105</v>
      </c>
      <c r="EX398" s="1">
        <v>246</v>
      </c>
      <c r="EY398" s="1">
        <v>50</v>
      </c>
      <c r="EZ398" s="1">
        <v>92</v>
      </c>
      <c r="FA398" s="1">
        <v>0</v>
      </c>
      <c r="FB398" s="1">
        <v>0</v>
      </c>
      <c r="FC398" s="1">
        <v>0</v>
      </c>
      <c r="FD398" s="1">
        <v>0</v>
      </c>
      <c r="FE398" s="1">
        <v>143</v>
      </c>
      <c r="FF398" s="1">
        <v>260.3</v>
      </c>
      <c r="FG398" s="1">
        <v>82</v>
      </c>
      <c r="FH398" s="1">
        <v>133.30000000000001</v>
      </c>
      <c r="FI398" s="1">
        <v>24</v>
      </c>
      <c r="FJ398" s="1">
        <v>51</v>
      </c>
      <c r="FK398" s="1">
        <v>6</v>
      </c>
      <c r="FL398" s="1">
        <v>13</v>
      </c>
      <c r="FM398" s="1">
        <v>285.2</v>
      </c>
      <c r="FN398" s="1">
        <v>453</v>
      </c>
      <c r="FO398" s="1">
        <v>157</v>
      </c>
      <c r="FP398" s="1">
        <v>261</v>
      </c>
      <c r="FQ398" s="1">
        <v>86</v>
      </c>
      <c r="FR398" s="1">
        <v>110</v>
      </c>
      <c r="FS398" s="1">
        <v>210.7</v>
      </c>
      <c r="FT398" s="1">
        <v>399.4</v>
      </c>
      <c r="FU398" s="1">
        <v>91.6</v>
      </c>
      <c r="FV398" s="1">
        <v>180.8</v>
      </c>
      <c r="FW398" s="1">
        <v>55.6</v>
      </c>
      <c r="FX398" s="1">
        <v>99.7</v>
      </c>
      <c r="FY398" s="1">
        <v>19.399999999999999</v>
      </c>
      <c r="FZ398" s="1">
        <v>34.9</v>
      </c>
      <c r="GA398" s="1">
        <v>70</v>
      </c>
      <c r="GB398" s="1">
        <v>102</v>
      </c>
      <c r="GC398" s="1">
        <v>29</v>
      </c>
      <c r="GD398" s="1">
        <v>32</v>
      </c>
      <c r="GE398" s="1">
        <v>41</v>
      </c>
      <c r="GF398" s="1">
        <v>70</v>
      </c>
      <c r="GG398" s="1">
        <v>72.2</v>
      </c>
      <c r="GH398" s="1">
        <v>129</v>
      </c>
      <c r="GI398" s="1">
        <v>72.2</v>
      </c>
      <c r="GJ398" s="1">
        <v>129</v>
      </c>
      <c r="GK398" s="1">
        <v>0</v>
      </c>
      <c r="GL398" s="1">
        <v>0</v>
      </c>
      <c r="GM398" s="1">
        <v>0</v>
      </c>
      <c r="GN398" s="1">
        <v>0</v>
      </c>
      <c r="GO398" s="1">
        <v>0</v>
      </c>
      <c r="GP398" s="1">
        <v>0</v>
      </c>
      <c r="GQ398" s="1">
        <v>0</v>
      </c>
      <c r="GR398" s="1">
        <v>0</v>
      </c>
      <c r="GS398" s="1">
        <v>285</v>
      </c>
      <c r="GT398" s="1">
        <v>1073</v>
      </c>
      <c r="GU398" s="1">
        <v>231</v>
      </c>
      <c r="GV398" s="1">
        <v>906</v>
      </c>
      <c r="GW398" s="1">
        <v>54</v>
      </c>
      <c r="GX398" s="1">
        <v>167</v>
      </c>
      <c r="GY398" s="1">
        <v>0</v>
      </c>
      <c r="GZ398" s="2">
        <v>0</v>
      </c>
    </row>
    <row r="399" spans="1:208" s="1" customForma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CU399" s="1" t="s">
        <v>263</v>
      </c>
      <c r="CV399" s="1" t="s">
        <v>267</v>
      </c>
      <c r="CW399" s="1" t="s">
        <v>647</v>
      </c>
      <c r="CX399" s="1">
        <v>976</v>
      </c>
      <c r="CY399" s="1">
        <v>78.7</v>
      </c>
      <c r="CZ399" s="1">
        <v>80.635245901639394</v>
      </c>
      <c r="DA399" s="1">
        <v>0</v>
      </c>
      <c r="DB399" s="1">
        <v>0</v>
      </c>
      <c r="DC399" s="1" t="e">
        <v>#DIV/0!</v>
      </c>
      <c r="DD399" s="1">
        <v>188</v>
      </c>
      <c r="DE399" s="1">
        <v>3.16</v>
      </c>
      <c r="DF399" s="1">
        <v>16.8085106382979</v>
      </c>
      <c r="DG399" s="1">
        <v>0.3</v>
      </c>
      <c r="DH399" s="1">
        <v>4.0999999999999996</v>
      </c>
      <c r="DI399" s="1">
        <v>1.36666666666667</v>
      </c>
      <c r="DJ399" s="1">
        <v>0.3</v>
      </c>
      <c r="DK399" s="1">
        <v>4.0999999999999996</v>
      </c>
      <c r="DL399" s="1">
        <v>1.36666666666667</v>
      </c>
      <c r="DM399" s="1">
        <v>4.7</v>
      </c>
      <c r="DN399" s="1">
        <v>0</v>
      </c>
      <c r="DO399" s="1">
        <v>252</v>
      </c>
      <c r="DP399" s="1">
        <v>252</v>
      </c>
      <c r="DQ399" s="1">
        <v>494</v>
      </c>
      <c r="DR399" s="1">
        <v>48</v>
      </c>
      <c r="DS399" s="1">
        <v>9.7165991902834001</v>
      </c>
      <c r="DT399" s="1">
        <v>217</v>
      </c>
      <c r="DU399" s="1">
        <v>0.9</v>
      </c>
      <c r="DV399" s="1">
        <v>0.8</v>
      </c>
      <c r="DW399" s="1">
        <v>95</v>
      </c>
      <c r="DX399" s="1">
        <v>1520</v>
      </c>
      <c r="DY399" s="1">
        <v>132</v>
      </c>
      <c r="DZ399" s="1" t="s">
        <v>263</v>
      </c>
      <c r="EA399" s="1" t="s">
        <v>267</v>
      </c>
      <c r="EB399" s="1" t="s">
        <v>647</v>
      </c>
      <c r="EC399" s="72">
        <f t="shared" si="26"/>
        <v>1096.5</v>
      </c>
      <c r="ED399" s="73">
        <f t="shared" si="27"/>
        <v>2018.5</v>
      </c>
      <c r="EE399" s="1">
        <v>179</v>
      </c>
      <c r="EF399" s="1">
        <v>272</v>
      </c>
      <c r="EG399" s="1">
        <v>39</v>
      </c>
      <c r="EH399" s="1">
        <v>51</v>
      </c>
      <c r="EI399" s="1">
        <v>0</v>
      </c>
      <c r="EJ399" s="1">
        <v>0</v>
      </c>
      <c r="EK399" s="1">
        <v>75</v>
      </c>
      <c r="EL399" s="1">
        <v>105</v>
      </c>
      <c r="EM399" s="1">
        <v>94</v>
      </c>
      <c r="EN399" s="1">
        <v>216</v>
      </c>
      <c r="EO399" s="1">
        <v>76</v>
      </c>
      <c r="EP399" s="1">
        <v>194</v>
      </c>
      <c r="EQ399" s="1">
        <v>40</v>
      </c>
      <c r="ER399" s="1">
        <v>125</v>
      </c>
      <c r="ES399" s="1">
        <v>40</v>
      </c>
      <c r="ET399" s="1">
        <v>83</v>
      </c>
      <c r="EU399" s="1">
        <v>173</v>
      </c>
      <c r="EV399" s="1">
        <v>366</v>
      </c>
      <c r="EW399" s="1">
        <v>70</v>
      </c>
      <c r="EX399" s="1">
        <v>181</v>
      </c>
      <c r="EY399" s="1">
        <v>40</v>
      </c>
      <c r="EZ399" s="1">
        <v>75</v>
      </c>
      <c r="FA399" s="1">
        <v>0</v>
      </c>
      <c r="FB399" s="1">
        <v>0</v>
      </c>
      <c r="FC399" s="1">
        <v>0</v>
      </c>
      <c r="FD399" s="1">
        <v>0</v>
      </c>
      <c r="FE399" s="1">
        <v>130</v>
      </c>
      <c r="FF399" s="1">
        <v>205</v>
      </c>
      <c r="FG399" s="1">
        <v>68</v>
      </c>
      <c r="FH399" s="1">
        <v>109</v>
      </c>
      <c r="FI399" s="1">
        <v>9</v>
      </c>
      <c r="FJ399" s="1">
        <v>20</v>
      </c>
      <c r="FK399" s="1">
        <v>5</v>
      </c>
      <c r="FL399" s="1">
        <v>11</v>
      </c>
      <c r="FM399" s="1">
        <v>186.6</v>
      </c>
      <c r="FN399" s="1">
        <v>275</v>
      </c>
      <c r="FO399" s="1">
        <v>81</v>
      </c>
      <c r="FP399" s="1">
        <v>118</v>
      </c>
      <c r="FQ399" s="1">
        <v>80</v>
      </c>
      <c r="FR399" s="1">
        <v>100</v>
      </c>
      <c r="FS399" s="1">
        <v>181.7</v>
      </c>
      <c r="FT399" s="1">
        <v>354</v>
      </c>
      <c r="FU399" s="1">
        <v>64.599999999999994</v>
      </c>
      <c r="FV399" s="1">
        <v>112</v>
      </c>
      <c r="FW399" s="1">
        <v>45.6</v>
      </c>
      <c r="FX399" s="1">
        <v>78</v>
      </c>
      <c r="FY399" s="1">
        <v>12</v>
      </c>
      <c r="FZ399" s="1">
        <v>23</v>
      </c>
      <c r="GA399" s="1">
        <v>56</v>
      </c>
      <c r="GB399" s="1">
        <v>99</v>
      </c>
      <c r="GC399" s="1">
        <v>30</v>
      </c>
      <c r="GD399" s="1">
        <v>51</v>
      </c>
      <c r="GE399" s="1">
        <v>25.5</v>
      </c>
      <c r="GF399" s="1">
        <v>48</v>
      </c>
      <c r="GG399" s="1">
        <v>56.2</v>
      </c>
      <c r="GH399" s="1">
        <v>106.5</v>
      </c>
      <c r="GI399" s="1">
        <v>56.2</v>
      </c>
      <c r="GJ399" s="1">
        <v>106.5</v>
      </c>
      <c r="GK399" s="1">
        <v>0</v>
      </c>
      <c r="GL399" s="1">
        <v>0</v>
      </c>
      <c r="GM399" s="1">
        <v>0</v>
      </c>
      <c r="GN399" s="1">
        <v>0</v>
      </c>
      <c r="GO399" s="1">
        <v>0</v>
      </c>
      <c r="GP399" s="1">
        <v>0</v>
      </c>
      <c r="GQ399" s="1">
        <v>0</v>
      </c>
      <c r="GR399" s="1">
        <v>0</v>
      </c>
      <c r="GS399" s="1">
        <v>309</v>
      </c>
      <c r="GT399" s="1">
        <v>1294</v>
      </c>
      <c r="GU399" s="1">
        <v>260</v>
      </c>
      <c r="GV399" s="1">
        <v>1140</v>
      </c>
      <c r="GW399" s="1">
        <v>49</v>
      </c>
      <c r="GX399" s="1">
        <v>154</v>
      </c>
      <c r="GY399" s="1">
        <v>0</v>
      </c>
      <c r="GZ399" s="2">
        <v>0</v>
      </c>
    </row>
    <row r="400" spans="1:208" s="1" customForma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CU400" s="1" t="s">
        <v>263</v>
      </c>
      <c r="CV400" s="1" t="s">
        <v>268</v>
      </c>
      <c r="CW400" s="1" t="s">
        <v>647</v>
      </c>
      <c r="CX400" s="1">
        <v>1057</v>
      </c>
      <c r="CY400" s="1">
        <v>85.3</v>
      </c>
      <c r="CZ400" s="1">
        <v>80.700094607379398</v>
      </c>
      <c r="DA400" s="1">
        <v>0</v>
      </c>
      <c r="DB400" s="1">
        <v>0</v>
      </c>
      <c r="DC400" s="1" t="e">
        <v>#DIV/0!</v>
      </c>
      <c r="DD400" s="1">
        <v>151</v>
      </c>
      <c r="DE400" s="1">
        <v>2.54</v>
      </c>
      <c r="DF400" s="1">
        <v>16.821192052980098</v>
      </c>
      <c r="DG400" s="1">
        <v>0.5</v>
      </c>
      <c r="DH400" s="1">
        <v>6.6</v>
      </c>
      <c r="DI400" s="1">
        <v>1.32</v>
      </c>
      <c r="DJ400" s="1">
        <v>0.5</v>
      </c>
      <c r="DK400" s="1">
        <v>6.7</v>
      </c>
      <c r="DL400" s="1">
        <v>1.34</v>
      </c>
      <c r="DM400" s="1">
        <v>6.7</v>
      </c>
      <c r="DN400" s="1">
        <v>0</v>
      </c>
      <c r="DO400" s="1">
        <v>276</v>
      </c>
      <c r="DP400" s="1">
        <v>276</v>
      </c>
      <c r="DQ400" s="1">
        <v>470</v>
      </c>
      <c r="DR400" s="1">
        <v>47</v>
      </c>
      <c r="DS400" s="1">
        <v>10</v>
      </c>
      <c r="DT400" s="1">
        <v>140</v>
      </c>
      <c r="DU400" s="1">
        <v>1.5</v>
      </c>
      <c r="DV400" s="1">
        <v>1.3</v>
      </c>
      <c r="DW400" s="1">
        <v>74</v>
      </c>
      <c r="DX400" s="1">
        <v>1300</v>
      </c>
      <c r="DY400" s="1">
        <v>104</v>
      </c>
      <c r="DZ400" s="1" t="s">
        <v>263</v>
      </c>
      <c r="EA400" s="1" t="s">
        <v>268</v>
      </c>
      <c r="EB400" s="1" t="s">
        <v>647</v>
      </c>
      <c r="EC400" s="72">
        <f t="shared" si="26"/>
        <v>744.8</v>
      </c>
      <c r="ED400" s="73">
        <f t="shared" si="27"/>
        <v>1368.6</v>
      </c>
      <c r="EE400" s="1">
        <v>120</v>
      </c>
      <c r="EF400" s="1">
        <v>204</v>
      </c>
      <c r="EG400" s="1">
        <v>19</v>
      </c>
      <c r="EH400" s="1">
        <v>17</v>
      </c>
      <c r="EI400" s="1">
        <v>0</v>
      </c>
      <c r="EJ400" s="1">
        <v>0</v>
      </c>
      <c r="EK400" s="1">
        <v>42</v>
      </c>
      <c r="EL400" s="1">
        <v>73</v>
      </c>
      <c r="EM400" s="1">
        <v>43</v>
      </c>
      <c r="EN400" s="1">
        <v>91</v>
      </c>
      <c r="EO400" s="1">
        <v>33</v>
      </c>
      <c r="EP400" s="1">
        <v>79</v>
      </c>
      <c r="EQ400" s="1">
        <v>34</v>
      </c>
      <c r="ER400" s="1">
        <v>82</v>
      </c>
      <c r="ES400" s="1">
        <v>34</v>
      </c>
      <c r="ET400" s="1">
        <v>50</v>
      </c>
      <c r="EU400" s="1">
        <v>145</v>
      </c>
      <c r="EV400" s="1">
        <v>288</v>
      </c>
      <c r="EW400" s="1">
        <v>60</v>
      </c>
      <c r="EX400" s="1">
        <v>135</v>
      </c>
      <c r="EY400" s="1">
        <v>28</v>
      </c>
      <c r="EZ400" s="1">
        <v>55</v>
      </c>
      <c r="FA400" s="1">
        <v>0</v>
      </c>
      <c r="FB400" s="1">
        <v>0</v>
      </c>
      <c r="FC400" s="1">
        <v>0</v>
      </c>
      <c r="FD400" s="1">
        <v>0</v>
      </c>
      <c r="FE400" s="1">
        <v>108</v>
      </c>
      <c r="FF400" s="1">
        <v>171</v>
      </c>
      <c r="FG400" s="1">
        <v>65</v>
      </c>
      <c r="FH400" s="1">
        <v>98</v>
      </c>
      <c r="FI400" s="1">
        <v>8</v>
      </c>
      <c r="FJ400" s="1">
        <v>15</v>
      </c>
      <c r="FK400" s="1">
        <v>4</v>
      </c>
      <c r="FL400" s="1">
        <v>9</v>
      </c>
      <c r="FM400" s="1">
        <v>113.8</v>
      </c>
      <c r="FN400" s="1">
        <v>197.1</v>
      </c>
      <c r="FO400" s="1">
        <v>54</v>
      </c>
      <c r="FP400" s="1">
        <v>95</v>
      </c>
      <c r="FQ400" s="1">
        <v>33</v>
      </c>
      <c r="FR400" s="1">
        <v>59</v>
      </c>
      <c r="FS400" s="1">
        <v>111.8</v>
      </c>
      <c r="FT400" s="1">
        <v>215.5</v>
      </c>
      <c r="FU400" s="1">
        <v>45</v>
      </c>
      <c r="FV400" s="1">
        <v>79.2</v>
      </c>
      <c r="FW400" s="1">
        <v>25.8</v>
      </c>
      <c r="FX400" s="1">
        <v>47</v>
      </c>
      <c r="FY400" s="1">
        <v>6.6</v>
      </c>
      <c r="FZ400" s="1">
        <v>13.3</v>
      </c>
      <c r="GA400" s="1">
        <v>35</v>
      </c>
      <c r="GB400" s="1">
        <v>56</v>
      </c>
      <c r="GC400" s="1">
        <v>15</v>
      </c>
      <c r="GD400" s="1">
        <v>20</v>
      </c>
      <c r="GE400" s="1">
        <v>20</v>
      </c>
      <c r="GF400" s="1">
        <v>36</v>
      </c>
      <c r="GG400" s="1">
        <v>34.200000000000003</v>
      </c>
      <c r="GH400" s="1">
        <v>64</v>
      </c>
      <c r="GI400" s="1">
        <v>34.200000000000003</v>
      </c>
      <c r="GJ400" s="1">
        <v>64</v>
      </c>
      <c r="GK400" s="1">
        <v>0</v>
      </c>
      <c r="GL400" s="1">
        <v>0</v>
      </c>
      <c r="GM400" s="1">
        <v>0</v>
      </c>
      <c r="GN400" s="1">
        <v>0</v>
      </c>
      <c r="GO400" s="1">
        <v>0</v>
      </c>
      <c r="GP400" s="1">
        <v>0</v>
      </c>
      <c r="GQ400" s="1">
        <v>0</v>
      </c>
      <c r="GR400" s="1">
        <v>0</v>
      </c>
      <c r="GS400" s="1">
        <v>106</v>
      </c>
      <c r="GT400" s="1">
        <v>432</v>
      </c>
      <c r="GU400" s="1">
        <v>86</v>
      </c>
      <c r="GV400" s="1">
        <v>356</v>
      </c>
      <c r="GW400" s="1">
        <v>20</v>
      </c>
      <c r="GX400" s="1">
        <v>76</v>
      </c>
      <c r="GY400" s="1">
        <v>0</v>
      </c>
      <c r="GZ400" s="2">
        <v>0</v>
      </c>
    </row>
    <row r="401" spans="1:208" s="1" customForma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CU401" s="1" t="s">
        <v>263</v>
      </c>
      <c r="CV401" s="1" t="s">
        <v>269</v>
      </c>
      <c r="CW401" s="1" t="s">
        <v>647</v>
      </c>
      <c r="CX401" s="1">
        <v>2544</v>
      </c>
      <c r="CY401" s="1">
        <v>207.2</v>
      </c>
      <c r="CZ401" s="1">
        <v>81.446540880503207</v>
      </c>
      <c r="DA401" s="1">
        <v>67</v>
      </c>
      <c r="DB401" s="1">
        <v>8.6</v>
      </c>
      <c r="DC401" s="1">
        <v>128.358208955224</v>
      </c>
      <c r="DD401" s="1">
        <v>1110</v>
      </c>
      <c r="DE401" s="1">
        <v>18.690000000000001</v>
      </c>
      <c r="DF401" s="1">
        <v>16.8378378378378</v>
      </c>
      <c r="DG401" s="1">
        <v>5.2</v>
      </c>
      <c r="DH401" s="1">
        <v>79</v>
      </c>
      <c r="DI401" s="1">
        <v>1.5192307692307701</v>
      </c>
      <c r="DJ401" s="1">
        <v>4.4000000000000004</v>
      </c>
      <c r="DK401" s="1">
        <v>70.8</v>
      </c>
      <c r="DL401" s="1">
        <v>1.60909090909091</v>
      </c>
      <c r="DM401" s="1">
        <v>489.9</v>
      </c>
      <c r="DN401" s="1">
        <v>0</v>
      </c>
      <c r="DO401" s="1">
        <v>402</v>
      </c>
      <c r="DP401" s="1">
        <v>402</v>
      </c>
      <c r="DQ401" s="1">
        <v>1558</v>
      </c>
      <c r="DR401" s="1">
        <v>153</v>
      </c>
      <c r="DS401" s="1">
        <v>9.8202824133504496</v>
      </c>
      <c r="DT401" s="1">
        <v>811</v>
      </c>
      <c r="DU401" s="1">
        <v>9.4</v>
      </c>
      <c r="DV401" s="1">
        <v>7.9</v>
      </c>
      <c r="DW401" s="1">
        <v>104</v>
      </c>
      <c r="DX401" s="1">
        <v>1650</v>
      </c>
      <c r="DY401" s="1">
        <v>320</v>
      </c>
      <c r="DZ401" s="1" t="s">
        <v>263</v>
      </c>
      <c r="EA401" s="1" t="s">
        <v>269</v>
      </c>
      <c r="EB401" s="1" t="s">
        <v>647</v>
      </c>
      <c r="EC401" s="72">
        <f t="shared" si="26"/>
        <v>1519</v>
      </c>
      <c r="ED401" s="73">
        <f t="shared" si="27"/>
        <v>2810.7</v>
      </c>
      <c r="EE401" s="1">
        <v>248</v>
      </c>
      <c r="EF401" s="1">
        <v>390</v>
      </c>
      <c r="EG401" s="1">
        <v>57</v>
      </c>
      <c r="EH401" s="1">
        <v>62.5</v>
      </c>
      <c r="EI401" s="1">
        <v>0</v>
      </c>
      <c r="EJ401" s="1">
        <v>0</v>
      </c>
      <c r="EK401" s="1">
        <v>106</v>
      </c>
      <c r="EL401" s="1">
        <v>159</v>
      </c>
      <c r="EM401" s="1">
        <v>107</v>
      </c>
      <c r="EN401" s="1">
        <v>238</v>
      </c>
      <c r="EO401" s="1">
        <v>86</v>
      </c>
      <c r="EP401" s="1">
        <v>213</v>
      </c>
      <c r="EQ401" s="1">
        <v>70</v>
      </c>
      <c r="ER401" s="1">
        <v>210</v>
      </c>
      <c r="ES401" s="1">
        <v>70</v>
      </c>
      <c r="ET401" s="1">
        <v>149</v>
      </c>
      <c r="EU401" s="1">
        <v>240</v>
      </c>
      <c r="EV401" s="1">
        <v>501</v>
      </c>
      <c r="EW401" s="1">
        <v>110</v>
      </c>
      <c r="EX401" s="1">
        <v>256</v>
      </c>
      <c r="EY401" s="1">
        <v>60</v>
      </c>
      <c r="EZ401" s="1">
        <v>95</v>
      </c>
      <c r="FA401" s="1">
        <v>0</v>
      </c>
      <c r="FB401" s="1">
        <v>0</v>
      </c>
      <c r="FC401" s="1">
        <v>0</v>
      </c>
      <c r="FD401" s="1">
        <v>0</v>
      </c>
      <c r="FE401" s="1">
        <v>164.8</v>
      </c>
      <c r="FF401" s="1">
        <v>289.5</v>
      </c>
      <c r="FG401" s="1">
        <v>91.8</v>
      </c>
      <c r="FH401" s="1">
        <v>148.5</v>
      </c>
      <c r="FI401" s="1">
        <v>30</v>
      </c>
      <c r="FJ401" s="1">
        <v>56</v>
      </c>
      <c r="FK401" s="1">
        <v>10</v>
      </c>
      <c r="FL401" s="1">
        <v>22</v>
      </c>
      <c r="FM401" s="1">
        <v>283</v>
      </c>
      <c r="FN401" s="1">
        <v>462.7</v>
      </c>
      <c r="FO401" s="1">
        <v>147</v>
      </c>
      <c r="FP401" s="1">
        <v>269.8</v>
      </c>
      <c r="FQ401" s="1">
        <v>111</v>
      </c>
      <c r="FR401" s="1">
        <v>147</v>
      </c>
      <c r="FS401" s="1">
        <v>227.2</v>
      </c>
      <c r="FT401" s="1">
        <v>436.5</v>
      </c>
      <c r="FU401" s="1">
        <v>85.2</v>
      </c>
      <c r="FV401" s="1">
        <v>167.4</v>
      </c>
      <c r="FW401" s="1">
        <v>54.2</v>
      </c>
      <c r="FX401" s="1">
        <v>98.1</v>
      </c>
      <c r="FY401" s="1">
        <v>22</v>
      </c>
      <c r="FZ401" s="1">
        <v>42</v>
      </c>
      <c r="GA401" s="1">
        <v>84</v>
      </c>
      <c r="GB401" s="1">
        <v>124</v>
      </c>
      <c r="GC401" s="1">
        <v>36</v>
      </c>
      <c r="GD401" s="1">
        <v>51</v>
      </c>
      <c r="GE401" s="1">
        <v>48</v>
      </c>
      <c r="GF401" s="1">
        <v>73</v>
      </c>
      <c r="GG401" s="1">
        <v>95</v>
      </c>
      <c r="GH401" s="1">
        <v>159</v>
      </c>
      <c r="GI401" s="1">
        <v>95</v>
      </c>
      <c r="GJ401" s="1">
        <v>159</v>
      </c>
      <c r="GK401" s="1">
        <v>0</v>
      </c>
      <c r="GL401" s="1">
        <v>0</v>
      </c>
      <c r="GM401" s="1">
        <v>0</v>
      </c>
      <c r="GN401" s="1">
        <v>0</v>
      </c>
      <c r="GO401" s="1">
        <v>0</v>
      </c>
      <c r="GP401" s="1">
        <v>0</v>
      </c>
      <c r="GQ401" s="1">
        <v>0</v>
      </c>
      <c r="GR401" s="1">
        <v>0</v>
      </c>
      <c r="GS401" s="1">
        <v>327</v>
      </c>
      <c r="GT401" s="1">
        <v>1333</v>
      </c>
      <c r="GU401" s="1">
        <v>270</v>
      </c>
      <c r="GV401" s="1">
        <v>1140</v>
      </c>
      <c r="GW401" s="1">
        <v>57</v>
      </c>
      <c r="GX401" s="1">
        <v>193</v>
      </c>
      <c r="GY401" s="1">
        <v>0</v>
      </c>
      <c r="GZ401" s="2">
        <v>0</v>
      </c>
    </row>
    <row r="402" spans="1:208" s="1" customForma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CU402" s="1" t="s">
        <v>263</v>
      </c>
      <c r="CV402" s="1" t="s">
        <v>270</v>
      </c>
      <c r="CW402" s="1" t="s">
        <v>647</v>
      </c>
      <c r="CX402" s="1">
        <v>728</v>
      </c>
      <c r="CY402" s="1">
        <v>59.5</v>
      </c>
      <c r="CZ402" s="1">
        <v>81.730769230769198</v>
      </c>
      <c r="DA402" s="1">
        <v>0</v>
      </c>
      <c r="DB402" s="1">
        <v>0</v>
      </c>
      <c r="DC402" s="1" t="e">
        <v>#DIV/0!</v>
      </c>
      <c r="DD402" s="1">
        <v>62</v>
      </c>
      <c r="DE402" s="1">
        <v>1.04</v>
      </c>
      <c r="DF402" s="1">
        <v>16.7741935483871</v>
      </c>
      <c r="DG402" s="1">
        <v>3.8</v>
      </c>
      <c r="DH402" s="1">
        <v>56.9</v>
      </c>
      <c r="DI402" s="1">
        <v>1.4973684210526299</v>
      </c>
      <c r="DJ402" s="1">
        <v>3.4</v>
      </c>
      <c r="DK402" s="1">
        <v>53.9</v>
      </c>
      <c r="DL402" s="1">
        <v>1.5852941176470601</v>
      </c>
      <c r="DM402" s="1">
        <v>367</v>
      </c>
      <c r="DN402" s="1">
        <v>0</v>
      </c>
      <c r="DO402" s="1">
        <v>222</v>
      </c>
      <c r="DP402" s="1">
        <v>222</v>
      </c>
      <c r="DQ402" s="1">
        <v>286</v>
      </c>
      <c r="DR402" s="1">
        <v>28</v>
      </c>
      <c r="DS402" s="1">
        <v>9.79020979020979</v>
      </c>
      <c r="DT402" s="1">
        <v>60</v>
      </c>
      <c r="DU402" s="1">
        <v>8</v>
      </c>
      <c r="DV402" s="1">
        <v>6.9</v>
      </c>
      <c r="DW402" s="1">
        <v>31</v>
      </c>
      <c r="DX402" s="1">
        <v>750</v>
      </c>
      <c r="DY402" s="1">
        <v>211</v>
      </c>
      <c r="DZ402" s="1" t="s">
        <v>263</v>
      </c>
      <c r="EA402" s="1" t="s">
        <v>270</v>
      </c>
      <c r="EB402" s="1" t="s">
        <v>647</v>
      </c>
      <c r="EC402" s="72">
        <f t="shared" si="26"/>
        <v>1072.0999999999999</v>
      </c>
      <c r="ED402" s="73">
        <f t="shared" si="27"/>
        <v>1945.7</v>
      </c>
      <c r="EE402" s="1">
        <v>153</v>
      </c>
      <c r="EF402" s="1">
        <v>234</v>
      </c>
      <c r="EG402" s="1">
        <v>35.5</v>
      </c>
      <c r="EH402" s="1">
        <v>45.5</v>
      </c>
      <c r="EI402" s="1">
        <v>0</v>
      </c>
      <c r="EJ402" s="1">
        <v>0</v>
      </c>
      <c r="EK402" s="1">
        <v>65</v>
      </c>
      <c r="EL402" s="1">
        <v>99.5</v>
      </c>
      <c r="EM402" s="1">
        <v>58</v>
      </c>
      <c r="EN402" s="1">
        <v>114</v>
      </c>
      <c r="EO402" s="1">
        <v>44</v>
      </c>
      <c r="EP402" s="1">
        <v>97</v>
      </c>
      <c r="EQ402" s="1">
        <v>45</v>
      </c>
      <c r="ER402" s="1">
        <v>105</v>
      </c>
      <c r="ES402" s="1">
        <v>45</v>
      </c>
      <c r="ET402" s="1">
        <v>63</v>
      </c>
      <c r="EU402" s="1">
        <v>189</v>
      </c>
      <c r="EV402" s="1">
        <v>394</v>
      </c>
      <c r="EW402" s="1">
        <v>85</v>
      </c>
      <c r="EX402" s="1">
        <v>175</v>
      </c>
      <c r="EY402" s="1">
        <v>45</v>
      </c>
      <c r="EZ402" s="1">
        <v>80</v>
      </c>
      <c r="FA402" s="1">
        <v>0</v>
      </c>
      <c r="FB402" s="1">
        <v>0</v>
      </c>
      <c r="FC402" s="1">
        <v>0</v>
      </c>
      <c r="FD402" s="1">
        <v>0</v>
      </c>
      <c r="FE402" s="1">
        <v>135.80000000000001</v>
      </c>
      <c r="FF402" s="1">
        <v>225.5</v>
      </c>
      <c r="FG402" s="1">
        <v>80.8</v>
      </c>
      <c r="FH402" s="1">
        <v>128.5</v>
      </c>
      <c r="FI402" s="1">
        <v>15</v>
      </c>
      <c r="FJ402" s="1">
        <v>30</v>
      </c>
      <c r="FK402" s="1">
        <v>8</v>
      </c>
      <c r="FL402" s="1">
        <v>18</v>
      </c>
      <c r="FM402" s="1">
        <v>198.5</v>
      </c>
      <c r="FN402" s="1">
        <v>339.2</v>
      </c>
      <c r="FO402" s="1">
        <v>97</v>
      </c>
      <c r="FP402" s="1">
        <v>176</v>
      </c>
      <c r="FQ402" s="1">
        <v>58</v>
      </c>
      <c r="FR402" s="1">
        <v>92</v>
      </c>
      <c r="FS402" s="1">
        <v>192.8</v>
      </c>
      <c r="FT402" s="1">
        <v>361</v>
      </c>
      <c r="FU402" s="1">
        <v>73.2</v>
      </c>
      <c r="FV402" s="1">
        <v>142.4</v>
      </c>
      <c r="FW402" s="1">
        <v>49.2</v>
      </c>
      <c r="FX402" s="1">
        <v>86.1</v>
      </c>
      <c r="FY402" s="1">
        <v>15.5</v>
      </c>
      <c r="FZ402" s="1">
        <v>26.5</v>
      </c>
      <c r="GA402" s="1">
        <v>58</v>
      </c>
      <c r="GB402" s="1">
        <v>92</v>
      </c>
      <c r="GC402" s="1">
        <v>21</v>
      </c>
      <c r="GD402" s="1">
        <v>34</v>
      </c>
      <c r="GE402" s="1">
        <v>37</v>
      </c>
      <c r="GF402" s="1">
        <v>58</v>
      </c>
      <c r="GG402" s="1">
        <v>42</v>
      </c>
      <c r="GH402" s="1">
        <v>81</v>
      </c>
      <c r="GI402" s="1">
        <v>42</v>
      </c>
      <c r="GJ402" s="1">
        <v>81</v>
      </c>
      <c r="GK402" s="1">
        <v>0</v>
      </c>
      <c r="GL402" s="1">
        <v>0</v>
      </c>
      <c r="GM402" s="1">
        <v>0</v>
      </c>
      <c r="GN402" s="1">
        <v>0</v>
      </c>
      <c r="GO402" s="1">
        <v>0</v>
      </c>
      <c r="GP402" s="1">
        <v>0</v>
      </c>
      <c r="GQ402" s="1">
        <v>0</v>
      </c>
      <c r="GR402" s="1">
        <v>0</v>
      </c>
      <c r="GS402" s="1">
        <v>169</v>
      </c>
      <c r="GT402" s="1">
        <v>653</v>
      </c>
      <c r="GU402" s="1">
        <v>120</v>
      </c>
      <c r="GV402" s="1">
        <v>487</v>
      </c>
      <c r="GW402" s="1">
        <v>49</v>
      </c>
      <c r="GX402" s="1">
        <v>166</v>
      </c>
      <c r="GY402" s="1">
        <v>0</v>
      </c>
      <c r="GZ402" s="2">
        <v>0</v>
      </c>
    </row>
    <row r="403" spans="1:208" s="1" customForma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CU403" s="1" t="s">
        <v>263</v>
      </c>
      <c r="CV403" s="1" t="s">
        <v>271</v>
      </c>
      <c r="CW403" s="1" t="s">
        <v>647</v>
      </c>
      <c r="CX403" s="1">
        <v>489</v>
      </c>
      <c r="CY403" s="1">
        <v>39.299999999999997</v>
      </c>
      <c r="CZ403" s="1">
        <v>80.368098159509202</v>
      </c>
      <c r="DA403" s="1">
        <v>0</v>
      </c>
      <c r="DB403" s="1">
        <v>0</v>
      </c>
      <c r="DC403" s="1" t="e">
        <v>#DIV/0!</v>
      </c>
      <c r="DD403" s="1">
        <v>773</v>
      </c>
      <c r="DE403" s="1">
        <v>12.98</v>
      </c>
      <c r="DF403" s="1">
        <v>16.791720569210899</v>
      </c>
      <c r="DG403" s="1">
        <v>0.1</v>
      </c>
      <c r="DH403" s="1">
        <v>1.5</v>
      </c>
      <c r="DI403" s="1">
        <v>1.5</v>
      </c>
      <c r="DJ403" s="1">
        <v>0.1</v>
      </c>
      <c r="DK403" s="1">
        <v>1.3</v>
      </c>
      <c r="DL403" s="1">
        <v>1.3</v>
      </c>
      <c r="DM403" s="1">
        <v>3.5</v>
      </c>
      <c r="DN403" s="1">
        <v>0</v>
      </c>
      <c r="DO403" s="1">
        <v>194</v>
      </c>
      <c r="DP403" s="1">
        <v>194</v>
      </c>
      <c r="DQ403" s="1">
        <v>242</v>
      </c>
      <c r="DR403" s="1">
        <v>21</v>
      </c>
      <c r="DS403" s="1">
        <v>8.6776859504132204</v>
      </c>
      <c r="DT403" s="1">
        <v>450</v>
      </c>
      <c r="DU403" s="1">
        <v>0.7</v>
      </c>
      <c r="DV403" s="1">
        <v>0.6</v>
      </c>
      <c r="DW403" s="1">
        <v>15</v>
      </c>
      <c r="DX403" s="1">
        <v>520</v>
      </c>
      <c r="DY403" s="1">
        <v>0</v>
      </c>
      <c r="DZ403" s="1" t="s">
        <v>263</v>
      </c>
      <c r="EA403" s="1" t="s">
        <v>271</v>
      </c>
      <c r="EB403" s="1" t="s">
        <v>647</v>
      </c>
      <c r="EC403" s="72">
        <f t="shared" si="26"/>
        <v>783.3</v>
      </c>
      <c r="ED403" s="73">
        <f t="shared" si="27"/>
        <v>1421.1</v>
      </c>
      <c r="EE403" s="1">
        <v>151</v>
      </c>
      <c r="EF403" s="1">
        <v>207</v>
      </c>
      <c r="EG403" s="1">
        <v>18</v>
      </c>
      <c r="EH403" s="1">
        <v>24</v>
      </c>
      <c r="EI403" s="1">
        <v>0</v>
      </c>
      <c r="EJ403" s="1">
        <v>0</v>
      </c>
      <c r="EK403" s="1">
        <v>49.8</v>
      </c>
      <c r="EL403" s="1">
        <v>65</v>
      </c>
      <c r="EM403" s="1">
        <v>48</v>
      </c>
      <c r="EN403" s="1">
        <v>94</v>
      </c>
      <c r="EO403" s="1">
        <v>38</v>
      </c>
      <c r="EP403" s="1">
        <v>81</v>
      </c>
      <c r="EQ403" s="1">
        <v>32</v>
      </c>
      <c r="ER403" s="1">
        <v>80</v>
      </c>
      <c r="ES403" s="1">
        <v>32</v>
      </c>
      <c r="ET403" s="1">
        <v>57</v>
      </c>
      <c r="EU403" s="1">
        <v>142</v>
      </c>
      <c r="EV403" s="1">
        <v>303</v>
      </c>
      <c r="EW403" s="1">
        <v>64</v>
      </c>
      <c r="EX403" s="1">
        <v>140</v>
      </c>
      <c r="EY403" s="1">
        <v>30</v>
      </c>
      <c r="EZ403" s="1">
        <v>52</v>
      </c>
      <c r="FA403" s="1">
        <v>0</v>
      </c>
      <c r="FB403" s="1">
        <v>0</v>
      </c>
      <c r="FC403" s="1">
        <v>0</v>
      </c>
      <c r="FD403" s="1">
        <v>0</v>
      </c>
      <c r="FE403" s="1">
        <v>98.8</v>
      </c>
      <c r="FF403" s="1">
        <v>179.2</v>
      </c>
      <c r="FG403" s="1">
        <v>48.8</v>
      </c>
      <c r="FH403" s="1">
        <v>93.2</v>
      </c>
      <c r="FI403" s="1">
        <v>11</v>
      </c>
      <c r="FJ403" s="1">
        <v>18</v>
      </c>
      <c r="FK403" s="1">
        <v>5</v>
      </c>
      <c r="FL403" s="1">
        <v>11</v>
      </c>
      <c r="FM403" s="1">
        <v>137.19999999999999</v>
      </c>
      <c r="FN403" s="1">
        <v>230.8</v>
      </c>
      <c r="FO403" s="1">
        <v>64</v>
      </c>
      <c r="FP403" s="1">
        <v>125</v>
      </c>
      <c r="FQ403" s="1">
        <v>37</v>
      </c>
      <c r="FR403" s="1">
        <v>59</v>
      </c>
      <c r="FS403" s="1">
        <v>121.3</v>
      </c>
      <c r="FT403" s="1">
        <v>236.2</v>
      </c>
      <c r="FU403" s="1">
        <v>37.4</v>
      </c>
      <c r="FV403" s="1">
        <v>70.5</v>
      </c>
      <c r="FW403" s="1">
        <v>36.6</v>
      </c>
      <c r="FX403" s="1">
        <v>60.7</v>
      </c>
      <c r="FY403" s="1">
        <v>13</v>
      </c>
      <c r="FZ403" s="1">
        <v>23</v>
      </c>
      <c r="GA403" s="1">
        <v>34</v>
      </c>
      <c r="GB403" s="1">
        <v>58.9</v>
      </c>
      <c r="GC403" s="1">
        <v>15</v>
      </c>
      <c r="GD403" s="1">
        <v>21.4</v>
      </c>
      <c r="GE403" s="1">
        <v>19</v>
      </c>
      <c r="GF403" s="1">
        <v>37.5</v>
      </c>
      <c r="GG403" s="1">
        <v>19</v>
      </c>
      <c r="GH403" s="1">
        <v>32</v>
      </c>
      <c r="GI403" s="1">
        <v>19</v>
      </c>
      <c r="GJ403" s="1">
        <v>32</v>
      </c>
      <c r="GK403" s="1">
        <v>0</v>
      </c>
      <c r="GL403" s="1">
        <v>0</v>
      </c>
      <c r="GM403" s="1">
        <v>0</v>
      </c>
      <c r="GN403" s="1">
        <v>0</v>
      </c>
      <c r="GO403" s="1">
        <v>0</v>
      </c>
      <c r="GP403" s="1">
        <v>0</v>
      </c>
      <c r="GQ403" s="1">
        <v>0</v>
      </c>
      <c r="GR403" s="1">
        <v>0</v>
      </c>
      <c r="GS403" s="1">
        <v>114</v>
      </c>
      <c r="GT403" s="1">
        <v>428</v>
      </c>
      <c r="GU403" s="1">
        <v>75</v>
      </c>
      <c r="GV403" s="1">
        <v>303</v>
      </c>
      <c r="GW403" s="1">
        <v>39</v>
      </c>
      <c r="GX403" s="1">
        <v>125</v>
      </c>
      <c r="GY403" s="1">
        <v>0</v>
      </c>
      <c r="GZ403" s="2">
        <v>0</v>
      </c>
    </row>
    <row r="404" spans="1:208" s="1" customForma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CU404" s="1" t="s">
        <v>263</v>
      </c>
      <c r="CV404" s="1" t="s">
        <v>272</v>
      </c>
      <c r="CW404" s="1" t="s">
        <v>647</v>
      </c>
      <c r="CX404" s="1">
        <v>2363</v>
      </c>
      <c r="CY404" s="1">
        <v>190.6</v>
      </c>
      <c r="CZ404" s="1">
        <v>80.660177740160805</v>
      </c>
      <c r="DA404" s="1">
        <v>55</v>
      </c>
      <c r="DB404" s="1">
        <v>7.9</v>
      </c>
      <c r="DC404" s="1">
        <v>143.636363636364</v>
      </c>
      <c r="DD404" s="1">
        <v>124</v>
      </c>
      <c r="DE404" s="1">
        <v>2.0699999999999998</v>
      </c>
      <c r="DF404" s="1">
        <v>16.693548387096801</v>
      </c>
      <c r="DG404" s="1">
        <v>0.3</v>
      </c>
      <c r="DH404" s="1">
        <v>4</v>
      </c>
      <c r="DI404" s="1">
        <v>1.3333333333333299</v>
      </c>
      <c r="DJ404" s="1">
        <v>0.3</v>
      </c>
      <c r="DK404" s="1">
        <v>4</v>
      </c>
      <c r="DL404" s="1">
        <v>1.3333333333333299</v>
      </c>
      <c r="DM404" s="1">
        <v>25.7</v>
      </c>
      <c r="DN404" s="1">
        <v>0</v>
      </c>
      <c r="DO404" s="1">
        <v>374</v>
      </c>
      <c r="DP404" s="1">
        <v>374</v>
      </c>
      <c r="DQ404" s="1">
        <v>1328</v>
      </c>
      <c r="DR404" s="1">
        <v>130</v>
      </c>
      <c r="DS404" s="1">
        <v>9.7891566265060206</v>
      </c>
      <c r="DT404" s="1">
        <v>194</v>
      </c>
      <c r="DU404" s="1">
        <v>0.9</v>
      </c>
      <c r="DV404" s="1">
        <v>0.8</v>
      </c>
      <c r="DW404" s="1">
        <v>85</v>
      </c>
      <c r="DX404" s="1">
        <v>1350</v>
      </c>
      <c r="DY404" s="1">
        <v>134</v>
      </c>
      <c r="DZ404" s="1" t="s">
        <v>263</v>
      </c>
      <c r="EA404" s="1" t="s">
        <v>272</v>
      </c>
      <c r="EB404" s="1" t="s">
        <v>647</v>
      </c>
      <c r="EC404" s="72">
        <f t="shared" si="26"/>
        <v>1052.0999999999999</v>
      </c>
      <c r="ED404" s="73">
        <f t="shared" si="27"/>
        <v>1844.1</v>
      </c>
      <c r="EE404" s="1">
        <v>173</v>
      </c>
      <c r="EF404" s="1">
        <v>261</v>
      </c>
      <c r="EG404" s="1">
        <v>31</v>
      </c>
      <c r="EH404" s="1">
        <v>38.5</v>
      </c>
      <c r="EI404" s="1">
        <v>0</v>
      </c>
      <c r="EJ404" s="1">
        <v>0</v>
      </c>
      <c r="EK404" s="1">
        <v>64</v>
      </c>
      <c r="EL404" s="1">
        <v>103</v>
      </c>
      <c r="EM404" s="1">
        <v>76</v>
      </c>
      <c r="EN404" s="1">
        <v>136</v>
      </c>
      <c r="EO404" s="1">
        <v>57</v>
      </c>
      <c r="EP404" s="1">
        <v>113</v>
      </c>
      <c r="EQ404" s="1">
        <v>45</v>
      </c>
      <c r="ER404" s="1">
        <v>110</v>
      </c>
      <c r="ES404" s="1">
        <v>45</v>
      </c>
      <c r="ET404" s="1">
        <v>74</v>
      </c>
      <c r="EU404" s="1">
        <v>172</v>
      </c>
      <c r="EV404" s="1">
        <v>373</v>
      </c>
      <c r="EW404" s="1">
        <v>90</v>
      </c>
      <c r="EX404" s="1">
        <v>212</v>
      </c>
      <c r="EY404" s="1">
        <v>30</v>
      </c>
      <c r="EZ404" s="1">
        <v>50</v>
      </c>
      <c r="FA404" s="1">
        <v>0</v>
      </c>
      <c r="FB404" s="1">
        <v>0</v>
      </c>
      <c r="FC404" s="1">
        <v>0</v>
      </c>
      <c r="FD404" s="1">
        <v>0</v>
      </c>
      <c r="FE404" s="1">
        <v>116</v>
      </c>
      <c r="FF404" s="1">
        <v>175.2</v>
      </c>
      <c r="FG404" s="1">
        <v>62</v>
      </c>
      <c r="FH404" s="1">
        <v>106.2</v>
      </c>
      <c r="FI404" s="1">
        <v>11</v>
      </c>
      <c r="FJ404" s="1">
        <v>13</v>
      </c>
      <c r="FK404" s="1">
        <v>6</v>
      </c>
      <c r="FL404" s="1">
        <v>13</v>
      </c>
      <c r="FM404" s="1">
        <v>168</v>
      </c>
      <c r="FN404" s="1">
        <v>253.4</v>
      </c>
      <c r="FO404" s="1">
        <v>87</v>
      </c>
      <c r="FP404" s="1">
        <v>151</v>
      </c>
      <c r="FQ404" s="1">
        <v>43</v>
      </c>
      <c r="FR404" s="1">
        <v>65</v>
      </c>
      <c r="FS404" s="1">
        <v>181.9</v>
      </c>
      <c r="FT404" s="1">
        <v>330.5</v>
      </c>
      <c r="FU404" s="1">
        <v>85.6</v>
      </c>
      <c r="FV404" s="1">
        <v>154.80000000000001</v>
      </c>
      <c r="FW404" s="1">
        <v>41.6</v>
      </c>
      <c r="FX404" s="1">
        <v>71.7</v>
      </c>
      <c r="FY404" s="1">
        <v>15.5</v>
      </c>
      <c r="FZ404" s="1">
        <v>27</v>
      </c>
      <c r="GA404" s="1">
        <v>68</v>
      </c>
      <c r="GB404" s="1">
        <v>103</v>
      </c>
      <c r="GC404" s="1">
        <v>30</v>
      </c>
      <c r="GD404" s="1">
        <v>43</v>
      </c>
      <c r="GE404" s="1">
        <v>38</v>
      </c>
      <c r="GF404" s="1">
        <v>60</v>
      </c>
      <c r="GG404" s="1">
        <v>52.2</v>
      </c>
      <c r="GH404" s="1">
        <v>102</v>
      </c>
      <c r="GI404" s="1">
        <v>52.2</v>
      </c>
      <c r="GJ404" s="1">
        <v>102</v>
      </c>
      <c r="GK404" s="1">
        <v>0</v>
      </c>
      <c r="GL404" s="1">
        <v>0</v>
      </c>
      <c r="GM404" s="1">
        <v>0</v>
      </c>
      <c r="GN404" s="1">
        <v>0</v>
      </c>
      <c r="GO404" s="1">
        <v>0</v>
      </c>
      <c r="GP404" s="1">
        <v>0</v>
      </c>
      <c r="GQ404" s="1">
        <v>0</v>
      </c>
      <c r="GR404" s="1">
        <v>0</v>
      </c>
      <c r="GS404" s="1">
        <v>206</v>
      </c>
      <c r="GT404" s="1">
        <v>714</v>
      </c>
      <c r="GU404" s="1">
        <v>160</v>
      </c>
      <c r="GV404" s="1">
        <v>570</v>
      </c>
      <c r="GW404" s="1">
        <v>46</v>
      </c>
      <c r="GX404" s="1">
        <v>144</v>
      </c>
      <c r="GY404" s="1">
        <v>0</v>
      </c>
      <c r="GZ404" s="2">
        <v>0</v>
      </c>
    </row>
    <row r="405" spans="1:208" s="1" customForma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CU405" s="1" t="s">
        <v>263</v>
      </c>
      <c r="CV405" s="1" t="s">
        <v>273</v>
      </c>
      <c r="CW405" s="1" t="s">
        <v>647</v>
      </c>
      <c r="CX405" s="1">
        <v>494</v>
      </c>
      <c r="CY405" s="1">
        <v>39.299999999999997</v>
      </c>
      <c r="CZ405" s="1">
        <v>79.554655870445302</v>
      </c>
      <c r="DA405" s="1">
        <v>32</v>
      </c>
      <c r="DB405" s="1">
        <v>5.05</v>
      </c>
      <c r="DC405" s="1">
        <v>157.8125</v>
      </c>
      <c r="DD405" s="1">
        <v>3057</v>
      </c>
      <c r="DE405" s="1">
        <v>51.4</v>
      </c>
      <c r="DF405" s="1">
        <v>16.813869807000302</v>
      </c>
      <c r="DG405" s="1">
        <v>0.4</v>
      </c>
      <c r="DH405" s="1">
        <v>5.5</v>
      </c>
      <c r="DI405" s="1">
        <v>1.375</v>
      </c>
      <c r="DJ405" s="1">
        <v>0.4</v>
      </c>
      <c r="DK405" s="1">
        <v>5.6</v>
      </c>
      <c r="DL405" s="1">
        <v>1.4</v>
      </c>
      <c r="DM405" s="1">
        <v>3.3</v>
      </c>
      <c r="DN405" s="1">
        <v>0</v>
      </c>
      <c r="DO405" s="1">
        <v>365</v>
      </c>
      <c r="DP405" s="1">
        <v>365</v>
      </c>
      <c r="DQ405" s="1">
        <v>217</v>
      </c>
      <c r="DR405" s="1">
        <v>20</v>
      </c>
      <c r="DS405" s="1">
        <v>9.2165898617511495</v>
      </c>
      <c r="DT405" s="1">
        <v>1291</v>
      </c>
      <c r="DU405" s="1">
        <v>0.8</v>
      </c>
      <c r="DV405" s="1">
        <v>0.7</v>
      </c>
      <c r="DW405" s="1">
        <v>20</v>
      </c>
      <c r="DX405" s="1">
        <v>670</v>
      </c>
      <c r="DY405" s="1">
        <v>182</v>
      </c>
      <c r="DZ405" s="1" t="s">
        <v>263</v>
      </c>
      <c r="EA405" s="1" t="s">
        <v>273</v>
      </c>
      <c r="EB405" s="1" t="s">
        <v>647</v>
      </c>
      <c r="EC405" s="72">
        <f t="shared" si="26"/>
        <v>782.9</v>
      </c>
      <c r="ED405" s="73">
        <f t="shared" si="27"/>
        <v>1387.9</v>
      </c>
      <c r="EE405" s="1">
        <v>111</v>
      </c>
      <c r="EF405" s="1">
        <v>176</v>
      </c>
      <c r="EG405" s="1">
        <v>25</v>
      </c>
      <c r="EH405" s="1">
        <v>32.5</v>
      </c>
      <c r="EI405" s="1">
        <v>0</v>
      </c>
      <c r="EJ405" s="1">
        <v>0</v>
      </c>
      <c r="EK405" s="1">
        <v>38</v>
      </c>
      <c r="EL405" s="1">
        <v>71</v>
      </c>
      <c r="EM405" s="1">
        <v>52</v>
      </c>
      <c r="EN405" s="1">
        <v>108</v>
      </c>
      <c r="EO405" s="1">
        <v>39</v>
      </c>
      <c r="EP405" s="1">
        <v>93</v>
      </c>
      <c r="EQ405" s="1">
        <v>30</v>
      </c>
      <c r="ER405" s="1">
        <v>70</v>
      </c>
      <c r="ES405" s="1">
        <v>30</v>
      </c>
      <c r="ET405" s="1">
        <v>34</v>
      </c>
      <c r="EU405" s="1">
        <v>142</v>
      </c>
      <c r="EV405" s="1">
        <v>281</v>
      </c>
      <c r="EW405" s="1">
        <v>75</v>
      </c>
      <c r="EX405" s="1">
        <v>167</v>
      </c>
      <c r="EY405" s="1">
        <v>27</v>
      </c>
      <c r="EZ405" s="1">
        <v>52</v>
      </c>
      <c r="FA405" s="1">
        <v>0</v>
      </c>
      <c r="FB405" s="1">
        <v>0</v>
      </c>
      <c r="FC405" s="1">
        <v>0</v>
      </c>
      <c r="FD405" s="1">
        <v>0</v>
      </c>
      <c r="FE405" s="1">
        <v>109.8</v>
      </c>
      <c r="FF405" s="1">
        <v>152.5</v>
      </c>
      <c r="FG405" s="1">
        <v>61.8</v>
      </c>
      <c r="FH405" s="1">
        <v>92.5</v>
      </c>
      <c r="FI405" s="1">
        <v>17</v>
      </c>
      <c r="FJ405" s="1">
        <v>33</v>
      </c>
      <c r="FK405" s="1">
        <v>4</v>
      </c>
      <c r="FL405" s="1">
        <v>9</v>
      </c>
      <c r="FM405" s="1">
        <v>139.30000000000001</v>
      </c>
      <c r="FN405" s="1">
        <v>247.2</v>
      </c>
      <c r="FO405" s="1">
        <v>70.599999999999994</v>
      </c>
      <c r="FP405" s="1">
        <v>121</v>
      </c>
      <c r="FQ405" s="1">
        <v>32</v>
      </c>
      <c r="FR405" s="1">
        <v>55</v>
      </c>
      <c r="FS405" s="1">
        <v>142.80000000000001</v>
      </c>
      <c r="FT405" s="1">
        <v>260.2</v>
      </c>
      <c r="FU405" s="1">
        <v>56.8</v>
      </c>
      <c r="FV405" s="1">
        <v>93.2</v>
      </c>
      <c r="FW405" s="1">
        <v>31.4</v>
      </c>
      <c r="FX405" s="1">
        <v>56.3</v>
      </c>
      <c r="FY405" s="1">
        <v>7.8</v>
      </c>
      <c r="FZ405" s="1">
        <v>12.7</v>
      </c>
      <c r="GA405" s="1">
        <v>36</v>
      </c>
      <c r="GB405" s="1">
        <v>58</v>
      </c>
      <c r="GC405" s="1">
        <v>15</v>
      </c>
      <c r="GD405" s="1">
        <v>21</v>
      </c>
      <c r="GE405" s="1">
        <v>20.5</v>
      </c>
      <c r="GF405" s="1">
        <v>37</v>
      </c>
      <c r="GG405" s="1">
        <v>20</v>
      </c>
      <c r="GH405" s="1">
        <v>35</v>
      </c>
      <c r="GI405" s="1">
        <v>20</v>
      </c>
      <c r="GJ405" s="1">
        <v>35</v>
      </c>
      <c r="GK405" s="1">
        <v>0</v>
      </c>
      <c r="GL405" s="1">
        <v>0</v>
      </c>
      <c r="GM405" s="1">
        <v>0</v>
      </c>
      <c r="GN405" s="1">
        <v>0</v>
      </c>
      <c r="GO405" s="1">
        <v>0</v>
      </c>
      <c r="GP405" s="1">
        <v>0</v>
      </c>
      <c r="GQ405" s="1">
        <v>0</v>
      </c>
      <c r="GR405" s="1">
        <v>0</v>
      </c>
      <c r="GS405" s="1">
        <v>94</v>
      </c>
      <c r="GT405" s="1">
        <v>374</v>
      </c>
      <c r="GU405" s="1">
        <v>70</v>
      </c>
      <c r="GV405" s="1">
        <v>290</v>
      </c>
      <c r="GW405" s="1">
        <v>24</v>
      </c>
      <c r="GX405" s="1">
        <v>84</v>
      </c>
      <c r="GY405" s="1">
        <v>0</v>
      </c>
      <c r="GZ405" s="2">
        <v>0</v>
      </c>
    </row>
    <row r="406" spans="1:208" s="1" customForma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CU406" s="1" t="s">
        <v>263</v>
      </c>
      <c r="CV406" s="1" t="s">
        <v>274</v>
      </c>
      <c r="CW406" s="1" t="s">
        <v>647</v>
      </c>
      <c r="CX406" s="1">
        <v>1781</v>
      </c>
      <c r="CY406" s="1">
        <v>145.6</v>
      </c>
      <c r="CZ406" s="1">
        <v>81.751824817518298</v>
      </c>
      <c r="DA406" s="1">
        <v>608</v>
      </c>
      <c r="DB406" s="1">
        <v>84.6</v>
      </c>
      <c r="DC406" s="1">
        <v>139.144736842105</v>
      </c>
      <c r="DD406" s="1">
        <v>2497</v>
      </c>
      <c r="DE406" s="1">
        <v>42.08</v>
      </c>
      <c r="DF406" s="1">
        <v>16.8522226672006</v>
      </c>
      <c r="DG406" s="1">
        <v>2</v>
      </c>
      <c r="DH406" s="1">
        <v>29.2</v>
      </c>
      <c r="DI406" s="1">
        <v>1.46</v>
      </c>
      <c r="DJ406" s="1">
        <v>1.9</v>
      </c>
      <c r="DK406" s="1">
        <v>28.6</v>
      </c>
      <c r="DL406" s="1">
        <v>1.50526315789474</v>
      </c>
      <c r="DM406" s="1">
        <v>21.1</v>
      </c>
      <c r="DN406" s="1">
        <v>0</v>
      </c>
      <c r="DO406" s="1">
        <v>1136</v>
      </c>
      <c r="DP406" s="1">
        <v>1136</v>
      </c>
      <c r="DQ406" s="1">
        <v>1176</v>
      </c>
      <c r="DR406" s="1">
        <v>115</v>
      </c>
      <c r="DS406" s="1">
        <v>9.7789115646258509</v>
      </c>
      <c r="DT406" s="1">
        <v>1081</v>
      </c>
      <c r="DU406" s="1">
        <v>2.4</v>
      </c>
      <c r="DV406" s="1">
        <v>2.1</v>
      </c>
      <c r="DW406" s="1">
        <v>102</v>
      </c>
      <c r="DX406" s="1">
        <v>1550</v>
      </c>
      <c r="DY406" s="1">
        <v>0</v>
      </c>
      <c r="DZ406" s="1" t="s">
        <v>263</v>
      </c>
      <c r="EA406" s="1" t="s">
        <v>274</v>
      </c>
      <c r="EB406" s="1" t="s">
        <v>647</v>
      </c>
      <c r="EC406" s="72">
        <f t="shared" si="26"/>
        <v>847.4</v>
      </c>
      <c r="ED406" s="73">
        <f t="shared" si="27"/>
        <v>1551</v>
      </c>
      <c r="EE406" s="1">
        <v>119</v>
      </c>
      <c r="EF406" s="1">
        <v>167</v>
      </c>
      <c r="EG406" s="1">
        <v>28.5</v>
      </c>
      <c r="EH406" s="1">
        <v>37.1</v>
      </c>
      <c r="EI406" s="1">
        <v>0</v>
      </c>
      <c r="EJ406" s="1">
        <v>0</v>
      </c>
      <c r="EK406" s="1">
        <v>43</v>
      </c>
      <c r="EL406" s="1">
        <v>69</v>
      </c>
      <c r="EM406" s="1">
        <v>55</v>
      </c>
      <c r="EN406" s="1">
        <v>90</v>
      </c>
      <c r="EO406" s="1">
        <v>39</v>
      </c>
      <c r="EP406" s="1">
        <v>71</v>
      </c>
      <c r="EQ406" s="1">
        <v>32</v>
      </c>
      <c r="ER406" s="1">
        <v>86</v>
      </c>
      <c r="ES406" s="1">
        <v>32</v>
      </c>
      <c r="ET406" s="1">
        <v>50</v>
      </c>
      <c r="EU406" s="1">
        <v>166</v>
      </c>
      <c r="EV406" s="1">
        <v>359</v>
      </c>
      <c r="EW406" s="1">
        <v>84</v>
      </c>
      <c r="EX406" s="1">
        <v>192</v>
      </c>
      <c r="EY406" s="1">
        <v>32</v>
      </c>
      <c r="EZ406" s="1">
        <v>60</v>
      </c>
      <c r="FA406" s="1">
        <v>0</v>
      </c>
      <c r="FB406" s="1">
        <v>0</v>
      </c>
      <c r="FC406" s="1">
        <v>0</v>
      </c>
      <c r="FD406" s="1">
        <v>0</v>
      </c>
      <c r="FE406" s="1">
        <v>92</v>
      </c>
      <c r="FF406" s="1">
        <v>145.19999999999999</v>
      </c>
      <c r="FG406" s="1">
        <v>50</v>
      </c>
      <c r="FH406" s="1">
        <v>84.2</v>
      </c>
      <c r="FI406" s="1">
        <v>15</v>
      </c>
      <c r="FJ406" s="1">
        <v>32</v>
      </c>
      <c r="FK406" s="1">
        <v>5</v>
      </c>
      <c r="FL406" s="1">
        <v>11</v>
      </c>
      <c r="FM406" s="1">
        <v>148.19999999999999</v>
      </c>
      <c r="FN406" s="1">
        <v>254.4</v>
      </c>
      <c r="FO406" s="1">
        <v>76</v>
      </c>
      <c r="FP406" s="1">
        <v>131</v>
      </c>
      <c r="FQ406" s="1">
        <v>35</v>
      </c>
      <c r="FR406" s="1">
        <v>62</v>
      </c>
      <c r="FS406" s="1">
        <v>161</v>
      </c>
      <c r="FT406" s="1">
        <v>315.39999999999998</v>
      </c>
      <c r="FU406" s="1">
        <v>70.599999999999994</v>
      </c>
      <c r="FV406" s="1">
        <v>127.8</v>
      </c>
      <c r="FW406" s="1">
        <v>41.6</v>
      </c>
      <c r="FX406" s="1">
        <v>70.7</v>
      </c>
      <c r="FY406" s="1">
        <v>17.399999999999999</v>
      </c>
      <c r="FZ406" s="1">
        <v>32.9</v>
      </c>
      <c r="GA406" s="1">
        <v>40</v>
      </c>
      <c r="GB406" s="1">
        <v>67</v>
      </c>
      <c r="GC406" s="1">
        <v>18</v>
      </c>
      <c r="GD406" s="1">
        <v>27</v>
      </c>
      <c r="GE406" s="1">
        <v>22</v>
      </c>
      <c r="GF406" s="1">
        <v>40</v>
      </c>
      <c r="GG406" s="1">
        <v>34.200000000000003</v>
      </c>
      <c r="GH406" s="1">
        <v>67</v>
      </c>
      <c r="GI406" s="1">
        <v>34.200000000000003</v>
      </c>
      <c r="GJ406" s="1">
        <v>67</v>
      </c>
      <c r="GK406" s="1">
        <v>0</v>
      </c>
      <c r="GL406" s="1">
        <v>0</v>
      </c>
      <c r="GM406" s="1">
        <v>0</v>
      </c>
      <c r="GN406" s="1">
        <v>0</v>
      </c>
      <c r="GO406" s="1">
        <v>0</v>
      </c>
      <c r="GP406" s="1">
        <v>0</v>
      </c>
      <c r="GQ406" s="1">
        <v>0</v>
      </c>
      <c r="GR406" s="1">
        <v>0</v>
      </c>
      <c r="GS406" s="1">
        <v>126</v>
      </c>
      <c r="GT406" s="1">
        <v>484</v>
      </c>
      <c r="GU406" s="1">
        <v>80</v>
      </c>
      <c r="GV406" s="1">
        <v>332</v>
      </c>
      <c r="GW406" s="1">
        <v>46</v>
      </c>
      <c r="GX406" s="1">
        <v>152</v>
      </c>
      <c r="GY406" s="1">
        <v>0</v>
      </c>
      <c r="GZ406" s="2">
        <v>0</v>
      </c>
    </row>
    <row r="407" spans="1:208" s="1" customForma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CU407" s="1" t="s">
        <v>263</v>
      </c>
      <c r="CV407" s="1" t="s">
        <v>275</v>
      </c>
      <c r="CW407" s="1" t="s">
        <v>647</v>
      </c>
      <c r="CX407" s="1">
        <v>2518</v>
      </c>
      <c r="CY407" s="1">
        <v>204.3</v>
      </c>
      <c r="CZ407" s="1">
        <v>81.135822081016698</v>
      </c>
      <c r="DB407" s="1">
        <v>0</v>
      </c>
      <c r="DC407" s="1" t="e">
        <v>#DIV/0!</v>
      </c>
      <c r="DD407" s="1">
        <v>0</v>
      </c>
      <c r="DE407" s="1">
        <v>0</v>
      </c>
      <c r="DF407" s="1" t="e">
        <v>#DIV/0!</v>
      </c>
      <c r="DG407" s="1">
        <v>0.5</v>
      </c>
      <c r="DH407" s="1">
        <v>6.7</v>
      </c>
      <c r="DI407" s="1">
        <v>1.34</v>
      </c>
      <c r="DJ407" s="1">
        <v>0.5</v>
      </c>
      <c r="DK407" s="1">
        <v>6.7</v>
      </c>
      <c r="DL407" s="1">
        <v>1.34</v>
      </c>
      <c r="DM407" s="1">
        <v>18</v>
      </c>
      <c r="DN407" s="1">
        <v>0</v>
      </c>
      <c r="DO407" s="1">
        <v>329</v>
      </c>
      <c r="DP407" s="1">
        <v>329</v>
      </c>
      <c r="DQ407" s="1">
        <v>1345</v>
      </c>
      <c r="DR407" s="1">
        <v>134</v>
      </c>
      <c r="DS407" s="1">
        <v>9.9628252788104099</v>
      </c>
      <c r="DT407" s="1">
        <v>0</v>
      </c>
      <c r="DU407" s="1">
        <v>1.5</v>
      </c>
      <c r="DV407" s="1">
        <v>1.3</v>
      </c>
      <c r="DW407" s="1">
        <v>58</v>
      </c>
      <c r="DX407" s="1">
        <v>1100</v>
      </c>
      <c r="DY407" s="1">
        <v>16</v>
      </c>
      <c r="DZ407" s="1" t="s">
        <v>263</v>
      </c>
      <c r="EA407" s="1" t="s">
        <v>275</v>
      </c>
      <c r="EB407" s="1" t="s">
        <v>647</v>
      </c>
      <c r="EC407" s="72">
        <f t="shared" si="26"/>
        <v>916.1</v>
      </c>
      <c r="ED407" s="73">
        <f t="shared" si="27"/>
        <v>1605.8</v>
      </c>
      <c r="EE407" s="1">
        <v>102</v>
      </c>
      <c r="EF407" s="1">
        <v>143</v>
      </c>
      <c r="EG407" s="1">
        <v>41</v>
      </c>
      <c r="EH407" s="1">
        <v>51.1</v>
      </c>
      <c r="EI407" s="1">
        <v>0</v>
      </c>
      <c r="EJ407" s="1">
        <v>0</v>
      </c>
      <c r="EK407" s="1">
        <v>41</v>
      </c>
      <c r="EL407" s="1">
        <v>68.5</v>
      </c>
      <c r="EM407" s="1">
        <v>61</v>
      </c>
      <c r="EN407" s="1">
        <v>95</v>
      </c>
      <c r="EO407" s="1">
        <v>43</v>
      </c>
      <c r="EP407" s="1">
        <v>73</v>
      </c>
      <c r="EQ407" s="1">
        <v>35</v>
      </c>
      <c r="ER407" s="1">
        <v>82</v>
      </c>
      <c r="ES407" s="1">
        <v>35</v>
      </c>
      <c r="ET407" s="1">
        <v>44</v>
      </c>
      <c r="EU407" s="1">
        <v>155</v>
      </c>
      <c r="EV407" s="1">
        <v>326</v>
      </c>
      <c r="EW407" s="1">
        <v>80</v>
      </c>
      <c r="EX407" s="1">
        <v>166</v>
      </c>
      <c r="EY407" s="1">
        <v>20</v>
      </c>
      <c r="EZ407" s="1">
        <v>35</v>
      </c>
      <c r="FA407" s="1">
        <v>0</v>
      </c>
      <c r="FB407" s="1">
        <v>0</v>
      </c>
      <c r="FC407" s="1">
        <v>0</v>
      </c>
      <c r="FD407" s="1">
        <v>0</v>
      </c>
      <c r="FE407" s="1">
        <v>105.4</v>
      </c>
      <c r="FF407" s="1">
        <v>177.2</v>
      </c>
      <c r="FG407" s="1">
        <v>57.4</v>
      </c>
      <c r="FH407" s="1">
        <v>103.2</v>
      </c>
      <c r="FI407" s="1">
        <v>17</v>
      </c>
      <c r="FJ407" s="1">
        <v>30</v>
      </c>
      <c r="FK407" s="1">
        <v>5</v>
      </c>
      <c r="FL407" s="1">
        <v>11</v>
      </c>
      <c r="FM407" s="1">
        <v>176</v>
      </c>
      <c r="FN407" s="1">
        <v>280.7</v>
      </c>
      <c r="FO407" s="1">
        <v>98</v>
      </c>
      <c r="FP407" s="1">
        <v>155</v>
      </c>
      <c r="FQ407" s="1">
        <v>40</v>
      </c>
      <c r="FR407" s="1">
        <v>65</v>
      </c>
      <c r="FS407" s="1">
        <v>171.7</v>
      </c>
      <c r="FT407" s="1">
        <v>324.89999999999998</v>
      </c>
      <c r="FU407" s="1">
        <v>80.599999999999994</v>
      </c>
      <c r="FV407" s="1">
        <v>144</v>
      </c>
      <c r="FW407" s="1">
        <v>30</v>
      </c>
      <c r="FX407" s="1">
        <v>46</v>
      </c>
      <c r="FY407" s="1">
        <v>20.399999999999999</v>
      </c>
      <c r="FZ407" s="1">
        <v>37.9</v>
      </c>
      <c r="GA407" s="1">
        <v>49</v>
      </c>
      <c r="GB407" s="1">
        <v>73</v>
      </c>
      <c r="GC407" s="1">
        <v>21</v>
      </c>
      <c r="GD407" s="1">
        <v>28</v>
      </c>
      <c r="GE407" s="1">
        <v>28</v>
      </c>
      <c r="GF407" s="1">
        <v>45</v>
      </c>
      <c r="GG407" s="1">
        <v>61</v>
      </c>
      <c r="GH407" s="1">
        <v>104</v>
      </c>
      <c r="GI407" s="1">
        <v>61</v>
      </c>
      <c r="GJ407" s="1">
        <v>104</v>
      </c>
      <c r="GK407" s="1">
        <v>0</v>
      </c>
      <c r="GL407" s="1">
        <v>0</v>
      </c>
      <c r="GM407" s="1">
        <v>0</v>
      </c>
      <c r="GN407" s="1">
        <v>0</v>
      </c>
      <c r="GO407" s="1">
        <v>0</v>
      </c>
      <c r="GP407" s="1">
        <v>0</v>
      </c>
      <c r="GQ407" s="1">
        <v>0</v>
      </c>
      <c r="GR407" s="1">
        <v>0</v>
      </c>
      <c r="GS407" s="1">
        <v>152</v>
      </c>
      <c r="GT407" s="1">
        <v>547</v>
      </c>
      <c r="GU407" s="1">
        <v>115</v>
      </c>
      <c r="GV407" s="1">
        <v>435</v>
      </c>
      <c r="GW407" s="1">
        <v>37</v>
      </c>
      <c r="GX407" s="1">
        <v>112</v>
      </c>
      <c r="GY407" s="1">
        <v>0</v>
      </c>
      <c r="GZ407" s="2">
        <v>0</v>
      </c>
    </row>
    <row r="408" spans="1:208" s="1" customForma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CU408" s="1" t="s">
        <v>263</v>
      </c>
      <c r="CV408" s="1" t="s">
        <v>276</v>
      </c>
      <c r="CW408" s="1" t="s">
        <v>647</v>
      </c>
      <c r="CX408" s="1">
        <v>2572</v>
      </c>
      <c r="CY408" s="1">
        <v>209.2</v>
      </c>
      <c r="CZ408" s="1">
        <v>81.337480559875601</v>
      </c>
      <c r="DA408" s="1">
        <v>455</v>
      </c>
      <c r="DB408" s="1">
        <v>62.68</v>
      </c>
      <c r="DC408" s="1">
        <v>137.75824175824201</v>
      </c>
      <c r="DD408" s="1">
        <v>2443</v>
      </c>
      <c r="DE408" s="1">
        <v>41.34</v>
      </c>
      <c r="DF408" s="1">
        <v>16.921817437576699</v>
      </c>
      <c r="DG408" s="1">
        <v>1</v>
      </c>
      <c r="DH408" s="1">
        <v>13.2</v>
      </c>
      <c r="DI408" s="1">
        <v>1.32</v>
      </c>
      <c r="DJ408" s="1">
        <v>1</v>
      </c>
      <c r="DK408" s="1">
        <v>13.3</v>
      </c>
      <c r="DL408" s="1">
        <v>1.33</v>
      </c>
      <c r="DM408" s="1">
        <v>84.3</v>
      </c>
      <c r="DN408" s="1">
        <v>0</v>
      </c>
      <c r="DO408" s="1">
        <v>1096</v>
      </c>
      <c r="DP408" s="1">
        <v>1096</v>
      </c>
      <c r="DQ408" s="1">
        <v>1471</v>
      </c>
      <c r="DR408" s="1">
        <v>142</v>
      </c>
      <c r="DS408" s="1">
        <v>9.6532970768184896</v>
      </c>
      <c r="DT408" s="1">
        <v>1427</v>
      </c>
      <c r="DU408" s="1">
        <v>4.2</v>
      </c>
      <c r="DV408" s="1">
        <v>4.9000000000000004</v>
      </c>
      <c r="DW408" s="1">
        <v>90</v>
      </c>
      <c r="DX408" s="1">
        <v>1600</v>
      </c>
      <c r="DY408" s="1">
        <v>85</v>
      </c>
      <c r="DZ408" s="1" t="s">
        <v>263</v>
      </c>
      <c r="EA408" s="1" t="s">
        <v>276</v>
      </c>
      <c r="EB408" s="1" t="s">
        <v>647</v>
      </c>
      <c r="EC408" s="72">
        <f t="shared" si="26"/>
        <v>1593.4</v>
      </c>
      <c r="ED408" s="73">
        <f t="shared" si="27"/>
        <v>2914.2</v>
      </c>
      <c r="EE408" s="1">
        <v>256</v>
      </c>
      <c r="EF408" s="1">
        <v>401</v>
      </c>
      <c r="EG408" s="1">
        <v>52</v>
      </c>
      <c r="EH408" s="1">
        <v>63.5</v>
      </c>
      <c r="EI408" s="1">
        <v>0</v>
      </c>
      <c r="EJ408" s="1">
        <v>0</v>
      </c>
      <c r="EK408" s="1">
        <v>82.2</v>
      </c>
      <c r="EL408" s="1">
        <v>116.5</v>
      </c>
      <c r="EM408" s="1">
        <v>132</v>
      </c>
      <c r="EN408" s="1">
        <v>289</v>
      </c>
      <c r="EO408" s="1">
        <v>105</v>
      </c>
      <c r="EP408" s="1">
        <v>256</v>
      </c>
      <c r="EQ408" s="1">
        <v>92</v>
      </c>
      <c r="ER408" s="1">
        <v>210</v>
      </c>
      <c r="ES408" s="1">
        <v>92</v>
      </c>
      <c r="ET408" s="1">
        <v>155</v>
      </c>
      <c r="EU408" s="1">
        <v>260</v>
      </c>
      <c r="EV408" s="1">
        <v>547</v>
      </c>
      <c r="EW408" s="1">
        <v>130</v>
      </c>
      <c r="EX408" s="1">
        <v>279</v>
      </c>
      <c r="EY408" s="1">
        <v>64</v>
      </c>
      <c r="EZ408" s="1">
        <v>110</v>
      </c>
      <c r="FA408" s="1">
        <v>0</v>
      </c>
      <c r="FB408" s="1">
        <v>0</v>
      </c>
      <c r="FC408" s="1">
        <v>0</v>
      </c>
      <c r="FD408" s="1">
        <v>0</v>
      </c>
      <c r="FE408" s="1">
        <v>167.6</v>
      </c>
      <c r="FF408" s="1">
        <v>268</v>
      </c>
      <c r="FG408" s="1">
        <v>70.599999999999994</v>
      </c>
      <c r="FH408" s="1">
        <v>116</v>
      </c>
      <c r="FI408" s="1">
        <v>36</v>
      </c>
      <c r="FJ408" s="1">
        <v>81</v>
      </c>
      <c r="FK408" s="1">
        <v>7</v>
      </c>
      <c r="FL408" s="1">
        <v>15</v>
      </c>
      <c r="FM408" s="1">
        <v>262.3</v>
      </c>
      <c r="FN408" s="1">
        <v>445.5</v>
      </c>
      <c r="FO408" s="1">
        <v>112</v>
      </c>
      <c r="FP408" s="1">
        <v>206</v>
      </c>
      <c r="FQ408" s="1">
        <v>105</v>
      </c>
      <c r="FR408" s="1">
        <v>142</v>
      </c>
      <c r="FS408" s="1">
        <v>230.7</v>
      </c>
      <c r="FT408" s="1">
        <v>437.2</v>
      </c>
      <c r="FU408" s="1">
        <v>99.4</v>
      </c>
      <c r="FV408" s="1">
        <v>182.5</v>
      </c>
      <c r="FW408" s="1">
        <v>40</v>
      </c>
      <c r="FX408" s="1">
        <v>72.7</v>
      </c>
      <c r="FY408" s="1">
        <v>25</v>
      </c>
      <c r="FZ408" s="1">
        <v>44</v>
      </c>
      <c r="GA408" s="1">
        <v>96</v>
      </c>
      <c r="GB408" s="1">
        <v>137</v>
      </c>
      <c r="GC408" s="1">
        <v>39</v>
      </c>
      <c r="GD408" s="1">
        <v>51</v>
      </c>
      <c r="GE408" s="1">
        <v>57</v>
      </c>
      <c r="GF408" s="1">
        <v>86</v>
      </c>
      <c r="GG408" s="1">
        <v>96.8</v>
      </c>
      <c r="GH408" s="1">
        <v>179.5</v>
      </c>
      <c r="GI408" s="1">
        <v>96.8</v>
      </c>
      <c r="GJ408" s="1">
        <v>179.5</v>
      </c>
      <c r="GK408" s="1">
        <v>0</v>
      </c>
      <c r="GL408" s="1">
        <v>0</v>
      </c>
      <c r="GM408" s="1">
        <v>0</v>
      </c>
      <c r="GN408" s="1">
        <v>0</v>
      </c>
      <c r="GO408" s="1">
        <v>0</v>
      </c>
      <c r="GP408" s="1">
        <v>0</v>
      </c>
      <c r="GQ408" s="1">
        <v>0</v>
      </c>
      <c r="GR408" s="1">
        <v>0</v>
      </c>
      <c r="GS408" s="1">
        <v>449</v>
      </c>
      <c r="GT408" s="1">
        <v>1698</v>
      </c>
      <c r="GU408" s="1">
        <v>342</v>
      </c>
      <c r="GV408" s="1">
        <v>1350</v>
      </c>
      <c r="GW408" s="1">
        <v>107</v>
      </c>
      <c r="GX408" s="1">
        <v>348</v>
      </c>
      <c r="GY408" s="1">
        <v>0</v>
      </c>
      <c r="GZ408" s="2">
        <v>0</v>
      </c>
    </row>
    <row r="409" spans="1:208" s="1" customForma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CU409" s="1" t="s">
        <v>263</v>
      </c>
      <c r="CV409" s="1" t="s">
        <v>277</v>
      </c>
      <c r="CW409" s="1" t="s">
        <v>647</v>
      </c>
      <c r="CX409" s="1">
        <v>449</v>
      </c>
      <c r="CY409" s="1">
        <v>35.799999999999997</v>
      </c>
      <c r="CZ409" s="1">
        <v>79.732739420935403</v>
      </c>
      <c r="DA409" s="1">
        <v>33</v>
      </c>
      <c r="DB409" s="1">
        <v>5.24</v>
      </c>
      <c r="DC409" s="1">
        <v>158.78787878787901</v>
      </c>
      <c r="DD409" s="1">
        <v>335</v>
      </c>
      <c r="DE409" s="1">
        <v>5.67</v>
      </c>
      <c r="DF409" s="1">
        <v>16.9253731343284</v>
      </c>
      <c r="DG409" s="1">
        <v>0.2</v>
      </c>
      <c r="DH409" s="1">
        <v>2.9</v>
      </c>
      <c r="DI409" s="1">
        <v>1.45</v>
      </c>
      <c r="DJ409" s="1">
        <v>0.2</v>
      </c>
      <c r="DK409" s="1">
        <v>2.9</v>
      </c>
      <c r="DL409" s="1">
        <v>1.45</v>
      </c>
      <c r="DM409" s="1">
        <v>3.3</v>
      </c>
      <c r="DN409" s="1">
        <v>0</v>
      </c>
      <c r="DO409" s="1">
        <v>228</v>
      </c>
      <c r="DP409" s="1">
        <v>228</v>
      </c>
      <c r="DQ409" s="1">
        <v>143</v>
      </c>
      <c r="DR409" s="1">
        <v>12</v>
      </c>
      <c r="DS409" s="1">
        <v>8.3916083916083899</v>
      </c>
      <c r="DT409" s="1">
        <v>240</v>
      </c>
      <c r="DU409" s="1">
        <v>0.8</v>
      </c>
      <c r="DV409" s="1">
        <v>0.7</v>
      </c>
      <c r="DW409" s="1">
        <v>22</v>
      </c>
      <c r="DX409" s="1">
        <v>560</v>
      </c>
      <c r="DY409" s="1">
        <v>0</v>
      </c>
      <c r="DZ409" s="1" t="s">
        <v>263</v>
      </c>
      <c r="EA409" s="1" t="s">
        <v>277</v>
      </c>
      <c r="EB409" s="1" t="s">
        <v>647</v>
      </c>
      <c r="EC409" s="72">
        <f t="shared" si="26"/>
        <v>468.6</v>
      </c>
      <c r="ED409" s="73">
        <f t="shared" si="27"/>
        <v>823.5</v>
      </c>
      <c r="EE409" s="1">
        <v>116</v>
      </c>
      <c r="EF409" s="1">
        <v>162</v>
      </c>
      <c r="EG409" s="1">
        <v>7</v>
      </c>
      <c r="EH409" s="1">
        <v>9.8000000000000007</v>
      </c>
      <c r="EI409" s="1">
        <v>0</v>
      </c>
      <c r="EJ409" s="1">
        <v>0</v>
      </c>
      <c r="EK409" s="1">
        <v>30</v>
      </c>
      <c r="EL409" s="1">
        <v>44</v>
      </c>
      <c r="EM409" s="1">
        <v>23</v>
      </c>
      <c r="EN409" s="1">
        <v>52</v>
      </c>
      <c r="EO409" s="1">
        <v>18</v>
      </c>
      <c r="EP409" s="1">
        <v>46</v>
      </c>
      <c r="EQ409" s="1">
        <v>14</v>
      </c>
      <c r="ER409" s="1">
        <v>40</v>
      </c>
      <c r="ES409" s="1">
        <v>14</v>
      </c>
      <c r="ET409" s="1">
        <v>21</v>
      </c>
      <c r="EU409" s="1">
        <v>76</v>
      </c>
      <c r="EV409" s="1">
        <v>165</v>
      </c>
      <c r="EW409" s="1">
        <v>40</v>
      </c>
      <c r="EX409" s="1">
        <v>76</v>
      </c>
      <c r="EY409" s="1">
        <v>15</v>
      </c>
      <c r="EZ409" s="1">
        <v>20</v>
      </c>
      <c r="FA409" s="1">
        <v>0</v>
      </c>
      <c r="FB409" s="1">
        <v>0</v>
      </c>
      <c r="FC409" s="1">
        <v>0</v>
      </c>
      <c r="FD409" s="1">
        <v>0</v>
      </c>
      <c r="FE409" s="1">
        <v>58</v>
      </c>
      <c r="FF409" s="1">
        <v>81.2</v>
      </c>
      <c r="FG409" s="1">
        <v>31</v>
      </c>
      <c r="FH409" s="1">
        <v>38.200000000000003</v>
      </c>
      <c r="FI409" s="1">
        <v>5</v>
      </c>
      <c r="FJ409" s="1">
        <v>9</v>
      </c>
      <c r="FK409" s="1">
        <v>4</v>
      </c>
      <c r="FL409" s="1">
        <v>9</v>
      </c>
      <c r="FM409" s="1">
        <v>87.4</v>
      </c>
      <c r="FN409" s="1">
        <v>159</v>
      </c>
      <c r="FO409" s="1">
        <v>44</v>
      </c>
      <c r="FP409" s="1">
        <v>73</v>
      </c>
      <c r="FQ409" s="1">
        <v>23</v>
      </c>
      <c r="FR409" s="1">
        <v>37</v>
      </c>
      <c r="FS409" s="1">
        <v>60.2</v>
      </c>
      <c r="FT409" s="1">
        <v>105.3</v>
      </c>
      <c r="FU409" s="1">
        <v>20</v>
      </c>
      <c r="FV409" s="1">
        <v>35</v>
      </c>
      <c r="FW409" s="1">
        <v>12</v>
      </c>
      <c r="FX409" s="1">
        <v>17</v>
      </c>
      <c r="FY409" s="1">
        <v>4.5999999999999996</v>
      </c>
      <c r="FZ409" s="1">
        <v>8.3000000000000007</v>
      </c>
      <c r="GA409" s="1">
        <v>24</v>
      </c>
      <c r="GB409" s="1">
        <v>37</v>
      </c>
      <c r="GC409" s="1">
        <v>12</v>
      </c>
      <c r="GD409" s="1">
        <v>16</v>
      </c>
      <c r="GE409" s="1">
        <v>12</v>
      </c>
      <c r="GF409" s="1">
        <v>21</v>
      </c>
      <c r="GG409" s="1">
        <v>10</v>
      </c>
      <c r="GH409" s="1">
        <v>22</v>
      </c>
      <c r="GI409" s="1">
        <v>10</v>
      </c>
      <c r="GJ409" s="1">
        <v>22</v>
      </c>
      <c r="GK409" s="1">
        <v>0</v>
      </c>
      <c r="GL409" s="1">
        <v>0</v>
      </c>
      <c r="GM409" s="1">
        <v>0</v>
      </c>
      <c r="GN409" s="1">
        <v>0</v>
      </c>
      <c r="GO409" s="1">
        <v>0</v>
      </c>
      <c r="GP409" s="1">
        <v>0</v>
      </c>
      <c r="GQ409" s="1">
        <v>0</v>
      </c>
      <c r="GR409" s="1">
        <v>0</v>
      </c>
      <c r="GS409" s="1">
        <v>84</v>
      </c>
      <c r="GT409" s="1">
        <v>331</v>
      </c>
      <c r="GU409" s="1">
        <v>65</v>
      </c>
      <c r="GV409" s="1">
        <v>269</v>
      </c>
      <c r="GW409" s="1">
        <v>19</v>
      </c>
      <c r="GX409" s="1">
        <v>62</v>
      </c>
      <c r="GY409" s="1">
        <v>0</v>
      </c>
      <c r="GZ409" s="2">
        <v>0</v>
      </c>
    </row>
    <row r="410" spans="1:208" s="2" customForma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t="s">
        <v>263</v>
      </c>
      <c r="CV410" s="1" t="s">
        <v>278</v>
      </c>
      <c r="CW410" s="1" t="s">
        <v>647</v>
      </c>
      <c r="CX410" s="1">
        <v>647</v>
      </c>
      <c r="CY410" s="1">
        <v>52</v>
      </c>
      <c r="CZ410" s="1">
        <v>80.370942812983003</v>
      </c>
      <c r="DA410" s="1"/>
      <c r="DB410" s="1">
        <v>0</v>
      </c>
      <c r="DC410" s="1" t="e">
        <v>#DIV/0!</v>
      </c>
      <c r="DD410" s="1">
        <v>0</v>
      </c>
      <c r="DE410" s="1">
        <v>0</v>
      </c>
      <c r="DF410" s="1" t="e">
        <v>#DIV/0!</v>
      </c>
      <c r="DG410" s="1">
        <v>0.3</v>
      </c>
      <c r="DH410" s="1">
        <v>4.2</v>
      </c>
      <c r="DI410" s="1">
        <v>1.4</v>
      </c>
      <c r="DJ410" s="1">
        <v>0.3</v>
      </c>
      <c r="DK410" s="1">
        <v>4.2</v>
      </c>
      <c r="DL410" s="1">
        <v>1.4</v>
      </c>
      <c r="DM410" s="1">
        <v>5.2</v>
      </c>
      <c r="DN410" s="1">
        <v>0</v>
      </c>
      <c r="DO410" s="1">
        <v>198</v>
      </c>
      <c r="DP410" s="1">
        <v>198</v>
      </c>
      <c r="DQ410" s="1">
        <v>225</v>
      </c>
      <c r="DR410" s="1">
        <v>21</v>
      </c>
      <c r="DS410" s="1">
        <v>9.3333333333333304</v>
      </c>
      <c r="DT410" s="1">
        <v>0</v>
      </c>
      <c r="DU410" s="1">
        <v>0.9</v>
      </c>
      <c r="DV410" s="1">
        <v>0.8</v>
      </c>
      <c r="DW410" s="1">
        <v>31</v>
      </c>
      <c r="DX410" s="1">
        <v>650</v>
      </c>
      <c r="DY410" s="1">
        <v>0</v>
      </c>
      <c r="DZ410" s="1" t="s">
        <v>263</v>
      </c>
      <c r="EA410" s="1" t="s">
        <v>278</v>
      </c>
      <c r="EB410" s="1" t="s">
        <v>647</v>
      </c>
      <c r="EC410" s="72">
        <f t="shared" si="26"/>
        <v>817.4</v>
      </c>
      <c r="ED410" s="73">
        <f t="shared" si="27"/>
        <v>1555.7</v>
      </c>
      <c r="EE410" s="1">
        <v>123</v>
      </c>
      <c r="EF410" s="1">
        <v>205</v>
      </c>
      <c r="EG410" s="1">
        <v>20.5</v>
      </c>
      <c r="EH410" s="1">
        <v>29.3</v>
      </c>
      <c r="EI410" s="1">
        <v>0</v>
      </c>
      <c r="EJ410" s="1">
        <v>0</v>
      </c>
      <c r="EK410" s="1">
        <v>38</v>
      </c>
      <c r="EL410" s="1">
        <v>62</v>
      </c>
      <c r="EM410" s="1">
        <v>51</v>
      </c>
      <c r="EN410" s="1">
        <v>89</v>
      </c>
      <c r="EO410" s="1">
        <v>38</v>
      </c>
      <c r="EP410" s="1">
        <v>73</v>
      </c>
      <c r="EQ410" s="1">
        <v>30</v>
      </c>
      <c r="ER410" s="1">
        <v>80</v>
      </c>
      <c r="ES410" s="1">
        <v>30</v>
      </c>
      <c r="ET410" s="1">
        <v>42</v>
      </c>
      <c r="EU410" s="1">
        <v>144</v>
      </c>
      <c r="EV410" s="1">
        <v>302</v>
      </c>
      <c r="EW410" s="1">
        <v>60</v>
      </c>
      <c r="EX410" s="1">
        <v>135</v>
      </c>
      <c r="EY410" s="1">
        <v>25</v>
      </c>
      <c r="EZ410" s="1">
        <v>40</v>
      </c>
      <c r="FA410" s="1">
        <v>0</v>
      </c>
      <c r="FB410" s="1">
        <v>0</v>
      </c>
      <c r="FC410" s="1">
        <v>0</v>
      </c>
      <c r="FD410" s="1">
        <v>0</v>
      </c>
      <c r="FE410" s="1">
        <v>96.8</v>
      </c>
      <c r="FF410" s="1">
        <v>170.5</v>
      </c>
      <c r="FG410" s="1">
        <v>62.8</v>
      </c>
      <c r="FH410" s="1">
        <v>95.5</v>
      </c>
      <c r="FI410" s="1">
        <v>14</v>
      </c>
      <c r="FJ410" s="1">
        <v>24</v>
      </c>
      <c r="FK410" s="1">
        <v>4</v>
      </c>
      <c r="FL410" s="1">
        <v>9</v>
      </c>
      <c r="FM410" s="1">
        <v>141</v>
      </c>
      <c r="FN410" s="1">
        <v>261.5</v>
      </c>
      <c r="FO410" s="1">
        <v>65.599999999999994</v>
      </c>
      <c r="FP410" s="1">
        <v>116</v>
      </c>
      <c r="FQ410" s="1">
        <v>41</v>
      </c>
      <c r="FR410" s="1">
        <v>81</v>
      </c>
      <c r="FS410" s="1">
        <v>151</v>
      </c>
      <c r="FT410" s="1">
        <v>309.2</v>
      </c>
      <c r="FU410" s="1">
        <v>66.8</v>
      </c>
      <c r="FV410" s="1">
        <v>123.2</v>
      </c>
      <c r="FW410" s="1">
        <v>35.4</v>
      </c>
      <c r="FX410" s="1">
        <v>65.3</v>
      </c>
      <c r="FY410" s="1">
        <v>20.8</v>
      </c>
      <c r="FZ410" s="1">
        <v>37.700000000000003</v>
      </c>
      <c r="GA410" s="1">
        <v>41</v>
      </c>
      <c r="GB410" s="1">
        <v>65</v>
      </c>
      <c r="GC410" s="1">
        <v>15</v>
      </c>
      <c r="GD410" s="1">
        <v>22</v>
      </c>
      <c r="GE410" s="1">
        <v>26</v>
      </c>
      <c r="GF410" s="1">
        <v>43</v>
      </c>
      <c r="GG410" s="1">
        <v>39.6</v>
      </c>
      <c r="GH410" s="1">
        <v>73.5</v>
      </c>
      <c r="GI410" s="1">
        <v>39.6</v>
      </c>
      <c r="GJ410" s="1">
        <v>73.5</v>
      </c>
      <c r="GK410" s="1">
        <v>0</v>
      </c>
      <c r="GL410" s="1">
        <v>0</v>
      </c>
      <c r="GM410" s="1">
        <v>0</v>
      </c>
      <c r="GN410" s="1">
        <v>0</v>
      </c>
      <c r="GO410" s="1">
        <v>0</v>
      </c>
      <c r="GP410" s="1">
        <v>0</v>
      </c>
      <c r="GQ410" s="1">
        <v>0</v>
      </c>
      <c r="GR410" s="1">
        <v>0</v>
      </c>
      <c r="GS410" s="1">
        <v>211</v>
      </c>
      <c r="GT410" s="1">
        <v>837</v>
      </c>
      <c r="GU410" s="1">
        <v>170</v>
      </c>
      <c r="GV410" s="1">
        <v>704</v>
      </c>
      <c r="GW410" s="1">
        <v>41</v>
      </c>
      <c r="GX410" s="1">
        <v>133</v>
      </c>
      <c r="GY410" s="1">
        <v>0</v>
      </c>
      <c r="GZ410" s="2">
        <v>0</v>
      </c>
    </row>
    <row r="411" spans="1:208" s="2" customForma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t="s">
        <v>263</v>
      </c>
      <c r="CV411" s="1" t="s">
        <v>279</v>
      </c>
      <c r="CW411" s="1" t="s">
        <v>647</v>
      </c>
      <c r="CX411" s="1">
        <v>882</v>
      </c>
      <c r="CY411" s="1">
        <v>70.8</v>
      </c>
      <c r="CZ411" s="1">
        <v>80.272108843537396</v>
      </c>
      <c r="DA411" s="1">
        <v>21</v>
      </c>
      <c r="DB411" s="1">
        <v>2.61</v>
      </c>
      <c r="DC411" s="1">
        <v>124.28571428571399</v>
      </c>
      <c r="DD411" s="1">
        <v>0</v>
      </c>
      <c r="DE411" s="1">
        <v>0</v>
      </c>
      <c r="DF411" s="1" t="e">
        <v>#DIV/0!</v>
      </c>
      <c r="DG411" s="1">
        <v>0.6</v>
      </c>
      <c r="DH411" s="1">
        <v>7.9</v>
      </c>
      <c r="DI411" s="1">
        <v>1.31666666666667</v>
      </c>
      <c r="DJ411" s="1">
        <v>0.6</v>
      </c>
      <c r="DK411" s="1">
        <v>8</v>
      </c>
      <c r="DL411" s="1">
        <v>1.3333333333333299</v>
      </c>
      <c r="DM411" s="1">
        <v>33.4</v>
      </c>
      <c r="DN411" s="1">
        <v>0</v>
      </c>
      <c r="DO411" s="1">
        <v>421</v>
      </c>
      <c r="DP411" s="1">
        <v>421</v>
      </c>
      <c r="DQ411" s="1">
        <v>517</v>
      </c>
      <c r="DR411" s="1">
        <v>50</v>
      </c>
      <c r="DS411" s="1">
        <v>9.6711798839458396</v>
      </c>
      <c r="DT411" s="1">
        <v>0</v>
      </c>
      <c r="DU411" s="1">
        <v>4.5</v>
      </c>
      <c r="DV411" s="1">
        <v>3.8</v>
      </c>
      <c r="DW411" s="1">
        <v>88</v>
      </c>
      <c r="DX411" s="1">
        <v>1500</v>
      </c>
      <c r="DY411" s="1">
        <v>15</v>
      </c>
      <c r="DZ411" s="1" t="s">
        <v>263</v>
      </c>
      <c r="EA411" s="1" t="s">
        <v>279</v>
      </c>
      <c r="EB411" s="1" t="s">
        <v>647</v>
      </c>
      <c r="EC411" s="72">
        <f t="shared" si="26"/>
        <v>1445.6</v>
      </c>
      <c r="ED411" s="73">
        <f t="shared" si="27"/>
        <v>2623.3</v>
      </c>
      <c r="EE411" s="1">
        <v>282</v>
      </c>
      <c r="EF411" s="1">
        <v>469</v>
      </c>
      <c r="EG411" s="1">
        <v>45</v>
      </c>
      <c r="EH411" s="1">
        <v>64.7</v>
      </c>
      <c r="EI411" s="1">
        <v>0</v>
      </c>
      <c r="EJ411" s="1">
        <v>0</v>
      </c>
      <c r="EK411" s="1">
        <v>65</v>
      </c>
      <c r="EL411" s="1">
        <v>115</v>
      </c>
      <c r="EM411" s="1">
        <v>113</v>
      </c>
      <c r="EN411" s="1">
        <v>237</v>
      </c>
      <c r="EO411" s="1">
        <v>89</v>
      </c>
      <c r="EP411" s="1">
        <v>208</v>
      </c>
      <c r="EQ411" s="1">
        <v>52</v>
      </c>
      <c r="ER411" s="1">
        <v>135</v>
      </c>
      <c r="ES411" s="1">
        <v>52</v>
      </c>
      <c r="ET411" s="1">
        <v>89</v>
      </c>
      <c r="EU411" s="1">
        <v>191</v>
      </c>
      <c r="EV411" s="1">
        <v>387</v>
      </c>
      <c r="EW411" s="1">
        <v>80</v>
      </c>
      <c r="EX411" s="1">
        <v>158</v>
      </c>
      <c r="EY411" s="1">
        <v>40</v>
      </c>
      <c r="EZ411" s="1">
        <v>72</v>
      </c>
      <c r="FA411" s="1">
        <v>0</v>
      </c>
      <c r="FB411" s="1">
        <v>0</v>
      </c>
      <c r="FC411" s="1">
        <v>0</v>
      </c>
      <c r="FD411" s="1">
        <v>0</v>
      </c>
      <c r="FE411" s="1">
        <v>151</v>
      </c>
      <c r="FF411" s="1">
        <v>241.3</v>
      </c>
      <c r="FG411" s="1">
        <v>90</v>
      </c>
      <c r="FH411" s="1">
        <v>140.30000000000001</v>
      </c>
      <c r="FI411" s="1">
        <v>16</v>
      </c>
      <c r="FJ411" s="1">
        <v>32</v>
      </c>
      <c r="FK411" s="1">
        <v>8</v>
      </c>
      <c r="FL411" s="1">
        <v>18</v>
      </c>
      <c r="FM411" s="1">
        <v>276.3</v>
      </c>
      <c r="FN411" s="1">
        <v>454.7</v>
      </c>
      <c r="FO411" s="1">
        <v>158.6</v>
      </c>
      <c r="FP411" s="1">
        <v>290.8</v>
      </c>
      <c r="FQ411" s="1">
        <v>82</v>
      </c>
      <c r="FR411" s="1">
        <v>115</v>
      </c>
      <c r="FS411" s="1">
        <v>232.3</v>
      </c>
      <c r="FT411" s="1">
        <v>453.8</v>
      </c>
      <c r="FU411" s="1">
        <v>81.599999999999994</v>
      </c>
      <c r="FV411" s="1">
        <v>159.9</v>
      </c>
      <c r="FW411" s="1">
        <v>49</v>
      </c>
      <c r="FX411" s="1">
        <v>78.5</v>
      </c>
      <c r="FY411" s="1">
        <v>41.4</v>
      </c>
      <c r="FZ411" s="1">
        <v>79.400000000000006</v>
      </c>
      <c r="GA411" s="1">
        <v>76</v>
      </c>
      <c r="GB411" s="1">
        <v>111.5</v>
      </c>
      <c r="GC411" s="1">
        <v>36</v>
      </c>
      <c r="GD411" s="1">
        <v>51</v>
      </c>
      <c r="GE411" s="1">
        <v>40</v>
      </c>
      <c r="GF411" s="1">
        <v>60.5</v>
      </c>
      <c r="GG411" s="1">
        <v>72</v>
      </c>
      <c r="GH411" s="1">
        <v>134</v>
      </c>
      <c r="GI411" s="1">
        <v>72</v>
      </c>
      <c r="GJ411" s="1">
        <v>134</v>
      </c>
      <c r="GK411" s="1">
        <v>0</v>
      </c>
      <c r="GL411" s="1">
        <v>0</v>
      </c>
      <c r="GM411" s="1">
        <v>0</v>
      </c>
      <c r="GN411" s="1">
        <v>0</v>
      </c>
      <c r="GO411" s="1">
        <v>0</v>
      </c>
      <c r="GP411" s="1">
        <v>0</v>
      </c>
      <c r="GQ411" s="1">
        <v>0</v>
      </c>
      <c r="GR411" s="1">
        <v>0</v>
      </c>
      <c r="GS411" s="1">
        <v>227</v>
      </c>
      <c r="GT411" s="1">
        <v>923</v>
      </c>
      <c r="GU411" s="1">
        <v>150</v>
      </c>
      <c r="GV411" s="1">
        <v>673</v>
      </c>
      <c r="GW411" s="1">
        <v>77</v>
      </c>
      <c r="GX411" s="1">
        <v>250</v>
      </c>
      <c r="GY411" s="1">
        <v>0</v>
      </c>
      <c r="GZ411" s="2">
        <v>0</v>
      </c>
    </row>
    <row r="412" spans="1:208" s="2" customForma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t="s">
        <v>263</v>
      </c>
      <c r="CV412" s="1" t="s">
        <v>280</v>
      </c>
      <c r="CW412" s="1" t="s">
        <v>647</v>
      </c>
      <c r="CX412" s="1">
        <v>3084</v>
      </c>
      <c r="CY412" s="1">
        <v>250.7</v>
      </c>
      <c r="CZ412" s="1">
        <v>81.290531776913099</v>
      </c>
      <c r="DA412" s="1">
        <v>908</v>
      </c>
      <c r="DB412" s="1">
        <v>125.1</v>
      </c>
      <c r="DC412" s="1">
        <v>137.77533039647599</v>
      </c>
      <c r="DD412" s="1">
        <v>2518</v>
      </c>
      <c r="DE412" s="1">
        <v>42.34</v>
      </c>
      <c r="DF412" s="1">
        <v>16.814932486100101</v>
      </c>
      <c r="DG412" s="1">
        <v>0.8</v>
      </c>
      <c r="DH412" s="1">
        <v>11</v>
      </c>
      <c r="DI412" s="1">
        <v>1.375</v>
      </c>
      <c r="DJ412" s="1">
        <v>0.6</v>
      </c>
      <c r="DK412" s="1">
        <v>8</v>
      </c>
      <c r="DL412" s="1">
        <v>1.3333333333333299</v>
      </c>
      <c r="DM412" s="1">
        <v>39.1</v>
      </c>
      <c r="DN412" s="1">
        <v>0</v>
      </c>
      <c r="DO412" s="1">
        <v>1303</v>
      </c>
      <c r="DP412" s="1">
        <v>1303</v>
      </c>
      <c r="DQ412" s="1">
        <v>1952</v>
      </c>
      <c r="DR412" s="1">
        <v>193</v>
      </c>
      <c r="DS412" s="1">
        <v>9.8872950819672099</v>
      </c>
      <c r="DT412" s="1">
        <v>1236</v>
      </c>
      <c r="DU412" s="1">
        <v>3.8</v>
      </c>
      <c r="DV412" s="1">
        <v>3.2</v>
      </c>
      <c r="DW412" s="1">
        <v>45</v>
      </c>
      <c r="DX412" s="1">
        <v>900</v>
      </c>
      <c r="DY412" s="1">
        <v>50</v>
      </c>
      <c r="DZ412" s="1" t="s">
        <v>263</v>
      </c>
      <c r="EA412" s="1" t="s">
        <v>280</v>
      </c>
      <c r="EB412" s="1" t="s">
        <v>647</v>
      </c>
      <c r="EC412" s="72">
        <f t="shared" si="26"/>
        <v>976.3</v>
      </c>
      <c r="ED412" s="73">
        <f t="shared" si="27"/>
        <v>1738.4</v>
      </c>
      <c r="EE412" s="1">
        <v>168</v>
      </c>
      <c r="EF412" s="1">
        <v>290</v>
      </c>
      <c r="EG412" s="1">
        <v>39</v>
      </c>
      <c r="EH412" s="1">
        <v>53</v>
      </c>
      <c r="EI412" s="1">
        <v>0</v>
      </c>
      <c r="EJ412" s="1">
        <v>0</v>
      </c>
      <c r="EK412" s="1">
        <v>57</v>
      </c>
      <c r="EL412" s="1">
        <v>104.5</v>
      </c>
      <c r="EM412" s="1">
        <v>73</v>
      </c>
      <c r="EN412" s="1">
        <v>121</v>
      </c>
      <c r="EO412" s="1">
        <v>54</v>
      </c>
      <c r="EP412" s="1">
        <v>98</v>
      </c>
      <c r="EQ412" s="1">
        <v>45</v>
      </c>
      <c r="ER412" s="1">
        <v>115</v>
      </c>
      <c r="ES412" s="1">
        <v>45</v>
      </c>
      <c r="ET412" s="1">
        <v>73</v>
      </c>
      <c r="EU412" s="1">
        <v>68</v>
      </c>
      <c r="EV412" s="1">
        <v>184</v>
      </c>
      <c r="EW412" s="1">
        <v>33</v>
      </c>
      <c r="EX412" s="1">
        <v>96</v>
      </c>
      <c r="EY412" s="1">
        <v>0</v>
      </c>
      <c r="EZ412" s="1">
        <v>0</v>
      </c>
      <c r="FA412" s="1">
        <v>0</v>
      </c>
      <c r="FB412" s="1">
        <v>0</v>
      </c>
      <c r="FC412" s="1">
        <v>0</v>
      </c>
      <c r="FD412" s="1">
        <v>0</v>
      </c>
      <c r="FE412" s="1">
        <v>142.6</v>
      </c>
      <c r="FF412" s="1">
        <v>202</v>
      </c>
      <c r="FG412" s="1">
        <v>69.599999999999994</v>
      </c>
      <c r="FH412" s="1">
        <v>114</v>
      </c>
      <c r="FI412" s="1">
        <v>11</v>
      </c>
      <c r="FJ412" s="1">
        <v>16</v>
      </c>
      <c r="FK412" s="1">
        <v>7</v>
      </c>
      <c r="FL412" s="1">
        <v>16</v>
      </c>
      <c r="FM412" s="1">
        <v>181.2</v>
      </c>
      <c r="FN412" s="1">
        <v>273.2</v>
      </c>
      <c r="FO412" s="1">
        <v>97</v>
      </c>
      <c r="FP412" s="1">
        <v>146</v>
      </c>
      <c r="FQ412" s="1">
        <v>41</v>
      </c>
      <c r="FR412" s="1">
        <v>67</v>
      </c>
      <c r="FS412" s="1">
        <v>182.1</v>
      </c>
      <c r="FT412" s="1">
        <v>356.2</v>
      </c>
      <c r="FU412" s="1">
        <v>83.4</v>
      </c>
      <c r="FV412" s="1">
        <v>143.5</v>
      </c>
      <c r="FW412" s="1">
        <v>34</v>
      </c>
      <c r="FX412" s="1">
        <v>61.7</v>
      </c>
      <c r="FY412" s="1">
        <v>20</v>
      </c>
      <c r="FZ412" s="1">
        <v>34</v>
      </c>
      <c r="GA412" s="1">
        <v>60</v>
      </c>
      <c r="GB412" s="1">
        <v>92</v>
      </c>
      <c r="GC412" s="1">
        <v>21</v>
      </c>
      <c r="GD412" s="1">
        <v>30</v>
      </c>
      <c r="GE412" s="1">
        <v>39</v>
      </c>
      <c r="GF412" s="1">
        <v>62</v>
      </c>
      <c r="GG412" s="1">
        <v>56.4</v>
      </c>
      <c r="GH412" s="1">
        <v>105</v>
      </c>
      <c r="GI412" s="1">
        <v>56.4</v>
      </c>
      <c r="GJ412" s="1">
        <v>105</v>
      </c>
      <c r="GK412" s="1">
        <v>0</v>
      </c>
      <c r="GL412" s="1">
        <v>0</v>
      </c>
      <c r="GM412" s="1">
        <v>0</v>
      </c>
      <c r="GN412" s="1">
        <v>0</v>
      </c>
      <c r="GO412" s="1">
        <v>0</v>
      </c>
      <c r="GP412" s="1">
        <v>0</v>
      </c>
      <c r="GQ412" s="1">
        <v>0</v>
      </c>
      <c r="GR412" s="1">
        <v>0</v>
      </c>
      <c r="GS412" s="1">
        <v>239</v>
      </c>
      <c r="GT412" s="1">
        <v>953</v>
      </c>
      <c r="GU412" s="1">
        <v>186</v>
      </c>
      <c r="GV412" s="1">
        <v>767</v>
      </c>
      <c r="GW412" s="1">
        <v>53</v>
      </c>
      <c r="GX412" s="1">
        <v>186</v>
      </c>
      <c r="GY412" s="1">
        <v>0</v>
      </c>
      <c r="GZ412" s="2">
        <v>0</v>
      </c>
    </row>
    <row r="413" spans="1:208" s="2" customForma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t="s">
        <v>263</v>
      </c>
      <c r="CV413" s="1" t="s">
        <v>281</v>
      </c>
      <c r="CW413" s="1" t="s">
        <v>647</v>
      </c>
      <c r="CX413" s="1">
        <v>839</v>
      </c>
      <c r="CY413" s="1">
        <v>68</v>
      </c>
      <c r="CZ413" s="1">
        <v>81.0488676996424</v>
      </c>
      <c r="DA413" s="1"/>
      <c r="DB413" s="1">
        <v>0</v>
      </c>
      <c r="DC413" s="1" t="e">
        <v>#DIV/0!</v>
      </c>
      <c r="DD413" s="1">
        <v>1324</v>
      </c>
      <c r="DE413" s="1">
        <v>22.24</v>
      </c>
      <c r="DF413" s="1">
        <v>16.797583081570998</v>
      </c>
      <c r="DG413" s="1">
        <v>3.4</v>
      </c>
      <c r="DH413" s="1">
        <v>50.8</v>
      </c>
      <c r="DI413" s="1">
        <v>1.49411764705882</v>
      </c>
      <c r="DJ413" s="1">
        <v>2.2000000000000002</v>
      </c>
      <c r="DK413" s="1">
        <v>36.1</v>
      </c>
      <c r="DL413" s="1">
        <v>1.64090909090909</v>
      </c>
      <c r="DM413" s="1">
        <v>131.5</v>
      </c>
      <c r="DN413" s="1">
        <v>0</v>
      </c>
      <c r="DO413" s="1">
        <v>215</v>
      </c>
      <c r="DP413" s="1">
        <v>215</v>
      </c>
      <c r="DQ413" s="1">
        <v>547</v>
      </c>
      <c r="DR413" s="1">
        <v>52</v>
      </c>
      <c r="DS413" s="1">
        <v>9.5063985374771498</v>
      </c>
      <c r="DT413" s="1">
        <v>947</v>
      </c>
      <c r="DU413" s="1">
        <v>6</v>
      </c>
      <c r="DV413" s="1">
        <v>7.4</v>
      </c>
      <c r="DW413" s="1">
        <v>24</v>
      </c>
      <c r="DX413" s="1">
        <v>720</v>
      </c>
      <c r="DY413" s="1">
        <v>0</v>
      </c>
      <c r="DZ413" s="1" t="s">
        <v>263</v>
      </c>
      <c r="EA413" s="1" t="s">
        <v>281</v>
      </c>
      <c r="EB413" s="1" t="s">
        <v>647</v>
      </c>
      <c r="EC413" s="72">
        <f t="shared" si="26"/>
        <v>529.70000000000005</v>
      </c>
      <c r="ED413" s="73">
        <f t="shared" si="27"/>
        <v>910.4</v>
      </c>
      <c r="EE413" s="1">
        <v>117</v>
      </c>
      <c r="EF413" s="1">
        <v>167</v>
      </c>
      <c r="EG413" s="1">
        <v>9</v>
      </c>
      <c r="EH413" s="1">
        <v>11.5</v>
      </c>
      <c r="EI413" s="1">
        <v>0</v>
      </c>
      <c r="EJ413" s="1">
        <v>0</v>
      </c>
      <c r="EK413" s="1">
        <v>19</v>
      </c>
      <c r="EL413" s="1">
        <v>34</v>
      </c>
      <c r="EM413" s="1">
        <v>52</v>
      </c>
      <c r="EN413" s="1">
        <v>94</v>
      </c>
      <c r="EO413" s="1">
        <v>39</v>
      </c>
      <c r="EP413" s="1">
        <v>78</v>
      </c>
      <c r="EQ413" s="1">
        <v>20</v>
      </c>
      <c r="ER413" s="1">
        <v>50</v>
      </c>
      <c r="ES413" s="1">
        <v>20</v>
      </c>
      <c r="ET413" s="1">
        <v>33</v>
      </c>
      <c r="EU413" s="1">
        <v>72</v>
      </c>
      <c r="EV413" s="1">
        <v>151</v>
      </c>
      <c r="EW413" s="1">
        <v>40</v>
      </c>
      <c r="EX413" s="1">
        <v>81</v>
      </c>
      <c r="EY413" s="1">
        <v>14</v>
      </c>
      <c r="EZ413" s="1">
        <v>20</v>
      </c>
      <c r="FA413" s="1">
        <v>0</v>
      </c>
      <c r="FB413" s="1">
        <v>0</v>
      </c>
      <c r="FC413" s="1">
        <v>0</v>
      </c>
      <c r="FD413" s="1">
        <v>0</v>
      </c>
      <c r="FE413" s="1">
        <v>61.2</v>
      </c>
      <c r="FF413" s="1">
        <v>101</v>
      </c>
      <c r="FG413" s="1">
        <v>33.200000000000003</v>
      </c>
      <c r="FH413" s="1">
        <v>54</v>
      </c>
      <c r="FI413" s="1">
        <v>9</v>
      </c>
      <c r="FJ413" s="1">
        <v>19</v>
      </c>
      <c r="FK413" s="1">
        <v>3</v>
      </c>
      <c r="FL413" s="1">
        <v>7</v>
      </c>
      <c r="FM413" s="1">
        <v>75.2</v>
      </c>
      <c r="FN413" s="1">
        <v>115.6</v>
      </c>
      <c r="FO413" s="1">
        <v>39</v>
      </c>
      <c r="FP413" s="1">
        <v>62</v>
      </c>
      <c r="FQ413" s="1">
        <v>15</v>
      </c>
      <c r="FR413" s="1">
        <v>22</v>
      </c>
      <c r="FS413" s="1">
        <v>91.1</v>
      </c>
      <c r="FT413" s="1">
        <v>166.3</v>
      </c>
      <c r="FU413" s="1">
        <v>36.6</v>
      </c>
      <c r="FV413" s="1">
        <v>51</v>
      </c>
      <c r="FW413" s="1">
        <v>12</v>
      </c>
      <c r="FX413" s="1">
        <v>18</v>
      </c>
      <c r="FY413" s="1">
        <v>4.5999999999999996</v>
      </c>
      <c r="FZ413" s="1">
        <v>9.3000000000000007</v>
      </c>
      <c r="GA413" s="1">
        <v>23.2</v>
      </c>
      <c r="GB413" s="1">
        <v>35.5</v>
      </c>
      <c r="GC413" s="1">
        <v>8.1999999999999993</v>
      </c>
      <c r="GD413" s="1">
        <v>10.5</v>
      </c>
      <c r="GE413" s="1">
        <v>15</v>
      </c>
      <c r="GF413" s="1">
        <v>25</v>
      </c>
      <c r="GG413" s="1">
        <v>18</v>
      </c>
      <c r="GH413" s="1">
        <v>30</v>
      </c>
      <c r="GI413" s="1">
        <v>18</v>
      </c>
      <c r="GJ413" s="1">
        <v>30</v>
      </c>
      <c r="GK413" s="1">
        <v>0</v>
      </c>
      <c r="GL413" s="1">
        <v>0</v>
      </c>
      <c r="GM413" s="1">
        <v>0</v>
      </c>
      <c r="GN413" s="1">
        <v>0</v>
      </c>
      <c r="GO413" s="1">
        <v>0</v>
      </c>
      <c r="GP413" s="1">
        <v>0</v>
      </c>
      <c r="GQ413" s="1">
        <v>0</v>
      </c>
      <c r="GR413" s="1">
        <v>0</v>
      </c>
      <c r="GS413" s="1">
        <v>78</v>
      </c>
      <c r="GT413" s="1">
        <v>317</v>
      </c>
      <c r="GU413" s="1">
        <v>62</v>
      </c>
      <c r="GV413" s="1">
        <v>259</v>
      </c>
      <c r="GW413" s="1">
        <v>16</v>
      </c>
      <c r="GX413" s="1">
        <v>58</v>
      </c>
      <c r="GY413" s="1">
        <v>0</v>
      </c>
      <c r="GZ413" s="2">
        <v>0</v>
      </c>
    </row>
    <row r="414" spans="1:208" s="2" customForma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t="s">
        <v>263</v>
      </c>
      <c r="CV414" s="1" t="s">
        <v>282</v>
      </c>
      <c r="CW414" s="1" t="s">
        <v>647</v>
      </c>
      <c r="CX414" s="1">
        <v>976</v>
      </c>
      <c r="CY414" s="1">
        <v>79.099999999999994</v>
      </c>
      <c r="CZ414" s="1">
        <v>81.045081967213093</v>
      </c>
      <c r="DA414" s="1">
        <v>77</v>
      </c>
      <c r="DB414" s="1">
        <v>9.9</v>
      </c>
      <c r="DC414" s="1">
        <v>128.57142857142901</v>
      </c>
      <c r="DD414" s="1">
        <v>3032</v>
      </c>
      <c r="DE414" s="1">
        <v>51.16</v>
      </c>
      <c r="DF414" s="1">
        <v>16.8733509234828</v>
      </c>
      <c r="DG414" s="1">
        <v>0.6</v>
      </c>
      <c r="DH414" s="1">
        <v>7.9</v>
      </c>
      <c r="DI414" s="1">
        <v>1.31666666666667</v>
      </c>
      <c r="DJ414" s="1">
        <v>0.6</v>
      </c>
      <c r="DK414" s="1">
        <v>8</v>
      </c>
      <c r="DL414" s="1">
        <v>1.3333333333333299</v>
      </c>
      <c r="DM414" s="1">
        <v>34.200000000000003</v>
      </c>
      <c r="DN414" s="1">
        <v>0</v>
      </c>
      <c r="DO414" s="1">
        <v>686</v>
      </c>
      <c r="DP414" s="1">
        <v>686</v>
      </c>
      <c r="DQ414" s="1">
        <v>572</v>
      </c>
      <c r="DR414" s="1">
        <v>55</v>
      </c>
      <c r="DS414" s="1">
        <v>9.6153846153846203</v>
      </c>
      <c r="DT414" s="1">
        <v>1622</v>
      </c>
      <c r="DU414" s="1">
        <v>3.8</v>
      </c>
      <c r="DV414" s="1">
        <v>3.2</v>
      </c>
      <c r="DW414" s="1">
        <v>75</v>
      </c>
      <c r="DX414" s="1">
        <v>1300</v>
      </c>
      <c r="DY414" s="1">
        <v>0</v>
      </c>
      <c r="DZ414" s="1" t="s">
        <v>263</v>
      </c>
      <c r="EA414" s="1" t="s">
        <v>282</v>
      </c>
      <c r="EB414" s="1" t="s">
        <v>647</v>
      </c>
      <c r="EC414" s="72">
        <f t="shared" si="26"/>
        <v>1124.7</v>
      </c>
      <c r="ED414" s="73">
        <f t="shared" si="27"/>
        <v>1981.9</v>
      </c>
      <c r="EE414" s="1">
        <v>172</v>
      </c>
      <c r="EF414" s="1">
        <v>271</v>
      </c>
      <c r="EG414" s="1">
        <v>24</v>
      </c>
      <c r="EH414" s="1">
        <v>35</v>
      </c>
      <c r="EI414" s="1">
        <v>0</v>
      </c>
      <c r="EJ414" s="1">
        <v>0</v>
      </c>
      <c r="EK414" s="1">
        <v>50</v>
      </c>
      <c r="EL414" s="1">
        <v>74</v>
      </c>
      <c r="EM414" s="1">
        <v>93</v>
      </c>
      <c r="EN414" s="1">
        <v>163</v>
      </c>
      <c r="EO414" s="1">
        <v>66</v>
      </c>
      <c r="EP414" s="1">
        <v>131</v>
      </c>
      <c r="EQ414" s="1">
        <v>50</v>
      </c>
      <c r="ER414" s="1">
        <v>132</v>
      </c>
      <c r="ES414" s="1">
        <v>50</v>
      </c>
      <c r="ET414" s="1">
        <v>94</v>
      </c>
      <c r="EU414" s="1">
        <v>176</v>
      </c>
      <c r="EV414" s="1">
        <v>350</v>
      </c>
      <c r="EW414" s="1">
        <v>75</v>
      </c>
      <c r="EX414" s="1">
        <v>160</v>
      </c>
      <c r="EY414" s="1">
        <v>40</v>
      </c>
      <c r="EZ414" s="1">
        <v>75</v>
      </c>
      <c r="FA414" s="1">
        <v>0</v>
      </c>
      <c r="FB414" s="1">
        <v>0</v>
      </c>
      <c r="FC414" s="1">
        <v>0</v>
      </c>
      <c r="FD414" s="1">
        <v>0</v>
      </c>
      <c r="FE414" s="1">
        <v>128</v>
      </c>
      <c r="FF414" s="1">
        <v>192.2</v>
      </c>
      <c r="FG414" s="1">
        <v>65</v>
      </c>
      <c r="FH414" s="1">
        <v>113.2</v>
      </c>
      <c r="FI414" s="1">
        <v>9</v>
      </c>
      <c r="FJ414" s="1">
        <v>12</v>
      </c>
      <c r="FK414" s="1">
        <v>5</v>
      </c>
      <c r="FL414" s="1">
        <v>11</v>
      </c>
      <c r="FM414" s="1">
        <v>174.2</v>
      </c>
      <c r="FN414" s="1">
        <v>271.8</v>
      </c>
      <c r="FO414" s="1">
        <v>86</v>
      </c>
      <c r="FP414" s="1">
        <v>150</v>
      </c>
      <c r="FQ414" s="1">
        <v>37</v>
      </c>
      <c r="FR414" s="1">
        <v>62</v>
      </c>
      <c r="FS414" s="1">
        <v>180.9</v>
      </c>
      <c r="FT414" s="1">
        <v>330.4</v>
      </c>
      <c r="FU414" s="1">
        <v>77.599999999999994</v>
      </c>
      <c r="FV414" s="1">
        <v>147.80000000000001</v>
      </c>
      <c r="FW414" s="1">
        <v>36.6</v>
      </c>
      <c r="FX414" s="1">
        <v>60.7</v>
      </c>
      <c r="FY414" s="1">
        <v>18.399999999999999</v>
      </c>
      <c r="FZ414" s="1">
        <v>32.9</v>
      </c>
      <c r="GA414" s="1">
        <v>77</v>
      </c>
      <c r="GB414" s="1">
        <v>119</v>
      </c>
      <c r="GC414" s="1">
        <v>30</v>
      </c>
      <c r="GD414" s="1">
        <v>36</v>
      </c>
      <c r="GE414" s="1">
        <v>47</v>
      </c>
      <c r="GF414" s="1">
        <v>83</v>
      </c>
      <c r="GG414" s="1">
        <v>73.599999999999994</v>
      </c>
      <c r="GH414" s="1">
        <v>152.5</v>
      </c>
      <c r="GI414" s="1">
        <v>73.599999999999994</v>
      </c>
      <c r="GJ414" s="1">
        <v>152.5</v>
      </c>
      <c r="GK414" s="1">
        <v>0</v>
      </c>
      <c r="GL414" s="1">
        <v>0</v>
      </c>
      <c r="GM414" s="1">
        <v>0</v>
      </c>
      <c r="GN414" s="1">
        <v>0</v>
      </c>
      <c r="GO414" s="1">
        <v>0</v>
      </c>
      <c r="GP414" s="1">
        <v>0</v>
      </c>
      <c r="GQ414" s="1">
        <v>0</v>
      </c>
      <c r="GR414" s="1">
        <v>0</v>
      </c>
      <c r="GS414" s="1">
        <v>180</v>
      </c>
      <c r="GT414" s="1">
        <v>702</v>
      </c>
      <c r="GU414" s="1">
        <v>140</v>
      </c>
      <c r="GV414" s="1">
        <v>580</v>
      </c>
      <c r="GW414" s="1">
        <v>40</v>
      </c>
      <c r="GX414" s="1">
        <v>122</v>
      </c>
      <c r="GY414" s="1">
        <v>0</v>
      </c>
      <c r="GZ414" s="2">
        <v>0</v>
      </c>
    </row>
    <row r="415" spans="1:208" s="2" customForma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t="s">
        <v>263</v>
      </c>
      <c r="CV415" s="1" t="s">
        <v>54</v>
      </c>
      <c r="CW415" s="1" t="s">
        <v>647</v>
      </c>
      <c r="CX415" s="1">
        <v>3346</v>
      </c>
      <c r="CY415" s="1">
        <v>269.3</v>
      </c>
      <c r="CZ415" s="1">
        <v>80.484160191273205</v>
      </c>
      <c r="DA415" s="1">
        <v>1196</v>
      </c>
      <c r="DB415" s="1">
        <v>164.1</v>
      </c>
      <c r="DC415" s="1">
        <v>137.20735785953201</v>
      </c>
      <c r="DD415" s="1">
        <v>3449</v>
      </c>
      <c r="DE415" s="1">
        <v>58.01</v>
      </c>
      <c r="DF415" s="1">
        <v>16.819367932734099</v>
      </c>
      <c r="DG415" s="1">
        <v>7.6</v>
      </c>
      <c r="DH415" s="1">
        <v>114.8</v>
      </c>
      <c r="DI415" s="1">
        <v>1.5105263157894699</v>
      </c>
      <c r="DJ415" s="1">
        <v>6.7</v>
      </c>
      <c r="DK415" s="1">
        <v>106.3</v>
      </c>
      <c r="DL415" s="1">
        <v>1.5865671641790999</v>
      </c>
      <c r="DM415" s="1">
        <v>519.70000000000005</v>
      </c>
      <c r="DN415" s="1">
        <v>0</v>
      </c>
      <c r="DO415" s="1">
        <v>2085</v>
      </c>
      <c r="DP415" s="1">
        <v>2085</v>
      </c>
      <c r="DQ415" s="1">
        <v>2075</v>
      </c>
      <c r="DR415" s="1">
        <v>203</v>
      </c>
      <c r="DS415" s="1">
        <v>9.7831325301204792</v>
      </c>
      <c r="DT415" s="1">
        <v>1832</v>
      </c>
      <c r="DU415" s="1">
        <v>10.199999999999999</v>
      </c>
      <c r="DV415" s="1">
        <v>10</v>
      </c>
      <c r="DW415" s="1">
        <v>154</v>
      </c>
      <c r="DX415" s="1">
        <v>2550</v>
      </c>
      <c r="DY415" s="1">
        <v>1476</v>
      </c>
      <c r="DZ415" s="1" t="s">
        <v>263</v>
      </c>
      <c r="EA415" s="1" t="s">
        <v>54</v>
      </c>
      <c r="EB415" s="1" t="s">
        <v>647</v>
      </c>
      <c r="EC415" s="72">
        <f t="shared" si="26"/>
        <v>1564.8</v>
      </c>
      <c r="ED415" s="73">
        <f t="shared" si="27"/>
        <v>2852.4</v>
      </c>
      <c r="EE415" s="1">
        <v>258</v>
      </c>
      <c r="EF415" s="1">
        <v>462</v>
      </c>
      <c r="EG415" s="1">
        <v>53</v>
      </c>
      <c r="EH415" s="1">
        <v>66</v>
      </c>
      <c r="EI415" s="1">
        <v>0</v>
      </c>
      <c r="EJ415" s="1">
        <v>0</v>
      </c>
      <c r="EK415" s="1">
        <v>64</v>
      </c>
      <c r="EL415" s="1">
        <v>108</v>
      </c>
      <c r="EM415" s="1">
        <v>134</v>
      </c>
      <c r="EN415" s="1">
        <v>287</v>
      </c>
      <c r="EO415" s="1">
        <v>106</v>
      </c>
      <c r="EP415" s="1">
        <v>252</v>
      </c>
      <c r="EQ415" s="1">
        <v>90</v>
      </c>
      <c r="ER415" s="1">
        <v>220</v>
      </c>
      <c r="ES415" s="1">
        <v>90</v>
      </c>
      <c r="ET415" s="1">
        <v>159</v>
      </c>
      <c r="EU415" s="1">
        <v>232</v>
      </c>
      <c r="EV415" s="1">
        <v>482</v>
      </c>
      <c r="EW415" s="1">
        <v>100</v>
      </c>
      <c r="EX415" s="1">
        <v>224</v>
      </c>
      <c r="EY415" s="1">
        <v>50</v>
      </c>
      <c r="EZ415" s="1">
        <v>82</v>
      </c>
      <c r="FA415" s="1">
        <v>0</v>
      </c>
      <c r="FB415" s="1">
        <v>0</v>
      </c>
      <c r="FC415" s="1">
        <v>0</v>
      </c>
      <c r="FD415" s="1">
        <v>0</v>
      </c>
      <c r="FE415" s="1">
        <v>163.6</v>
      </c>
      <c r="FF415" s="1">
        <v>228</v>
      </c>
      <c r="FG415" s="1">
        <v>71.599999999999994</v>
      </c>
      <c r="FH415" s="1">
        <v>117</v>
      </c>
      <c r="FI415" s="1">
        <v>21</v>
      </c>
      <c r="FJ415" s="1">
        <v>43</v>
      </c>
      <c r="FK415" s="1">
        <v>7</v>
      </c>
      <c r="FL415" s="1">
        <v>16</v>
      </c>
      <c r="FM415" s="1">
        <v>265.39999999999998</v>
      </c>
      <c r="FN415" s="1">
        <v>452.7</v>
      </c>
      <c r="FO415" s="1">
        <v>137.6</v>
      </c>
      <c r="FP415" s="1">
        <v>249.9</v>
      </c>
      <c r="FQ415" s="1">
        <v>84</v>
      </c>
      <c r="FR415" s="1">
        <v>115</v>
      </c>
      <c r="FS415" s="1">
        <v>220</v>
      </c>
      <c r="FT415" s="1">
        <v>407.2</v>
      </c>
      <c r="FU415" s="1">
        <v>85.4</v>
      </c>
      <c r="FV415" s="1">
        <v>158.5</v>
      </c>
      <c r="FW415" s="1">
        <v>50</v>
      </c>
      <c r="FX415" s="1">
        <v>94.7</v>
      </c>
      <c r="FY415" s="1">
        <v>31</v>
      </c>
      <c r="FZ415" s="1">
        <v>53</v>
      </c>
      <c r="GA415" s="1">
        <v>110</v>
      </c>
      <c r="GB415" s="1">
        <v>143</v>
      </c>
      <c r="GC415" s="1">
        <v>43</v>
      </c>
      <c r="GD415" s="1">
        <v>51</v>
      </c>
      <c r="GE415" s="1">
        <v>67</v>
      </c>
      <c r="GF415" s="1">
        <v>92</v>
      </c>
      <c r="GG415" s="1">
        <v>91.8</v>
      </c>
      <c r="GH415" s="1">
        <v>170.5</v>
      </c>
      <c r="GI415" s="1">
        <v>91.8</v>
      </c>
      <c r="GJ415" s="1">
        <v>170.5</v>
      </c>
      <c r="GK415" s="1">
        <v>0</v>
      </c>
      <c r="GL415" s="1">
        <v>0</v>
      </c>
      <c r="GM415" s="1">
        <v>0</v>
      </c>
      <c r="GN415" s="1">
        <v>0</v>
      </c>
      <c r="GO415" s="1">
        <v>0</v>
      </c>
      <c r="GP415" s="1">
        <v>0</v>
      </c>
      <c r="GQ415" s="1">
        <v>0</v>
      </c>
      <c r="GR415" s="1">
        <v>0</v>
      </c>
      <c r="GS415" s="1">
        <v>306</v>
      </c>
      <c r="GT415" s="1">
        <v>1256</v>
      </c>
      <c r="GU415" s="1">
        <v>250</v>
      </c>
      <c r="GV415" s="1">
        <v>1087</v>
      </c>
      <c r="GW415" s="1">
        <v>56</v>
      </c>
      <c r="GX415" s="1">
        <v>169</v>
      </c>
      <c r="GY415" s="1">
        <v>0</v>
      </c>
      <c r="GZ415" s="2">
        <v>0</v>
      </c>
    </row>
    <row r="416" spans="1:208" s="2" customForma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t="s">
        <v>263</v>
      </c>
      <c r="CV416" s="1" t="s">
        <v>283</v>
      </c>
      <c r="CW416" s="1" t="s">
        <v>647</v>
      </c>
      <c r="CX416" s="1">
        <v>2862</v>
      </c>
      <c r="CY416" s="1">
        <v>230.4</v>
      </c>
      <c r="CZ416" s="1">
        <v>80.503144654088004</v>
      </c>
      <c r="DA416" s="1">
        <v>33</v>
      </c>
      <c r="DB416" s="1">
        <v>5.24</v>
      </c>
      <c r="DC416" s="1">
        <v>158.78787878787901</v>
      </c>
      <c r="DD416" s="1">
        <v>276</v>
      </c>
      <c r="DE416" s="1">
        <v>4.68</v>
      </c>
      <c r="DF416" s="1">
        <v>16.956521739130402</v>
      </c>
      <c r="DG416" s="1">
        <v>0.3</v>
      </c>
      <c r="DH416" s="1">
        <v>4</v>
      </c>
      <c r="DI416" s="1">
        <v>1.3333333333333299</v>
      </c>
      <c r="DJ416" s="1">
        <v>0.3</v>
      </c>
      <c r="DK416" s="1">
        <v>4</v>
      </c>
      <c r="DL416" s="1">
        <v>1.3333333333333299</v>
      </c>
      <c r="DM416" s="1">
        <v>19</v>
      </c>
      <c r="DN416" s="1">
        <v>0</v>
      </c>
      <c r="DO416" s="1">
        <v>375</v>
      </c>
      <c r="DP416" s="1">
        <v>375</v>
      </c>
      <c r="DQ416" s="1">
        <v>1932</v>
      </c>
      <c r="DR416" s="1">
        <v>192</v>
      </c>
      <c r="DS416" s="1">
        <v>9.9378881987577596</v>
      </c>
      <c r="DT416" s="1">
        <v>180</v>
      </c>
      <c r="DU416" s="1">
        <v>2.8</v>
      </c>
      <c r="DV416" s="1">
        <v>2.4</v>
      </c>
      <c r="DW416" s="1">
        <v>46</v>
      </c>
      <c r="DX416" s="1">
        <v>850</v>
      </c>
      <c r="DY416" s="1">
        <v>139</v>
      </c>
      <c r="DZ416" s="1" t="s">
        <v>263</v>
      </c>
      <c r="EA416" s="1" t="s">
        <v>283</v>
      </c>
      <c r="EB416" s="1" t="s">
        <v>647</v>
      </c>
      <c r="EC416" s="72">
        <f t="shared" si="26"/>
        <v>1007.7</v>
      </c>
      <c r="ED416" s="73">
        <f t="shared" si="27"/>
        <v>1807.9</v>
      </c>
      <c r="EE416" s="1">
        <v>164</v>
      </c>
      <c r="EF416" s="1">
        <v>245</v>
      </c>
      <c r="EG416" s="1">
        <v>24</v>
      </c>
      <c r="EH416" s="1">
        <v>33.5</v>
      </c>
      <c r="EI416" s="1">
        <v>0</v>
      </c>
      <c r="EJ416" s="1">
        <v>0</v>
      </c>
      <c r="EK416" s="1">
        <v>45</v>
      </c>
      <c r="EL416" s="1">
        <v>71.5</v>
      </c>
      <c r="EM416" s="1">
        <v>94</v>
      </c>
      <c r="EN416" s="1">
        <v>179</v>
      </c>
      <c r="EO416" s="1">
        <v>73</v>
      </c>
      <c r="EP416" s="1">
        <v>153</v>
      </c>
      <c r="EQ416" s="1">
        <v>62</v>
      </c>
      <c r="ER416" s="1">
        <v>152</v>
      </c>
      <c r="ES416" s="1">
        <v>62</v>
      </c>
      <c r="ET416" s="1">
        <v>110</v>
      </c>
      <c r="EU416" s="1">
        <v>150</v>
      </c>
      <c r="EV416" s="1">
        <v>285</v>
      </c>
      <c r="EW416" s="1">
        <v>64</v>
      </c>
      <c r="EX416" s="1">
        <v>128</v>
      </c>
      <c r="EY416" s="1">
        <v>30</v>
      </c>
      <c r="EZ416" s="1">
        <v>50</v>
      </c>
      <c r="FA416" s="1">
        <v>0</v>
      </c>
      <c r="FB416" s="1">
        <v>0</v>
      </c>
      <c r="FC416" s="1">
        <v>0</v>
      </c>
      <c r="FD416" s="1">
        <v>0</v>
      </c>
      <c r="FE416" s="1">
        <v>111.8</v>
      </c>
      <c r="FF416" s="1">
        <v>158.19999999999999</v>
      </c>
      <c r="FG416" s="1">
        <v>63.8</v>
      </c>
      <c r="FH416" s="1">
        <v>94.2</v>
      </c>
      <c r="FI416" s="1">
        <v>14</v>
      </c>
      <c r="FJ416" s="1">
        <v>20</v>
      </c>
      <c r="FK416" s="1">
        <v>4</v>
      </c>
      <c r="FL416" s="1">
        <v>9</v>
      </c>
      <c r="FM416" s="1">
        <v>159.9</v>
      </c>
      <c r="FN416" s="1">
        <v>266.5</v>
      </c>
      <c r="FO416" s="1">
        <v>82</v>
      </c>
      <c r="FP416" s="1">
        <v>129</v>
      </c>
      <c r="FQ416" s="1">
        <v>49</v>
      </c>
      <c r="FR416" s="1">
        <v>101</v>
      </c>
      <c r="FS416" s="1">
        <v>161</v>
      </c>
      <c r="FT416" s="1">
        <v>337.2</v>
      </c>
      <c r="FU416" s="1">
        <v>69.8</v>
      </c>
      <c r="FV416" s="1">
        <v>126.2</v>
      </c>
      <c r="FW416" s="1">
        <v>28.4</v>
      </c>
      <c r="FX416" s="1">
        <v>51.3</v>
      </c>
      <c r="FY416" s="1">
        <v>20.8</v>
      </c>
      <c r="FZ416" s="1">
        <v>36.700000000000003</v>
      </c>
      <c r="GA416" s="1">
        <v>65</v>
      </c>
      <c r="GB416" s="1">
        <v>99</v>
      </c>
      <c r="GC416" s="1">
        <v>30</v>
      </c>
      <c r="GD416" s="1">
        <v>41</v>
      </c>
      <c r="GE416" s="1">
        <v>35</v>
      </c>
      <c r="GF416" s="1">
        <v>58</v>
      </c>
      <c r="GG416" s="1">
        <v>40</v>
      </c>
      <c r="GH416" s="1">
        <v>86</v>
      </c>
      <c r="GI416" s="1">
        <v>40</v>
      </c>
      <c r="GJ416" s="1">
        <v>86</v>
      </c>
      <c r="GK416" s="1">
        <v>0</v>
      </c>
      <c r="GL416" s="1">
        <v>0</v>
      </c>
      <c r="GM416" s="1">
        <v>0</v>
      </c>
      <c r="GN416" s="1">
        <v>0</v>
      </c>
      <c r="GO416" s="1">
        <v>0</v>
      </c>
      <c r="GP416" s="1">
        <v>0</v>
      </c>
      <c r="GQ416" s="1">
        <v>0</v>
      </c>
      <c r="GR416" s="1">
        <v>0</v>
      </c>
      <c r="GS416" s="1">
        <v>176</v>
      </c>
      <c r="GT416" s="1">
        <v>672</v>
      </c>
      <c r="GU416" s="1">
        <v>135</v>
      </c>
      <c r="GV416" s="1">
        <v>559</v>
      </c>
      <c r="GW416" s="1">
        <v>41</v>
      </c>
      <c r="GX416" s="1">
        <v>113</v>
      </c>
      <c r="GY416" s="1">
        <v>0</v>
      </c>
      <c r="GZ416" s="2">
        <v>0</v>
      </c>
    </row>
    <row r="417" spans="1:208" s="2" customForma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t="s">
        <v>263</v>
      </c>
      <c r="CV417" s="1" t="s">
        <v>284</v>
      </c>
      <c r="CW417" s="1" t="s">
        <v>647</v>
      </c>
      <c r="CX417" s="1">
        <v>2497</v>
      </c>
      <c r="CY417" s="1">
        <v>203.3</v>
      </c>
      <c r="CZ417" s="1">
        <v>81.417701241489794</v>
      </c>
      <c r="DA417" s="1">
        <v>55</v>
      </c>
      <c r="DB417" s="1">
        <v>7.9</v>
      </c>
      <c r="DC417" s="1">
        <v>137.64172335600901</v>
      </c>
      <c r="DD417" s="1">
        <v>2282</v>
      </c>
      <c r="DE417" s="1">
        <v>38.31</v>
      </c>
      <c r="DF417" s="1">
        <v>16.898355754857999</v>
      </c>
      <c r="DG417" s="1">
        <v>3.1</v>
      </c>
      <c r="DH417" s="1">
        <v>47.6</v>
      </c>
      <c r="DI417" s="1">
        <v>1.34</v>
      </c>
      <c r="DJ417" s="1">
        <v>2.8</v>
      </c>
      <c r="DK417" s="1">
        <v>45.4</v>
      </c>
      <c r="DL417" s="1">
        <v>1.34</v>
      </c>
      <c r="DM417" s="1">
        <v>40.1</v>
      </c>
      <c r="DN417" s="1">
        <v>0</v>
      </c>
      <c r="DO417" s="1">
        <v>696</v>
      </c>
      <c r="DP417" s="1">
        <v>696</v>
      </c>
      <c r="DQ417" s="1">
        <v>1208</v>
      </c>
      <c r="DR417" s="1">
        <v>120</v>
      </c>
      <c r="DS417" s="1">
        <v>9.9783080260303691</v>
      </c>
      <c r="DT417" s="1">
        <v>1051</v>
      </c>
      <c r="DU417" s="1">
        <v>5.9</v>
      </c>
      <c r="DV417" s="1">
        <v>5.8</v>
      </c>
      <c r="DW417" s="1">
        <v>119</v>
      </c>
      <c r="DX417" s="1">
        <v>1800</v>
      </c>
      <c r="DY417" s="1">
        <v>1012</v>
      </c>
      <c r="DZ417" s="1" t="s">
        <v>263</v>
      </c>
      <c r="EA417" s="1" t="s">
        <v>284</v>
      </c>
      <c r="EB417" s="1" t="s">
        <v>647</v>
      </c>
      <c r="EC417" s="72">
        <f t="shared" si="26"/>
        <v>1476.2</v>
      </c>
      <c r="ED417" s="73">
        <f t="shared" si="27"/>
        <v>2598.6999999999998</v>
      </c>
      <c r="EE417" s="1">
        <v>259</v>
      </c>
      <c r="EF417" s="1">
        <v>387</v>
      </c>
      <c r="EG417" s="1">
        <v>36</v>
      </c>
      <c r="EH417" s="1">
        <v>49.9</v>
      </c>
      <c r="EI417" s="1">
        <v>0</v>
      </c>
      <c r="EJ417" s="1">
        <v>0</v>
      </c>
      <c r="EK417" s="1">
        <v>57</v>
      </c>
      <c r="EL417" s="1">
        <v>101</v>
      </c>
      <c r="EM417" s="1">
        <v>147</v>
      </c>
      <c r="EN417" s="1">
        <v>261</v>
      </c>
      <c r="EO417" s="1">
        <v>111</v>
      </c>
      <c r="EP417" s="1">
        <v>217</v>
      </c>
      <c r="EQ417" s="1">
        <v>75</v>
      </c>
      <c r="ER417" s="1">
        <v>162</v>
      </c>
      <c r="ES417" s="1">
        <v>75</v>
      </c>
      <c r="ET417" s="1">
        <v>105</v>
      </c>
      <c r="EU417" s="1">
        <v>208</v>
      </c>
      <c r="EV417" s="1">
        <v>399</v>
      </c>
      <c r="EW417" s="1">
        <v>90</v>
      </c>
      <c r="EX417" s="1">
        <v>182</v>
      </c>
      <c r="EY417" s="1">
        <v>45</v>
      </c>
      <c r="EZ417" s="1">
        <v>70</v>
      </c>
      <c r="FA417" s="1">
        <v>0</v>
      </c>
      <c r="FB417" s="1">
        <v>0</v>
      </c>
      <c r="FC417" s="1">
        <v>0</v>
      </c>
      <c r="FD417" s="1">
        <v>0</v>
      </c>
      <c r="FE417" s="1">
        <v>168.2</v>
      </c>
      <c r="FF417" s="1">
        <v>273.60000000000002</v>
      </c>
      <c r="FG417" s="1">
        <v>77.2</v>
      </c>
      <c r="FH417" s="1">
        <v>128.6</v>
      </c>
      <c r="FI417" s="1">
        <v>32</v>
      </c>
      <c r="FJ417" s="1">
        <v>70</v>
      </c>
      <c r="FK417" s="1">
        <v>6</v>
      </c>
      <c r="FL417" s="1">
        <v>13</v>
      </c>
      <c r="FM417" s="1">
        <v>250</v>
      </c>
      <c r="FN417" s="1">
        <v>436.8</v>
      </c>
      <c r="FO417" s="1">
        <v>148.19999999999999</v>
      </c>
      <c r="FP417" s="1">
        <v>260.8</v>
      </c>
      <c r="FQ417" s="1">
        <v>59</v>
      </c>
      <c r="FR417" s="1">
        <v>110</v>
      </c>
      <c r="FS417" s="1">
        <v>210</v>
      </c>
      <c r="FT417" s="1">
        <v>402.3</v>
      </c>
      <c r="FU417" s="1">
        <v>87.8</v>
      </c>
      <c r="FV417" s="1">
        <v>155.5</v>
      </c>
      <c r="FW417" s="1">
        <v>43</v>
      </c>
      <c r="FX417" s="1">
        <v>79.8</v>
      </c>
      <c r="FY417" s="1">
        <v>28.4</v>
      </c>
      <c r="FZ417" s="1">
        <v>50</v>
      </c>
      <c r="GA417" s="1">
        <v>80</v>
      </c>
      <c r="GB417" s="1">
        <v>118</v>
      </c>
      <c r="GC417" s="1">
        <v>31</v>
      </c>
      <c r="GD417" s="1">
        <v>46</v>
      </c>
      <c r="GE417" s="1">
        <v>49</v>
      </c>
      <c r="GF417" s="1">
        <v>72</v>
      </c>
      <c r="GG417" s="1">
        <v>79</v>
      </c>
      <c r="GH417" s="1">
        <v>159</v>
      </c>
      <c r="GI417" s="1">
        <v>79</v>
      </c>
      <c r="GJ417" s="1">
        <v>159</v>
      </c>
      <c r="GK417" s="1">
        <v>0</v>
      </c>
      <c r="GL417" s="1">
        <v>0</v>
      </c>
      <c r="GM417" s="1">
        <v>0</v>
      </c>
      <c r="GN417" s="1">
        <v>0</v>
      </c>
      <c r="GO417" s="1">
        <v>0</v>
      </c>
      <c r="GP417" s="1">
        <v>0</v>
      </c>
      <c r="GQ417" s="1">
        <v>0</v>
      </c>
      <c r="GR417" s="1">
        <v>0</v>
      </c>
      <c r="GS417" s="1">
        <v>301</v>
      </c>
      <c r="GT417" s="1">
        <v>1181</v>
      </c>
      <c r="GU417" s="1">
        <v>240</v>
      </c>
      <c r="GV417" s="1">
        <v>984</v>
      </c>
      <c r="GW417" s="1">
        <v>61</v>
      </c>
      <c r="GX417" s="1">
        <v>197</v>
      </c>
      <c r="GY417" s="1">
        <v>0</v>
      </c>
      <c r="GZ417" s="2">
        <v>0</v>
      </c>
    </row>
    <row r="418" spans="1:208" s="2" customForma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t="s">
        <v>263</v>
      </c>
      <c r="CV418" s="1" t="s">
        <v>285</v>
      </c>
      <c r="CW418" s="1" t="s">
        <v>647</v>
      </c>
      <c r="CX418" s="1">
        <v>985</v>
      </c>
      <c r="CY418" s="1">
        <v>80.5</v>
      </c>
      <c r="CZ418" s="1">
        <v>81.725888324873097</v>
      </c>
      <c r="DA418" s="1">
        <v>441</v>
      </c>
      <c r="DB418" s="1">
        <v>60.7</v>
      </c>
      <c r="DC418" s="1">
        <v>137.64172335600901</v>
      </c>
      <c r="DD418" s="1">
        <v>1338</v>
      </c>
      <c r="DE418" s="1">
        <v>22.61</v>
      </c>
      <c r="DF418" s="1">
        <v>16.898355754857999</v>
      </c>
      <c r="DG418" s="1">
        <v>0.5</v>
      </c>
      <c r="DH418" s="1">
        <v>6.7</v>
      </c>
      <c r="DI418" s="1">
        <v>1.34</v>
      </c>
      <c r="DJ418" s="1">
        <v>0.5</v>
      </c>
      <c r="DK418" s="1">
        <v>6.7</v>
      </c>
      <c r="DL418" s="1">
        <v>1.34</v>
      </c>
      <c r="DM418" s="1">
        <v>3.3</v>
      </c>
      <c r="DN418" s="1">
        <v>0</v>
      </c>
      <c r="DO418" s="1">
        <v>1019</v>
      </c>
      <c r="DP418" s="1">
        <v>1019</v>
      </c>
      <c r="DQ418" s="1">
        <v>461</v>
      </c>
      <c r="DR418" s="1">
        <v>46</v>
      </c>
      <c r="DS418" s="1">
        <v>9.9783080260303691</v>
      </c>
      <c r="DT418" s="1">
        <v>751</v>
      </c>
      <c r="DU418" s="1">
        <v>1.8</v>
      </c>
      <c r="DV418" s="1">
        <v>1.5</v>
      </c>
      <c r="DW418" s="1">
        <v>58</v>
      </c>
      <c r="DX418" s="1">
        <v>1100</v>
      </c>
      <c r="DY418" s="1">
        <v>1154</v>
      </c>
      <c r="DZ418" s="1" t="s">
        <v>263</v>
      </c>
      <c r="EA418" s="1" t="s">
        <v>285</v>
      </c>
      <c r="EB418" s="1" t="s">
        <v>647</v>
      </c>
      <c r="EC418" s="72">
        <f t="shared" si="26"/>
        <v>909.7</v>
      </c>
      <c r="ED418" s="73">
        <f t="shared" si="27"/>
        <v>1635.6</v>
      </c>
      <c r="EE418" s="1">
        <v>157</v>
      </c>
      <c r="EF418" s="1">
        <v>225</v>
      </c>
      <c r="EG418" s="1">
        <v>20</v>
      </c>
      <c r="EH418" s="1">
        <v>27</v>
      </c>
      <c r="EI418" s="1">
        <v>0</v>
      </c>
      <c r="EJ418" s="1">
        <v>0</v>
      </c>
      <c r="EK418" s="1">
        <v>33</v>
      </c>
      <c r="EL418" s="1">
        <v>61.5</v>
      </c>
      <c r="EM418" s="1">
        <v>40.5</v>
      </c>
      <c r="EN418" s="1">
        <v>89</v>
      </c>
      <c r="EO418" s="1">
        <v>29.5</v>
      </c>
      <c r="EP418" s="1">
        <v>75</v>
      </c>
      <c r="EQ418" s="1">
        <v>30</v>
      </c>
      <c r="ER418" s="1">
        <v>68</v>
      </c>
      <c r="ES418" s="1">
        <v>30</v>
      </c>
      <c r="ET418" s="1">
        <v>30</v>
      </c>
      <c r="EU418" s="1">
        <v>159</v>
      </c>
      <c r="EV418" s="1">
        <v>324</v>
      </c>
      <c r="EW418" s="1">
        <v>72</v>
      </c>
      <c r="EX418" s="1">
        <v>149</v>
      </c>
      <c r="EY418" s="1">
        <v>22</v>
      </c>
      <c r="EZ418" s="1">
        <v>30</v>
      </c>
      <c r="FA418" s="1">
        <v>0</v>
      </c>
      <c r="FB418" s="1">
        <v>0</v>
      </c>
      <c r="FC418" s="1">
        <v>0</v>
      </c>
      <c r="FD418" s="1">
        <v>0</v>
      </c>
      <c r="FE418" s="1">
        <v>115.8</v>
      </c>
      <c r="FF418" s="1">
        <v>171.5</v>
      </c>
      <c r="FG418" s="1">
        <v>61.8</v>
      </c>
      <c r="FH418" s="1">
        <v>90.5</v>
      </c>
      <c r="FI418" s="1">
        <v>23</v>
      </c>
      <c r="FJ418" s="1">
        <v>32</v>
      </c>
      <c r="FK418" s="1">
        <v>4</v>
      </c>
      <c r="FL418" s="1">
        <v>9</v>
      </c>
      <c r="FM418" s="1">
        <v>145.6</v>
      </c>
      <c r="FN418" s="1">
        <v>245.4</v>
      </c>
      <c r="FO418" s="1">
        <v>76</v>
      </c>
      <c r="FP418" s="1">
        <v>124</v>
      </c>
      <c r="FQ418" s="1">
        <v>32</v>
      </c>
      <c r="FR418" s="1">
        <v>57</v>
      </c>
      <c r="FS418" s="1">
        <v>167.2</v>
      </c>
      <c r="FT418" s="1">
        <v>348.2</v>
      </c>
      <c r="FU418" s="1">
        <v>69</v>
      </c>
      <c r="FV418" s="1">
        <v>127.2</v>
      </c>
      <c r="FW418" s="1">
        <v>28.4</v>
      </c>
      <c r="FX418" s="1">
        <v>50.3</v>
      </c>
      <c r="FY418" s="1">
        <v>19.8</v>
      </c>
      <c r="FZ418" s="1">
        <v>33.700000000000003</v>
      </c>
      <c r="GA418" s="1">
        <v>49</v>
      </c>
      <c r="GB418" s="1">
        <v>77</v>
      </c>
      <c r="GC418" s="1">
        <v>15</v>
      </c>
      <c r="GD418" s="1">
        <v>22</v>
      </c>
      <c r="GE418" s="1">
        <v>34</v>
      </c>
      <c r="GF418" s="1">
        <v>55</v>
      </c>
      <c r="GG418" s="1">
        <v>45.6</v>
      </c>
      <c r="GH418" s="1">
        <v>87.5</v>
      </c>
      <c r="GI418" s="1">
        <v>45.6</v>
      </c>
      <c r="GJ418" s="1">
        <v>87.5</v>
      </c>
      <c r="GK418" s="1">
        <v>0</v>
      </c>
      <c r="GL418" s="1">
        <v>0</v>
      </c>
      <c r="GM418" s="1">
        <v>0</v>
      </c>
      <c r="GN418" s="1">
        <v>0</v>
      </c>
      <c r="GO418" s="1">
        <v>0</v>
      </c>
      <c r="GP418" s="1">
        <v>0</v>
      </c>
      <c r="GQ418" s="1">
        <v>0</v>
      </c>
      <c r="GR418" s="1">
        <v>0</v>
      </c>
      <c r="GS418" s="1">
        <v>177</v>
      </c>
      <c r="GT418" s="1">
        <v>711</v>
      </c>
      <c r="GU418" s="1">
        <v>150</v>
      </c>
      <c r="GV418" s="1">
        <v>627</v>
      </c>
      <c r="GW418" s="1">
        <v>27</v>
      </c>
      <c r="GX418" s="1">
        <v>84</v>
      </c>
      <c r="GY418" s="1">
        <v>0</v>
      </c>
      <c r="GZ418" s="2">
        <v>0</v>
      </c>
    </row>
    <row r="419" spans="1:208" s="2" customForma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t="s">
        <v>263</v>
      </c>
      <c r="CV419" s="1" t="s">
        <v>286</v>
      </c>
      <c r="CW419" s="1" t="s">
        <v>647</v>
      </c>
      <c r="CX419" s="1">
        <v>609</v>
      </c>
      <c r="CY419" s="1">
        <v>49.5</v>
      </c>
      <c r="CZ419" s="1">
        <v>81.2807881773399</v>
      </c>
      <c r="DA419" s="1">
        <v>33</v>
      </c>
      <c r="DB419" s="1">
        <v>5.23</v>
      </c>
      <c r="DC419" s="1">
        <v>158.48484848484799</v>
      </c>
      <c r="DD419" s="1">
        <v>1546</v>
      </c>
      <c r="DE419" s="1">
        <v>25.96</v>
      </c>
      <c r="DF419" s="1">
        <v>16.791720569210899</v>
      </c>
      <c r="DG419" s="1">
        <v>0.2</v>
      </c>
      <c r="DH419" s="1">
        <v>2.8</v>
      </c>
      <c r="DI419" s="1">
        <v>1.4</v>
      </c>
      <c r="DJ419" s="1">
        <v>0.2</v>
      </c>
      <c r="DK419" s="1">
        <v>2.7</v>
      </c>
      <c r="DL419" s="1">
        <v>1.35</v>
      </c>
      <c r="DM419" s="1">
        <v>1.1000000000000001</v>
      </c>
      <c r="DN419" s="1">
        <v>0</v>
      </c>
      <c r="DO419" s="1">
        <v>550</v>
      </c>
      <c r="DP419" s="1">
        <v>550</v>
      </c>
      <c r="DQ419" s="1">
        <v>339</v>
      </c>
      <c r="DR419" s="1">
        <v>23</v>
      </c>
      <c r="DS419" s="1">
        <v>6.7846607669616503</v>
      </c>
      <c r="DT419" s="1">
        <v>841</v>
      </c>
      <c r="DU419" s="1">
        <v>0.8</v>
      </c>
      <c r="DV419" s="1">
        <v>0.7</v>
      </c>
      <c r="DW419" s="1">
        <v>23</v>
      </c>
      <c r="DX419" s="1">
        <v>590</v>
      </c>
      <c r="DY419" s="1">
        <v>270</v>
      </c>
      <c r="DZ419" s="1" t="s">
        <v>263</v>
      </c>
      <c r="EA419" s="1" t="s">
        <v>286</v>
      </c>
      <c r="EB419" s="1" t="s">
        <v>647</v>
      </c>
      <c r="EC419" s="72">
        <f t="shared" si="26"/>
        <v>517.79999999999995</v>
      </c>
      <c r="ED419" s="73">
        <f t="shared" si="27"/>
        <v>902.4</v>
      </c>
      <c r="EE419" s="1">
        <v>107</v>
      </c>
      <c r="EF419" s="1">
        <v>154</v>
      </c>
      <c r="EG419" s="1">
        <v>10</v>
      </c>
      <c r="EH419" s="1">
        <v>13</v>
      </c>
      <c r="EI419" s="1">
        <v>0</v>
      </c>
      <c r="EJ419" s="1">
        <v>0</v>
      </c>
      <c r="EK419" s="1">
        <v>25</v>
      </c>
      <c r="EL419" s="1">
        <v>40</v>
      </c>
      <c r="EM419" s="1">
        <v>36</v>
      </c>
      <c r="EN419" s="1">
        <v>66</v>
      </c>
      <c r="EO419" s="1">
        <v>26</v>
      </c>
      <c r="EP419" s="1">
        <v>54</v>
      </c>
      <c r="EQ419" s="1">
        <v>18</v>
      </c>
      <c r="ER419" s="1">
        <v>53</v>
      </c>
      <c r="ES419" s="1">
        <v>18</v>
      </c>
      <c r="ET419" s="1">
        <v>32</v>
      </c>
      <c r="EU419" s="1">
        <v>77</v>
      </c>
      <c r="EV419" s="1">
        <v>159</v>
      </c>
      <c r="EW419" s="1">
        <v>35</v>
      </c>
      <c r="EX419" s="1">
        <v>63</v>
      </c>
      <c r="EY419" s="1">
        <v>10</v>
      </c>
      <c r="EZ419" s="1">
        <v>15</v>
      </c>
      <c r="FA419" s="1">
        <v>0</v>
      </c>
      <c r="FB419" s="1">
        <v>0</v>
      </c>
      <c r="FC419" s="1">
        <v>0</v>
      </c>
      <c r="FD419" s="1">
        <v>0</v>
      </c>
      <c r="FE419" s="1">
        <v>62.2</v>
      </c>
      <c r="FF419" s="1">
        <v>100.7</v>
      </c>
      <c r="FG419" s="1">
        <v>35.200000000000003</v>
      </c>
      <c r="FH419" s="1">
        <v>51.7</v>
      </c>
      <c r="FI419" s="1">
        <v>8</v>
      </c>
      <c r="FJ419" s="1">
        <v>13</v>
      </c>
      <c r="FK419" s="1">
        <v>4</v>
      </c>
      <c r="FL419" s="1">
        <v>9</v>
      </c>
      <c r="FM419" s="1">
        <v>82</v>
      </c>
      <c r="FN419" s="1">
        <v>128.9</v>
      </c>
      <c r="FO419" s="1">
        <v>39</v>
      </c>
      <c r="FP419" s="1">
        <v>61</v>
      </c>
      <c r="FQ419" s="1">
        <v>16</v>
      </c>
      <c r="FR419" s="1">
        <v>21</v>
      </c>
      <c r="FS419" s="1">
        <v>97</v>
      </c>
      <c r="FT419" s="1">
        <v>182.8</v>
      </c>
      <c r="FU419" s="1">
        <v>41</v>
      </c>
      <c r="FV419" s="1">
        <v>57.9</v>
      </c>
      <c r="FW419" s="1">
        <v>16.8</v>
      </c>
      <c r="FX419" s="1">
        <v>24.6</v>
      </c>
      <c r="FY419" s="1">
        <v>7.6</v>
      </c>
      <c r="FZ419" s="1">
        <v>14.3</v>
      </c>
      <c r="GA419" s="1">
        <v>22.6</v>
      </c>
      <c r="GB419" s="1">
        <v>30</v>
      </c>
      <c r="GC419" s="1">
        <v>8.6</v>
      </c>
      <c r="GD419" s="1">
        <v>11</v>
      </c>
      <c r="GE419" s="1">
        <v>14</v>
      </c>
      <c r="GF419" s="1">
        <v>19</v>
      </c>
      <c r="GG419" s="1">
        <v>16</v>
      </c>
      <c r="GH419" s="1">
        <v>28</v>
      </c>
      <c r="GI419" s="1">
        <v>16</v>
      </c>
      <c r="GJ419" s="1">
        <v>28</v>
      </c>
      <c r="GK419" s="1">
        <v>0</v>
      </c>
      <c r="GL419" s="1">
        <v>0</v>
      </c>
      <c r="GM419" s="1">
        <v>0</v>
      </c>
      <c r="GN419" s="1">
        <v>0</v>
      </c>
      <c r="GO419" s="1">
        <v>0</v>
      </c>
      <c r="GP419" s="1">
        <v>0</v>
      </c>
      <c r="GQ419" s="1">
        <v>0</v>
      </c>
      <c r="GR419" s="1">
        <v>0</v>
      </c>
      <c r="GS419" s="1">
        <v>59</v>
      </c>
      <c r="GT419" s="1">
        <v>229</v>
      </c>
      <c r="GU419" s="1">
        <v>45</v>
      </c>
      <c r="GV419" s="1">
        <v>186</v>
      </c>
      <c r="GW419" s="1">
        <v>14</v>
      </c>
      <c r="GX419" s="1">
        <v>43</v>
      </c>
      <c r="GY419" s="1">
        <v>0</v>
      </c>
      <c r="GZ419" s="2">
        <v>0</v>
      </c>
    </row>
    <row r="420" spans="1:208" s="2" customForma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t="s">
        <v>263</v>
      </c>
      <c r="CV420" s="1" t="s">
        <v>287</v>
      </c>
      <c r="CW420" s="1" t="s">
        <v>647</v>
      </c>
      <c r="CX420" s="1">
        <v>1019</v>
      </c>
      <c r="CY420" s="1">
        <v>83.5</v>
      </c>
      <c r="CZ420" s="1">
        <v>81.9430814524043</v>
      </c>
      <c r="DA420" s="1"/>
      <c r="DB420" s="1">
        <v>0</v>
      </c>
      <c r="DC420" s="1" t="e">
        <v>#DIV/0!</v>
      </c>
      <c r="DD420" s="1">
        <v>0</v>
      </c>
      <c r="DE420" s="1">
        <v>0</v>
      </c>
      <c r="DF420" s="1" t="e">
        <v>#DIV/0!</v>
      </c>
      <c r="DG420" s="1">
        <v>0.3</v>
      </c>
      <c r="DH420" s="1">
        <v>4.4000000000000004</v>
      </c>
      <c r="DI420" s="1">
        <v>1.4666666666666699</v>
      </c>
      <c r="DJ420" s="1">
        <v>0.2</v>
      </c>
      <c r="DK420" s="1">
        <v>2.8</v>
      </c>
      <c r="DL420" s="1">
        <v>1.4</v>
      </c>
      <c r="DM420" s="1">
        <v>2.2000000000000002</v>
      </c>
      <c r="DN420" s="1">
        <v>0</v>
      </c>
      <c r="DO420" s="1">
        <v>256</v>
      </c>
      <c r="DP420" s="1">
        <v>256</v>
      </c>
      <c r="DQ420" s="1">
        <v>296</v>
      </c>
      <c r="DR420" s="1">
        <v>25</v>
      </c>
      <c r="DS420" s="1">
        <v>8.4459459459459492</v>
      </c>
      <c r="DT420" s="1">
        <v>0</v>
      </c>
      <c r="DU420" s="1">
        <v>0.9</v>
      </c>
      <c r="DV420" s="1">
        <v>0.8</v>
      </c>
      <c r="DW420" s="1">
        <v>64</v>
      </c>
      <c r="DX420" s="1">
        <v>1260</v>
      </c>
      <c r="DY420" s="1">
        <v>311</v>
      </c>
      <c r="DZ420" s="1" t="s">
        <v>263</v>
      </c>
      <c r="EA420" s="1" t="s">
        <v>287</v>
      </c>
      <c r="EB420" s="1" t="s">
        <v>647</v>
      </c>
      <c r="EC420" s="72">
        <f t="shared" si="26"/>
        <v>1292.9000000000001</v>
      </c>
      <c r="ED420" s="73">
        <f t="shared" si="27"/>
        <v>2435.9</v>
      </c>
      <c r="EE420" s="1">
        <v>228</v>
      </c>
      <c r="EF420" s="1">
        <v>388</v>
      </c>
      <c r="EG420" s="1">
        <v>32</v>
      </c>
      <c r="EH420" s="1">
        <v>42</v>
      </c>
      <c r="EI420" s="1">
        <v>0</v>
      </c>
      <c r="EJ420" s="1">
        <v>0</v>
      </c>
      <c r="EK420" s="1">
        <v>61</v>
      </c>
      <c r="EL420" s="1">
        <v>111</v>
      </c>
      <c r="EM420" s="1">
        <v>72</v>
      </c>
      <c r="EN420" s="1">
        <v>177</v>
      </c>
      <c r="EO420" s="1">
        <v>59</v>
      </c>
      <c r="EP420" s="1">
        <v>162</v>
      </c>
      <c r="EQ420" s="1">
        <v>59</v>
      </c>
      <c r="ER420" s="1">
        <v>150</v>
      </c>
      <c r="ES420" s="1">
        <v>59</v>
      </c>
      <c r="ET420" s="1">
        <v>85</v>
      </c>
      <c r="EU420" s="1">
        <v>192</v>
      </c>
      <c r="EV420" s="1">
        <v>409</v>
      </c>
      <c r="EW420" s="1">
        <v>80</v>
      </c>
      <c r="EX420" s="1">
        <v>178</v>
      </c>
      <c r="EY420" s="1">
        <v>36</v>
      </c>
      <c r="EZ420" s="1">
        <v>62</v>
      </c>
      <c r="FA420" s="1">
        <v>0</v>
      </c>
      <c r="FB420" s="1">
        <v>0</v>
      </c>
      <c r="FC420" s="1">
        <v>0</v>
      </c>
      <c r="FD420" s="1">
        <v>0</v>
      </c>
      <c r="FE420" s="1">
        <v>131.80000000000001</v>
      </c>
      <c r="FF420" s="1">
        <v>216</v>
      </c>
      <c r="FG420" s="1">
        <v>75.8</v>
      </c>
      <c r="FH420" s="1">
        <v>115</v>
      </c>
      <c r="FI420" s="1">
        <v>23</v>
      </c>
      <c r="FJ420" s="1">
        <v>35</v>
      </c>
      <c r="FK420" s="1">
        <v>7</v>
      </c>
      <c r="FL420" s="1">
        <v>15</v>
      </c>
      <c r="FM420" s="1">
        <v>244.6</v>
      </c>
      <c r="FN420" s="1">
        <v>440.7</v>
      </c>
      <c r="FO420" s="1">
        <v>127.6</v>
      </c>
      <c r="FP420" s="1">
        <v>248.9</v>
      </c>
      <c r="FQ420" s="1">
        <v>60</v>
      </c>
      <c r="FR420" s="1">
        <v>115</v>
      </c>
      <c r="FS420" s="1">
        <v>200.7</v>
      </c>
      <c r="FT420" s="1">
        <v>378.2</v>
      </c>
      <c r="FU420" s="1">
        <v>75.400000000000006</v>
      </c>
      <c r="FV420" s="1">
        <v>150.5</v>
      </c>
      <c r="FW420" s="1">
        <v>36</v>
      </c>
      <c r="FX420" s="1">
        <v>65.7</v>
      </c>
      <c r="FY420" s="1">
        <v>35</v>
      </c>
      <c r="FZ420" s="1">
        <v>59</v>
      </c>
      <c r="GA420" s="1">
        <v>84</v>
      </c>
      <c r="GB420" s="1">
        <v>116</v>
      </c>
      <c r="GC420" s="1">
        <v>31</v>
      </c>
      <c r="GD420" s="1">
        <v>43</v>
      </c>
      <c r="GE420" s="1">
        <v>53</v>
      </c>
      <c r="GF420" s="1">
        <v>73</v>
      </c>
      <c r="GG420" s="1">
        <v>80.8</v>
      </c>
      <c r="GH420" s="1">
        <v>161</v>
      </c>
      <c r="GI420" s="1">
        <v>80.8</v>
      </c>
      <c r="GJ420" s="1">
        <v>161</v>
      </c>
      <c r="GK420" s="1">
        <v>0</v>
      </c>
      <c r="GL420" s="1">
        <v>0</v>
      </c>
      <c r="GM420" s="1">
        <v>0</v>
      </c>
      <c r="GN420" s="1">
        <v>0</v>
      </c>
      <c r="GO420" s="1">
        <v>0</v>
      </c>
      <c r="GP420" s="1">
        <v>0</v>
      </c>
      <c r="GQ420" s="1">
        <v>0</v>
      </c>
      <c r="GR420" s="1">
        <v>0</v>
      </c>
      <c r="GS420" s="1">
        <v>229</v>
      </c>
      <c r="GT420" s="1">
        <v>876</v>
      </c>
      <c r="GU420" s="1">
        <v>160</v>
      </c>
      <c r="GV420" s="1">
        <v>664</v>
      </c>
      <c r="GW420" s="1">
        <v>69</v>
      </c>
      <c r="GX420" s="1">
        <v>212</v>
      </c>
      <c r="GY420" s="1">
        <v>0</v>
      </c>
      <c r="GZ420" s="2">
        <v>0</v>
      </c>
    </row>
    <row r="421" spans="1:208" s="2" customForma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t="s">
        <v>263</v>
      </c>
      <c r="CV421" s="1" t="s">
        <v>184</v>
      </c>
      <c r="CW421" s="1" t="s">
        <v>647</v>
      </c>
      <c r="CX421" s="1">
        <v>2801</v>
      </c>
      <c r="CY421" s="1">
        <v>227</v>
      </c>
      <c r="CZ421" s="1">
        <v>81.042484826847598</v>
      </c>
      <c r="DA421" s="1">
        <v>488</v>
      </c>
      <c r="DB421" s="1">
        <v>67.599999999999994</v>
      </c>
      <c r="DC421" s="1">
        <v>138.52459016393399</v>
      </c>
      <c r="DD421" s="1">
        <v>1485</v>
      </c>
      <c r="DE421" s="1">
        <v>25.21</v>
      </c>
      <c r="DF421" s="1">
        <v>16.976430976431001</v>
      </c>
      <c r="DG421" s="1">
        <v>9</v>
      </c>
      <c r="DH421" s="1">
        <v>145.19999999999999</v>
      </c>
      <c r="DI421" s="1">
        <v>1.61333333333333</v>
      </c>
      <c r="DJ421" s="1">
        <v>7.9</v>
      </c>
      <c r="DK421" s="1">
        <v>135.1</v>
      </c>
      <c r="DL421" s="1">
        <v>1.7101265822784799</v>
      </c>
      <c r="DM421" s="1">
        <v>272.89999999999998</v>
      </c>
      <c r="DN421" s="1">
        <v>0</v>
      </c>
      <c r="DO421" s="1">
        <v>957</v>
      </c>
      <c r="DP421" s="1">
        <v>957</v>
      </c>
      <c r="DQ421" s="1">
        <v>1722</v>
      </c>
      <c r="DR421" s="1">
        <v>170</v>
      </c>
      <c r="DS421" s="1">
        <v>9.8722415795586507</v>
      </c>
      <c r="DT421" s="1">
        <v>785</v>
      </c>
      <c r="DU421" s="1">
        <v>13</v>
      </c>
      <c r="DV421" s="1">
        <v>10.8</v>
      </c>
      <c r="DW421" s="1">
        <v>111</v>
      </c>
      <c r="DX421" s="1">
        <v>1850</v>
      </c>
      <c r="DY421" s="1">
        <v>0</v>
      </c>
      <c r="DZ421" s="1" t="s">
        <v>263</v>
      </c>
      <c r="EA421" s="1" t="s">
        <v>184</v>
      </c>
      <c r="EB421" s="1" t="s">
        <v>647</v>
      </c>
      <c r="EC421" s="72">
        <f t="shared" si="26"/>
        <v>954.5</v>
      </c>
      <c r="ED421" s="73">
        <f t="shared" si="27"/>
        <v>1703.4</v>
      </c>
      <c r="EE421" s="1">
        <v>169</v>
      </c>
      <c r="EF421" s="1">
        <v>245</v>
      </c>
      <c r="EG421" s="1">
        <v>24.5</v>
      </c>
      <c r="EH421" s="1">
        <v>33</v>
      </c>
      <c r="EI421" s="1">
        <v>0</v>
      </c>
      <c r="EJ421" s="1">
        <v>0</v>
      </c>
      <c r="EK421" s="1">
        <v>43</v>
      </c>
      <c r="EL421" s="1">
        <v>73</v>
      </c>
      <c r="EM421" s="1">
        <v>62</v>
      </c>
      <c r="EN421" s="1">
        <v>135</v>
      </c>
      <c r="EO421" s="1">
        <v>50</v>
      </c>
      <c r="EP421" s="1">
        <v>120</v>
      </c>
      <c r="EQ421" s="1">
        <v>45</v>
      </c>
      <c r="ER421" s="1">
        <v>108</v>
      </c>
      <c r="ES421" s="1">
        <v>45</v>
      </c>
      <c r="ET421" s="1">
        <v>57</v>
      </c>
      <c r="EU421" s="1">
        <v>155</v>
      </c>
      <c r="EV421" s="1">
        <v>310</v>
      </c>
      <c r="EW421" s="1">
        <v>75</v>
      </c>
      <c r="EX421" s="1">
        <v>149</v>
      </c>
      <c r="EY421" s="1">
        <v>30</v>
      </c>
      <c r="EZ421" s="1">
        <v>54</v>
      </c>
      <c r="FA421" s="1">
        <v>0</v>
      </c>
      <c r="FB421" s="1">
        <v>0</v>
      </c>
      <c r="FC421" s="1">
        <v>0</v>
      </c>
      <c r="FD421" s="1">
        <v>0</v>
      </c>
      <c r="FE421" s="1">
        <v>100</v>
      </c>
      <c r="FF421" s="1">
        <v>145.19999999999999</v>
      </c>
      <c r="FG421" s="1">
        <v>50</v>
      </c>
      <c r="FH421" s="1">
        <v>85.2</v>
      </c>
      <c r="FI421" s="1">
        <v>11</v>
      </c>
      <c r="FJ421" s="1">
        <v>14</v>
      </c>
      <c r="FK421" s="1">
        <v>5</v>
      </c>
      <c r="FL421" s="1">
        <v>11</v>
      </c>
      <c r="FM421" s="1">
        <v>160.6</v>
      </c>
      <c r="FN421" s="1">
        <v>245.8</v>
      </c>
      <c r="FO421" s="1">
        <v>97</v>
      </c>
      <c r="FP421" s="1">
        <v>135</v>
      </c>
      <c r="FQ421" s="1">
        <v>40</v>
      </c>
      <c r="FR421" s="1">
        <v>60</v>
      </c>
      <c r="FS421" s="1">
        <v>160.9</v>
      </c>
      <c r="FT421" s="1">
        <v>335.4</v>
      </c>
      <c r="FU421" s="1">
        <v>70.599999999999994</v>
      </c>
      <c r="FV421" s="1">
        <v>122.8</v>
      </c>
      <c r="FW421" s="1">
        <v>34.6</v>
      </c>
      <c r="FX421" s="1">
        <v>56.7</v>
      </c>
      <c r="FY421" s="1">
        <v>24.4</v>
      </c>
      <c r="FZ421" s="1">
        <v>42.9</v>
      </c>
      <c r="GA421" s="1">
        <v>54</v>
      </c>
      <c r="GB421" s="1">
        <v>85</v>
      </c>
      <c r="GC421" s="1">
        <v>18</v>
      </c>
      <c r="GD421" s="1">
        <v>27</v>
      </c>
      <c r="GE421" s="1">
        <v>36</v>
      </c>
      <c r="GF421" s="1">
        <v>58</v>
      </c>
      <c r="GG421" s="1">
        <v>48</v>
      </c>
      <c r="GH421" s="1">
        <v>94</v>
      </c>
      <c r="GI421" s="1">
        <v>48</v>
      </c>
      <c r="GJ421" s="1">
        <v>94</v>
      </c>
      <c r="GK421" s="1">
        <v>0</v>
      </c>
      <c r="GL421" s="1">
        <v>0</v>
      </c>
      <c r="GM421" s="1">
        <v>0</v>
      </c>
      <c r="GN421" s="1">
        <v>0</v>
      </c>
      <c r="GO421" s="1">
        <v>0</v>
      </c>
      <c r="GP421" s="1">
        <v>0</v>
      </c>
      <c r="GQ421" s="1">
        <v>0</v>
      </c>
      <c r="GR421" s="1">
        <v>0</v>
      </c>
      <c r="GS421" s="1">
        <v>233</v>
      </c>
      <c r="GT421" s="1">
        <v>947</v>
      </c>
      <c r="GU421" s="1">
        <v>180</v>
      </c>
      <c r="GV421" s="1">
        <v>777</v>
      </c>
      <c r="GW421" s="1">
        <v>53</v>
      </c>
      <c r="GX421" s="1">
        <v>170</v>
      </c>
      <c r="GY421" s="1">
        <v>0</v>
      </c>
      <c r="GZ421" s="2">
        <v>0</v>
      </c>
    </row>
    <row r="422" spans="1:208" s="1" customForma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CU422" s="71" t="s">
        <v>289</v>
      </c>
      <c r="CV422" s="1" t="s">
        <v>290</v>
      </c>
      <c r="CW422" s="30" t="s">
        <v>647</v>
      </c>
      <c r="CX422" s="1">
        <v>2320</v>
      </c>
      <c r="CY422" s="1">
        <v>185.6</v>
      </c>
      <c r="CZ422" s="1">
        <v>80</v>
      </c>
      <c r="DA422" s="1">
        <v>1353</v>
      </c>
      <c r="DB422" s="1">
        <v>192</v>
      </c>
      <c r="DC422" s="1">
        <v>141.906873614191</v>
      </c>
      <c r="DD422" s="1">
        <v>1462</v>
      </c>
      <c r="DE422" s="1">
        <v>22</v>
      </c>
      <c r="DF422" s="1">
        <v>15.047879616963099</v>
      </c>
      <c r="DG422" s="1">
        <v>1.05</v>
      </c>
      <c r="DH422" s="1">
        <v>18.079999999999998</v>
      </c>
      <c r="DI422" s="1">
        <v>1.7219047619047601</v>
      </c>
      <c r="DJ422" s="1">
        <v>1.05</v>
      </c>
      <c r="DK422" s="1">
        <v>18.079999999999998</v>
      </c>
      <c r="DL422" s="1">
        <v>1.7219047619047601</v>
      </c>
      <c r="DM422" s="1">
        <v>52</v>
      </c>
      <c r="DN422" s="1">
        <v>0</v>
      </c>
      <c r="DO422" s="1">
        <v>456</v>
      </c>
      <c r="DP422" s="1">
        <v>456</v>
      </c>
      <c r="DQ422" s="1">
        <v>1050</v>
      </c>
      <c r="DR422" s="1">
        <v>102</v>
      </c>
      <c r="DS422" s="1">
        <v>9.71428571428571</v>
      </c>
      <c r="DT422" s="1">
        <v>263</v>
      </c>
      <c r="DU422" s="1">
        <v>1.6</v>
      </c>
      <c r="DV422" s="1">
        <v>1.6</v>
      </c>
      <c r="DW422" s="1">
        <v>27</v>
      </c>
      <c r="DX422" s="1">
        <v>120</v>
      </c>
      <c r="DY422" s="1">
        <v>110</v>
      </c>
      <c r="DZ422" s="71" t="s">
        <v>289</v>
      </c>
      <c r="EA422" s="1" t="s">
        <v>290</v>
      </c>
      <c r="EB422" s="30" t="s">
        <v>647</v>
      </c>
      <c r="EC422" s="72">
        <f t="shared" ref="EC422:EC460" si="28">EE422+EM422+EQ422+EU422+FE422+FM422+FS422+GA422+GG422+GK422</f>
        <v>540.5</v>
      </c>
      <c r="ED422" s="73">
        <f t="shared" ref="ED422:ED460" si="29">EF422+EN422+ER422+EV422+FF422+FN422+FT422+GB422+GH422+GL422+GM422</f>
        <v>4557.2</v>
      </c>
      <c r="EE422" s="1">
        <v>81</v>
      </c>
      <c r="EF422" s="1">
        <v>1089</v>
      </c>
      <c r="EG422" s="1">
        <v>23</v>
      </c>
      <c r="EH422" s="1">
        <v>34</v>
      </c>
      <c r="EI422" s="1">
        <v>26</v>
      </c>
      <c r="EJ422" s="1">
        <v>875</v>
      </c>
      <c r="EK422" s="1">
        <v>30</v>
      </c>
      <c r="EL422" s="1">
        <v>93</v>
      </c>
      <c r="EM422" s="1">
        <v>100</v>
      </c>
      <c r="EN422" s="1">
        <v>489</v>
      </c>
      <c r="EO422" s="1">
        <v>93</v>
      </c>
      <c r="EP422" s="1">
        <v>403</v>
      </c>
      <c r="EQ422" s="1">
        <v>0</v>
      </c>
      <c r="ER422" s="1">
        <v>0</v>
      </c>
      <c r="ES422" s="1">
        <v>0</v>
      </c>
      <c r="ET422" s="1">
        <v>0</v>
      </c>
      <c r="EU422" s="1">
        <v>96</v>
      </c>
      <c r="EV422" s="1">
        <v>298</v>
      </c>
      <c r="EW422" s="1">
        <v>44</v>
      </c>
      <c r="EX422" s="1">
        <v>185</v>
      </c>
      <c r="EY422" s="1">
        <v>26</v>
      </c>
      <c r="EZ422" s="1">
        <v>73.5</v>
      </c>
      <c r="FA422" s="1">
        <v>26</v>
      </c>
      <c r="FB422" s="1">
        <v>39.5</v>
      </c>
      <c r="FC422" s="1">
        <v>0</v>
      </c>
      <c r="FD422" s="1">
        <v>0</v>
      </c>
      <c r="FE422" s="1">
        <v>95.5</v>
      </c>
      <c r="FF422" s="1">
        <v>1300.2</v>
      </c>
      <c r="FG422" s="1">
        <v>38.5</v>
      </c>
      <c r="FH422" s="1">
        <v>1147.5999999999999</v>
      </c>
      <c r="FI422" s="1">
        <v>28</v>
      </c>
      <c r="FJ422" s="1">
        <v>70.099999999999994</v>
      </c>
      <c r="FK422" s="1">
        <v>-52</v>
      </c>
      <c r="FL422" s="1">
        <v>82</v>
      </c>
      <c r="FM422" s="1">
        <v>22</v>
      </c>
      <c r="FN422" s="1">
        <v>42.5</v>
      </c>
      <c r="FO422" s="1">
        <v>22</v>
      </c>
      <c r="FP422" s="1">
        <v>42.5</v>
      </c>
      <c r="FQ422" s="1">
        <v>0</v>
      </c>
      <c r="FR422" s="1">
        <v>0</v>
      </c>
      <c r="FS422" s="1">
        <v>93</v>
      </c>
      <c r="FT422" s="1">
        <v>1261.5</v>
      </c>
      <c r="FU422" s="1">
        <v>36</v>
      </c>
      <c r="FV422" s="1">
        <v>52.5</v>
      </c>
      <c r="FW422" s="1">
        <v>30</v>
      </c>
      <c r="FX422" s="1">
        <v>859</v>
      </c>
      <c r="FY422" s="1">
        <v>27</v>
      </c>
      <c r="FZ422" s="1">
        <v>350</v>
      </c>
      <c r="GA422" s="1">
        <v>36.5</v>
      </c>
      <c r="GB422" s="1">
        <v>57</v>
      </c>
      <c r="GC422" s="1">
        <v>15</v>
      </c>
      <c r="GD422" s="1">
        <v>25.4</v>
      </c>
      <c r="GE422" s="1">
        <v>19.5</v>
      </c>
      <c r="GF422" s="1">
        <v>28.6</v>
      </c>
      <c r="GG422" s="1">
        <v>14</v>
      </c>
      <c r="GH422" s="1">
        <v>15.5</v>
      </c>
      <c r="GI422" s="1">
        <v>0</v>
      </c>
      <c r="GJ422" s="1">
        <v>0</v>
      </c>
      <c r="GK422" s="1">
        <v>2.5</v>
      </c>
      <c r="GL422" s="1">
        <v>2.5</v>
      </c>
      <c r="GM422" s="1">
        <v>2</v>
      </c>
      <c r="GN422" s="1">
        <v>2</v>
      </c>
      <c r="GO422" s="1">
        <v>0</v>
      </c>
      <c r="GP422" s="1">
        <v>2</v>
      </c>
      <c r="GQ422" s="1">
        <v>0</v>
      </c>
      <c r="GR422" s="1">
        <v>0</v>
      </c>
      <c r="GS422" s="1">
        <v>17</v>
      </c>
      <c r="GT422" s="1">
        <v>197</v>
      </c>
      <c r="GU422" s="1">
        <v>9</v>
      </c>
      <c r="GV422" s="1">
        <v>138</v>
      </c>
      <c r="GW422" s="1">
        <v>8</v>
      </c>
      <c r="GX422" s="1">
        <v>59</v>
      </c>
      <c r="GY422" s="1">
        <v>0</v>
      </c>
      <c r="GZ422" s="2">
        <v>0</v>
      </c>
    </row>
    <row r="423" spans="1:208" s="1" customForma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CU423" s="1" t="s">
        <v>289</v>
      </c>
      <c r="CV423" s="1" t="s">
        <v>291</v>
      </c>
      <c r="CW423" s="1" t="s">
        <v>647</v>
      </c>
      <c r="CX423" s="1">
        <v>810</v>
      </c>
      <c r="CY423" s="1">
        <v>64.8</v>
      </c>
      <c r="CZ423" s="1">
        <v>80</v>
      </c>
      <c r="DA423" s="1">
        <v>150</v>
      </c>
      <c r="DB423" s="1">
        <v>21.3</v>
      </c>
      <c r="DC423" s="1">
        <v>142</v>
      </c>
      <c r="DD423" s="1">
        <v>735</v>
      </c>
      <c r="DE423" s="1">
        <v>11</v>
      </c>
      <c r="DF423" s="1">
        <v>14.965986394557801</v>
      </c>
      <c r="DG423" s="1">
        <v>1.4850000000000001</v>
      </c>
      <c r="DH423" s="1">
        <v>26.76</v>
      </c>
      <c r="DI423" s="1">
        <v>1.8020202020202001</v>
      </c>
      <c r="DJ423" s="1">
        <v>1.18</v>
      </c>
      <c r="DK423" s="1">
        <v>20.45</v>
      </c>
      <c r="DL423" s="1">
        <v>1.7330508474576301</v>
      </c>
      <c r="DM423" s="1">
        <v>55</v>
      </c>
      <c r="DN423" s="1">
        <v>0</v>
      </c>
      <c r="DO423" s="1">
        <v>170</v>
      </c>
      <c r="DP423" s="1">
        <v>170</v>
      </c>
      <c r="DQ423" s="1">
        <v>534</v>
      </c>
      <c r="DR423" s="1">
        <v>53</v>
      </c>
      <c r="DS423" s="1">
        <v>9.9250936329588004</v>
      </c>
      <c r="DT423" s="1">
        <v>563</v>
      </c>
      <c r="DU423" s="1">
        <v>2.6</v>
      </c>
      <c r="DV423" s="1">
        <v>1.2</v>
      </c>
      <c r="DW423" s="1">
        <v>46</v>
      </c>
      <c r="DX423" s="1">
        <v>330</v>
      </c>
      <c r="DY423" s="1">
        <v>300</v>
      </c>
      <c r="DZ423" s="1" t="s">
        <v>289</v>
      </c>
      <c r="EA423" s="1" t="s">
        <v>291</v>
      </c>
      <c r="EB423" s="1" t="s">
        <v>647</v>
      </c>
      <c r="EC423" s="72">
        <f t="shared" si="28"/>
        <v>527.4</v>
      </c>
      <c r="ED423" s="73">
        <f t="shared" si="29"/>
        <v>1592.5</v>
      </c>
      <c r="EE423" s="1">
        <v>92</v>
      </c>
      <c r="EF423" s="1">
        <v>245.5</v>
      </c>
      <c r="EG423" s="1">
        <v>20</v>
      </c>
      <c r="EH423" s="1">
        <v>30</v>
      </c>
      <c r="EI423" s="1">
        <v>34</v>
      </c>
      <c r="EJ423" s="1">
        <v>101</v>
      </c>
      <c r="EK423" s="1">
        <v>36</v>
      </c>
      <c r="EL423" s="1">
        <v>106</v>
      </c>
      <c r="EM423" s="1">
        <v>115</v>
      </c>
      <c r="EN423" s="1">
        <v>569.5</v>
      </c>
      <c r="EO423" s="1">
        <v>106</v>
      </c>
      <c r="EP423" s="1">
        <v>478.5</v>
      </c>
      <c r="EQ423" s="1">
        <v>0</v>
      </c>
      <c r="ER423" s="1">
        <v>0</v>
      </c>
      <c r="ES423" s="1">
        <v>0</v>
      </c>
      <c r="ET423" s="1">
        <v>0</v>
      </c>
      <c r="EU423" s="1">
        <v>70</v>
      </c>
      <c r="EV423" s="1">
        <v>214.5</v>
      </c>
      <c r="EW423" s="1">
        <v>25</v>
      </c>
      <c r="EX423" s="1">
        <v>121</v>
      </c>
      <c r="EY423" s="1">
        <v>20</v>
      </c>
      <c r="EZ423" s="1">
        <v>56</v>
      </c>
      <c r="FA423" s="1">
        <v>25</v>
      </c>
      <c r="FB423" s="1">
        <v>37.5</v>
      </c>
      <c r="FC423" s="1">
        <v>0</v>
      </c>
      <c r="FD423" s="1">
        <v>0</v>
      </c>
      <c r="FE423" s="1">
        <v>85.1</v>
      </c>
      <c r="FF423" s="1">
        <v>281.5</v>
      </c>
      <c r="FG423" s="1">
        <v>41.2</v>
      </c>
      <c r="FH423" s="1">
        <v>165.3</v>
      </c>
      <c r="FI423" s="1">
        <v>20</v>
      </c>
      <c r="FJ423" s="1">
        <v>47.8</v>
      </c>
      <c r="FK423" s="1">
        <v>23.9</v>
      </c>
      <c r="FL423" s="1">
        <v>68.400000000000006</v>
      </c>
      <c r="FM423" s="1">
        <v>22</v>
      </c>
      <c r="FN423" s="1">
        <v>42.5</v>
      </c>
      <c r="FO423" s="1">
        <v>22</v>
      </c>
      <c r="FP423" s="1">
        <v>42.5</v>
      </c>
      <c r="FQ423" s="1">
        <v>0</v>
      </c>
      <c r="FR423" s="1">
        <v>0</v>
      </c>
      <c r="FS423" s="1">
        <v>79</v>
      </c>
      <c r="FT423" s="1">
        <v>142</v>
      </c>
      <c r="FU423" s="1">
        <v>30</v>
      </c>
      <c r="FV423" s="1">
        <v>45</v>
      </c>
      <c r="FW423" s="1">
        <v>22</v>
      </c>
      <c r="FX423" s="1">
        <v>48.4</v>
      </c>
      <c r="FY423" s="1">
        <v>27</v>
      </c>
      <c r="FZ423" s="1">
        <v>48.6</v>
      </c>
      <c r="GA423" s="1">
        <v>43</v>
      </c>
      <c r="GB423" s="1">
        <v>66.2</v>
      </c>
      <c r="GC423" s="1">
        <v>17</v>
      </c>
      <c r="GD423" s="1">
        <v>28.4</v>
      </c>
      <c r="GE423" s="1">
        <v>24</v>
      </c>
      <c r="GF423" s="1">
        <v>35.799999999999997</v>
      </c>
      <c r="GG423" s="1">
        <v>18</v>
      </c>
      <c r="GH423" s="1">
        <v>19.5</v>
      </c>
      <c r="GI423" s="1">
        <v>0</v>
      </c>
      <c r="GJ423" s="1">
        <v>0</v>
      </c>
      <c r="GK423" s="1">
        <v>3.3</v>
      </c>
      <c r="GL423" s="1">
        <v>3.3</v>
      </c>
      <c r="GM423" s="1">
        <v>8</v>
      </c>
      <c r="GN423" s="1">
        <v>5</v>
      </c>
      <c r="GO423" s="1">
        <v>0</v>
      </c>
      <c r="GP423" s="1">
        <v>5</v>
      </c>
      <c r="GQ423" s="1">
        <v>3</v>
      </c>
      <c r="GR423" s="1">
        <v>0</v>
      </c>
      <c r="GS423" s="1">
        <v>44</v>
      </c>
      <c r="GT423" s="1">
        <v>552.5</v>
      </c>
      <c r="GU423" s="1">
        <v>28</v>
      </c>
      <c r="GV423" s="1">
        <v>433.5</v>
      </c>
      <c r="GW423" s="1">
        <v>16</v>
      </c>
      <c r="GX423" s="1">
        <v>119</v>
      </c>
      <c r="GY423" s="1">
        <v>0</v>
      </c>
      <c r="GZ423" s="2">
        <v>0</v>
      </c>
    </row>
    <row r="424" spans="1:208" s="1" customForma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CU424" s="1" t="s">
        <v>289</v>
      </c>
      <c r="CV424" s="1" t="s">
        <v>292</v>
      </c>
      <c r="CW424" s="1" t="s">
        <v>647</v>
      </c>
      <c r="CX424" s="1">
        <v>883</v>
      </c>
      <c r="CY424" s="1">
        <v>70.599999999999994</v>
      </c>
      <c r="CZ424" s="1">
        <v>80.057803468208107</v>
      </c>
      <c r="DA424" s="1">
        <v>100</v>
      </c>
      <c r="DB424" s="1">
        <v>14.2</v>
      </c>
      <c r="DC424" s="1">
        <v>141.73913043478299</v>
      </c>
      <c r="DD424" s="1">
        <v>323</v>
      </c>
      <c r="DE424" s="1">
        <v>4.8</v>
      </c>
      <c r="DF424" s="1">
        <v>14.9700598802395</v>
      </c>
      <c r="DG424" s="1">
        <v>1.28</v>
      </c>
      <c r="DH424" s="1">
        <v>23.45</v>
      </c>
      <c r="DI424" s="1">
        <v>1.7819650067294801</v>
      </c>
      <c r="DJ424" s="1">
        <v>1.28</v>
      </c>
      <c r="DK424" s="1">
        <v>23.45</v>
      </c>
      <c r="DL424" s="1">
        <v>1.8257918552036201</v>
      </c>
      <c r="DM424" s="1">
        <v>55</v>
      </c>
      <c r="DN424" s="1">
        <v>0</v>
      </c>
      <c r="DO424" s="1">
        <v>139</v>
      </c>
      <c r="DP424" s="1">
        <v>139</v>
      </c>
      <c r="DQ424" s="1">
        <v>755</v>
      </c>
      <c r="DR424" s="1">
        <v>74</v>
      </c>
      <c r="DS424" s="1">
        <v>9.7269624573378799</v>
      </c>
      <c r="DT424" s="1">
        <v>196</v>
      </c>
      <c r="DU424" s="1">
        <v>1.5</v>
      </c>
      <c r="DV424" s="1">
        <v>1.5</v>
      </c>
      <c r="DW424" s="1">
        <v>33</v>
      </c>
      <c r="DX424" s="1">
        <v>115</v>
      </c>
      <c r="DY424" s="1">
        <v>120</v>
      </c>
      <c r="DZ424" s="1" t="s">
        <v>289</v>
      </c>
      <c r="EA424" s="1" t="s">
        <v>292</v>
      </c>
      <c r="EB424" s="1" t="s">
        <v>647</v>
      </c>
      <c r="EC424" s="72">
        <f t="shared" si="28"/>
        <v>350.6</v>
      </c>
      <c r="ED424" s="73">
        <f t="shared" si="29"/>
        <v>1029.5</v>
      </c>
      <c r="EE424" s="1">
        <v>61</v>
      </c>
      <c r="EF424" s="1">
        <v>164</v>
      </c>
      <c r="EG424" s="1">
        <v>15</v>
      </c>
      <c r="EH424" s="1">
        <v>22.5</v>
      </c>
      <c r="EI424" s="1">
        <v>19</v>
      </c>
      <c r="EJ424" s="1">
        <v>57</v>
      </c>
      <c r="EK424" s="1">
        <v>26</v>
      </c>
      <c r="EL424" s="1">
        <v>80</v>
      </c>
      <c r="EM424" s="1">
        <v>69.900000000000006</v>
      </c>
      <c r="EN424" s="1">
        <v>344</v>
      </c>
      <c r="EO424" s="1">
        <v>62.9</v>
      </c>
      <c r="EP424" s="1">
        <v>281</v>
      </c>
      <c r="EQ424" s="1">
        <v>0</v>
      </c>
      <c r="ER424" s="1">
        <v>0</v>
      </c>
      <c r="ES424" s="1">
        <v>0</v>
      </c>
      <c r="ET424" s="1">
        <v>0</v>
      </c>
      <c r="EU424" s="1">
        <v>63</v>
      </c>
      <c r="EV424" s="1">
        <v>202.1</v>
      </c>
      <c r="EW424" s="1">
        <v>26</v>
      </c>
      <c r="EX424" s="1">
        <v>118</v>
      </c>
      <c r="EY424" s="1">
        <v>22</v>
      </c>
      <c r="EZ424" s="1">
        <v>61.6</v>
      </c>
      <c r="FA424" s="1">
        <v>15</v>
      </c>
      <c r="FB424" s="1">
        <v>22.5</v>
      </c>
      <c r="FC424" s="1">
        <v>0</v>
      </c>
      <c r="FD424" s="1">
        <v>0</v>
      </c>
      <c r="FE424" s="1">
        <v>49.4</v>
      </c>
      <c r="FF424" s="1">
        <v>135.9</v>
      </c>
      <c r="FG424" s="1">
        <v>17.399999999999999</v>
      </c>
      <c r="FH424" s="1">
        <v>58.5</v>
      </c>
      <c r="FI424" s="1">
        <v>15</v>
      </c>
      <c r="FJ424" s="1">
        <v>32.9</v>
      </c>
      <c r="FK424" s="1">
        <v>17</v>
      </c>
      <c r="FL424" s="1">
        <v>44.5</v>
      </c>
      <c r="FM424" s="1">
        <v>20</v>
      </c>
      <c r="FN424" s="1">
        <v>38</v>
      </c>
      <c r="FO424" s="1">
        <v>20</v>
      </c>
      <c r="FP424" s="1">
        <v>38</v>
      </c>
      <c r="FQ424" s="1">
        <v>0</v>
      </c>
      <c r="FR424" s="1">
        <v>0</v>
      </c>
      <c r="FS424" s="1">
        <v>48.5</v>
      </c>
      <c r="FT424" s="1">
        <v>85</v>
      </c>
      <c r="FU424" s="1">
        <v>17</v>
      </c>
      <c r="FV424" s="1">
        <v>25</v>
      </c>
      <c r="FW424" s="1">
        <v>18.5</v>
      </c>
      <c r="FX424" s="1">
        <v>37</v>
      </c>
      <c r="FY424" s="1">
        <v>13</v>
      </c>
      <c r="FZ424" s="1">
        <v>23</v>
      </c>
      <c r="GA424" s="1">
        <v>26</v>
      </c>
      <c r="GB424" s="1">
        <v>38.5</v>
      </c>
      <c r="GC424" s="1">
        <v>10</v>
      </c>
      <c r="GD424" s="1">
        <v>15</v>
      </c>
      <c r="GE424" s="1">
        <v>12</v>
      </c>
      <c r="GF424" s="1">
        <v>17.5</v>
      </c>
      <c r="GG424" s="1">
        <v>11</v>
      </c>
      <c r="GH424" s="1">
        <v>12.2</v>
      </c>
      <c r="GI424" s="1">
        <v>0</v>
      </c>
      <c r="GJ424" s="1">
        <v>0</v>
      </c>
      <c r="GK424" s="1">
        <v>1.8</v>
      </c>
      <c r="GL424" s="1">
        <v>1.8</v>
      </c>
      <c r="GM424" s="1">
        <v>8</v>
      </c>
      <c r="GN424" s="1">
        <v>5</v>
      </c>
      <c r="GO424" s="1">
        <v>0</v>
      </c>
      <c r="GP424" s="1">
        <v>5</v>
      </c>
      <c r="GQ424" s="1">
        <v>3</v>
      </c>
      <c r="GR424" s="1">
        <v>0</v>
      </c>
      <c r="GS424" s="1">
        <v>33</v>
      </c>
      <c r="GT424" s="1">
        <v>336.9</v>
      </c>
      <c r="GU424" s="1">
        <v>14</v>
      </c>
      <c r="GV424" s="1">
        <v>216.5</v>
      </c>
      <c r="GW424" s="1">
        <v>19</v>
      </c>
      <c r="GX424" s="1">
        <v>120.4</v>
      </c>
      <c r="GY424" s="1">
        <v>0</v>
      </c>
      <c r="GZ424" s="2">
        <v>0</v>
      </c>
    </row>
    <row r="425" spans="1:208" s="1" customForma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CU425" s="1" t="s">
        <v>289</v>
      </c>
      <c r="CV425" s="1" t="s">
        <v>293</v>
      </c>
      <c r="CW425" s="1" t="s">
        <v>647</v>
      </c>
      <c r="CX425" s="1">
        <v>692</v>
      </c>
      <c r="CY425" s="1">
        <v>55.4</v>
      </c>
      <c r="CZ425" s="1">
        <v>80.057803468208107</v>
      </c>
      <c r="DA425" s="1">
        <v>115</v>
      </c>
      <c r="DB425" s="1">
        <v>16.3</v>
      </c>
      <c r="DC425" s="1">
        <v>141.73913043478299</v>
      </c>
      <c r="DD425" s="1">
        <v>835</v>
      </c>
      <c r="DE425" s="1">
        <v>12.5</v>
      </c>
      <c r="DF425" s="1">
        <v>14.9700598802395</v>
      </c>
      <c r="DG425" s="1">
        <v>1.486</v>
      </c>
      <c r="DH425" s="1">
        <v>26.48</v>
      </c>
      <c r="DI425" s="1">
        <v>1.7819650067294801</v>
      </c>
      <c r="DJ425" s="1">
        <v>1.3260000000000001</v>
      </c>
      <c r="DK425" s="1">
        <v>24.21</v>
      </c>
      <c r="DL425" s="1">
        <v>1.8257918552036201</v>
      </c>
      <c r="DM425" s="1">
        <v>56</v>
      </c>
      <c r="DN425" s="1">
        <v>0</v>
      </c>
      <c r="DO425" s="1">
        <v>196</v>
      </c>
      <c r="DP425" s="1">
        <v>196</v>
      </c>
      <c r="DQ425" s="1">
        <v>586</v>
      </c>
      <c r="DR425" s="1">
        <v>57</v>
      </c>
      <c r="DS425" s="1">
        <v>9.7269624573378799</v>
      </c>
      <c r="DT425" s="1">
        <v>200</v>
      </c>
      <c r="DU425" s="1">
        <v>2.1</v>
      </c>
      <c r="DV425" s="1">
        <v>2.1</v>
      </c>
      <c r="DW425" s="1">
        <v>31</v>
      </c>
      <c r="DX425" s="1">
        <v>105</v>
      </c>
      <c r="DY425" s="1">
        <v>150</v>
      </c>
      <c r="DZ425" s="1" t="s">
        <v>289</v>
      </c>
      <c r="EA425" s="1" t="s">
        <v>293</v>
      </c>
      <c r="EB425" s="1" t="s">
        <v>647</v>
      </c>
      <c r="EC425" s="72">
        <f t="shared" si="28"/>
        <v>378.7</v>
      </c>
      <c r="ED425" s="73">
        <f t="shared" si="29"/>
        <v>1127.3499999999999</v>
      </c>
      <c r="EE425" s="1">
        <v>66</v>
      </c>
      <c r="EF425" s="1">
        <v>167</v>
      </c>
      <c r="EG425" s="1">
        <v>19</v>
      </c>
      <c r="EH425" s="1">
        <v>28.5</v>
      </c>
      <c r="EI425" s="1">
        <v>26</v>
      </c>
      <c r="EJ425" s="1">
        <v>77</v>
      </c>
      <c r="EK425" s="1">
        <v>20</v>
      </c>
      <c r="EL425" s="1">
        <v>57</v>
      </c>
      <c r="EM425" s="1">
        <v>85.4</v>
      </c>
      <c r="EN425" s="1">
        <v>435.5</v>
      </c>
      <c r="EO425" s="1">
        <v>78.400000000000006</v>
      </c>
      <c r="EP425" s="1">
        <v>374.5</v>
      </c>
      <c r="EQ425" s="1">
        <v>0</v>
      </c>
      <c r="ER425" s="1">
        <v>0</v>
      </c>
      <c r="ES425" s="1">
        <v>0</v>
      </c>
      <c r="ET425" s="1">
        <v>0</v>
      </c>
      <c r="EU425" s="1">
        <v>42</v>
      </c>
      <c r="EV425" s="1">
        <v>131.5</v>
      </c>
      <c r="EW425" s="1">
        <v>16</v>
      </c>
      <c r="EX425" s="1">
        <v>73</v>
      </c>
      <c r="EY425" s="1">
        <v>15</v>
      </c>
      <c r="EZ425" s="1">
        <v>42</v>
      </c>
      <c r="FA425" s="1">
        <v>11</v>
      </c>
      <c r="FB425" s="1">
        <v>16.5</v>
      </c>
      <c r="FC425" s="1">
        <v>0</v>
      </c>
      <c r="FD425" s="1">
        <v>0</v>
      </c>
      <c r="FE425" s="1">
        <v>69.400000000000006</v>
      </c>
      <c r="FF425" s="1">
        <v>198.7</v>
      </c>
      <c r="FG425" s="1">
        <v>23.4</v>
      </c>
      <c r="FH425" s="1">
        <v>76.2</v>
      </c>
      <c r="FI425" s="1">
        <v>22</v>
      </c>
      <c r="FJ425" s="1">
        <v>52</v>
      </c>
      <c r="FK425" s="1">
        <v>24</v>
      </c>
      <c r="FL425" s="1">
        <v>70.5</v>
      </c>
      <c r="FM425" s="1">
        <v>19</v>
      </c>
      <c r="FN425" s="1">
        <v>36.5</v>
      </c>
      <c r="FO425" s="1">
        <v>19</v>
      </c>
      <c r="FP425" s="1">
        <v>36.5</v>
      </c>
      <c r="FQ425" s="1">
        <v>0</v>
      </c>
      <c r="FR425" s="1">
        <v>0</v>
      </c>
      <c r="FS425" s="1">
        <v>46.9</v>
      </c>
      <c r="FT425" s="1">
        <v>83.45</v>
      </c>
      <c r="FU425" s="1">
        <v>19.899999999999999</v>
      </c>
      <c r="FV425" s="1">
        <v>29.85</v>
      </c>
      <c r="FW425" s="1">
        <v>13</v>
      </c>
      <c r="FX425" s="1">
        <v>28.4</v>
      </c>
      <c r="FY425" s="1">
        <v>14</v>
      </c>
      <c r="FZ425" s="1">
        <v>25.2</v>
      </c>
      <c r="GA425" s="1">
        <v>32</v>
      </c>
      <c r="GB425" s="1">
        <v>48.8</v>
      </c>
      <c r="GC425" s="1">
        <v>14</v>
      </c>
      <c r="GD425" s="1">
        <v>22.6</v>
      </c>
      <c r="GE425" s="1">
        <v>15</v>
      </c>
      <c r="GF425" s="1">
        <v>22.2</v>
      </c>
      <c r="GG425" s="1">
        <v>16</v>
      </c>
      <c r="GH425" s="1">
        <v>18.5</v>
      </c>
      <c r="GI425" s="1">
        <v>0</v>
      </c>
      <c r="GJ425" s="1">
        <v>0</v>
      </c>
      <c r="GK425" s="1">
        <v>2</v>
      </c>
      <c r="GL425" s="1">
        <v>1.7</v>
      </c>
      <c r="GM425" s="1">
        <v>5.7</v>
      </c>
      <c r="GN425" s="1">
        <v>5.7</v>
      </c>
      <c r="GO425" s="1">
        <v>0</v>
      </c>
      <c r="GP425" s="1">
        <v>5.7</v>
      </c>
      <c r="GQ425" s="1">
        <v>0</v>
      </c>
      <c r="GR425" s="1">
        <v>0</v>
      </c>
      <c r="GS425" s="1">
        <v>43</v>
      </c>
      <c r="GT425" s="1">
        <v>447</v>
      </c>
      <c r="GU425" s="1">
        <v>20</v>
      </c>
      <c r="GV425" s="1">
        <v>309</v>
      </c>
      <c r="GW425" s="1">
        <v>23</v>
      </c>
      <c r="GX425" s="1">
        <v>138</v>
      </c>
      <c r="GY425" s="1">
        <v>0</v>
      </c>
      <c r="GZ425" s="2">
        <v>0</v>
      </c>
    </row>
    <row r="426" spans="1:208" s="1" customForma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CU426" s="1" t="s">
        <v>289</v>
      </c>
      <c r="CV426" s="1" t="s">
        <v>294</v>
      </c>
      <c r="CW426" s="1" t="s">
        <v>647</v>
      </c>
      <c r="CX426" s="1">
        <v>750</v>
      </c>
      <c r="CY426" s="1">
        <v>60</v>
      </c>
      <c r="CZ426" s="1">
        <v>80</v>
      </c>
      <c r="DA426" s="1">
        <v>200</v>
      </c>
      <c r="DB426" s="1">
        <v>28.4</v>
      </c>
      <c r="DC426" s="1">
        <v>142</v>
      </c>
      <c r="DD426" s="1">
        <v>370</v>
      </c>
      <c r="DE426" s="1">
        <v>5.6</v>
      </c>
      <c r="DF426" s="1">
        <v>15.1351351351351</v>
      </c>
      <c r="DG426" s="1">
        <v>1.75</v>
      </c>
      <c r="DH426" s="1">
        <v>30.6</v>
      </c>
      <c r="DI426" s="1">
        <v>1.74857142857143</v>
      </c>
      <c r="DJ426" s="1">
        <v>1.75</v>
      </c>
      <c r="DK426" s="1">
        <v>30.6</v>
      </c>
      <c r="DL426" s="1">
        <v>1.74857142857143</v>
      </c>
      <c r="DM426" s="1">
        <v>85</v>
      </c>
      <c r="DN426" s="1">
        <v>0</v>
      </c>
      <c r="DO426" s="1">
        <v>185</v>
      </c>
      <c r="DP426" s="1">
        <v>185</v>
      </c>
      <c r="DQ426" s="1">
        <v>523</v>
      </c>
      <c r="DR426" s="1">
        <v>51</v>
      </c>
      <c r="DS426" s="1">
        <v>9.7514340344168193</v>
      </c>
      <c r="DT426" s="1">
        <v>216</v>
      </c>
      <c r="DU426" s="1">
        <v>2.6</v>
      </c>
      <c r="DV426" s="1">
        <v>2.6</v>
      </c>
      <c r="DW426" s="1">
        <v>32</v>
      </c>
      <c r="DX426" s="1">
        <v>120</v>
      </c>
      <c r="DY426" s="1">
        <v>160</v>
      </c>
      <c r="DZ426" s="1" t="s">
        <v>289</v>
      </c>
      <c r="EA426" s="1" t="s">
        <v>294</v>
      </c>
      <c r="EB426" s="1" t="s">
        <v>647</v>
      </c>
      <c r="EC426" s="72">
        <f t="shared" si="28"/>
        <v>354.8</v>
      </c>
      <c r="ED426" s="73">
        <f t="shared" si="29"/>
        <v>1059</v>
      </c>
      <c r="EE426" s="1">
        <v>54</v>
      </c>
      <c r="EF426" s="1">
        <v>141.19999999999999</v>
      </c>
      <c r="EG426" s="1">
        <v>15</v>
      </c>
      <c r="EH426" s="1">
        <v>23</v>
      </c>
      <c r="EI426" s="1">
        <v>19</v>
      </c>
      <c r="EJ426" s="1">
        <v>59</v>
      </c>
      <c r="EK426" s="1">
        <v>18</v>
      </c>
      <c r="EL426" s="1">
        <v>54</v>
      </c>
      <c r="EM426" s="1">
        <v>79.8</v>
      </c>
      <c r="EN426" s="1">
        <v>402</v>
      </c>
      <c r="EO426" s="1">
        <v>72.8</v>
      </c>
      <c r="EP426" s="1">
        <v>344</v>
      </c>
      <c r="EQ426" s="1">
        <v>0</v>
      </c>
      <c r="ER426" s="1">
        <v>0</v>
      </c>
      <c r="ES426" s="1">
        <v>0</v>
      </c>
      <c r="ET426" s="1">
        <v>0</v>
      </c>
      <c r="EU426" s="1">
        <v>44</v>
      </c>
      <c r="EV426" s="1">
        <v>148</v>
      </c>
      <c r="EW426" s="1">
        <v>19</v>
      </c>
      <c r="EX426" s="1">
        <v>91</v>
      </c>
      <c r="EY426" s="1">
        <v>15</v>
      </c>
      <c r="EZ426" s="1">
        <v>42</v>
      </c>
      <c r="FA426" s="1">
        <v>10</v>
      </c>
      <c r="FB426" s="1">
        <v>15</v>
      </c>
      <c r="FC426" s="1">
        <v>0</v>
      </c>
      <c r="FD426" s="1">
        <v>0</v>
      </c>
      <c r="FE426" s="1">
        <v>57.4</v>
      </c>
      <c r="FF426" s="1">
        <v>162.19999999999999</v>
      </c>
      <c r="FG426" s="1">
        <v>17.399999999999999</v>
      </c>
      <c r="FH426" s="1">
        <v>58.3</v>
      </c>
      <c r="FI426" s="1">
        <v>20</v>
      </c>
      <c r="FJ426" s="1">
        <v>47.9</v>
      </c>
      <c r="FK426" s="1">
        <v>20</v>
      </c>
      <c r="FL426" s="1">
        <v>56</v>
      </c>
      <c r="FM426" s="1">
        <v>18</v>
      </c>
      <c r="FN426" s="1">
        <v>34.5</v>
      </c>
      <c r="FO426" s="1">
        <v>18</v>
      </c>
      <c r="FP426" s="1">
        <v>34.5</v>
      </c>
      <c r="FQ426" s="1">
        <v>0</v>
      </c>
      <c r="FR426" s="1">
        <v>0</v>
      </c>
      <c r="FS426" s="1">
        <v>54</v>
      </c>
      <c r="FT426" s="1">
        <v>97.4</v>
      </c>
      <c r="FU426" s="1">
        <v>22</v>
      </c>
      <c r="FV426" s="1">
        <v>33</v>
      </c>
      <c r="FW426" s="1">
        <v>15</v>
      </c>
      <c r="FX426" s="1">
        <v>33.6</v>
      </c>
      <c r="FY426" s="1">
        <v>17</v>
      </c>
      <c r="FZ426" s="1">
        <v>30.8</v>
      </c>
      <c r="GA426" s="1">
        <v>31</v>
      </c>
      <c r="GB426" s="1">
        <v>47.8</v>
      </c>
      <c r="GC426" s="1">
        <v>13</v>
      </c>
      <c r="GD426" s="1">
        <v>20.5</v>
      </c>
      <c r="GE426" s="1">
        <v>13</v>
      </c>
      <c r="GF426" s="1">
        <v>19.3</v>
      </c>
      <c r="GG426" s="1">
        <v>15</v>
      </c>
      <c r="GH426" s="1">
        <v>15.7</v>
      </c>
      <c r="GI426" s="1">
        <v>0</v>
      </c>
      <c r="GJ426" s="1">
        <v>0</v>
      </c>
      <c r="GK426" s="1">
        <v>1.6</v>
      </c>
      <c r="GL426" s="1">
        <v>2.1</v>
      </c>
      <c r="GM426" s="1">
        <v>8.1</v>
      </c>
      <c r="GN426" s="1">
        <v>5</v>
      </c>
      <c r="GO426" s="1">
        <v>0</v>
      </c>
      <c r="GP426" s="1">
        <v>5</v>
      </c>
      <c r="GQ426" s="1">
        <v>3.1</v>
      </c>
      <c r="GR426" s="1">
        <v>0</v>
      </c>
      <c r="GS426" s="1">
        <v>42.5</v>
      </c>
      <c r="GT426" s="1">
        <v>434.5</v>
      </c>
      <c r="GU426" s="1">
        <v>20</v>
      </c>
      <c r="GV426" s="1">
        <v>308</v>
      </c>
      <c r="GW426" s="1">
        <v>22.5</v>
      </c>
      <c r="GX426" s="1">
        <v>126.5</v>
      </c>
      <c r="GY426" s="1">
        <v>0</v>
      </c>
      <c r="GZ426" s="2">
        <v>0</v>
      </c>
    </row>
    <row r="427" spans="1:208" s="1" customForma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CU427" s="1" t="s">
        <v>289</v>
      </c>
      <c r="CV427" s="1" t="s">
        <v>295</v>
      </c>
      <c r="CW427" s="1" t="s">
        <v>647</v>
      </c>
      <c r="CX427" s="1">
        <v>2040</v>
      </c>
      <c r="CY427" s="1">
        <v>163</v>
      </c>
      <c r="CZ427" s="1">
        <v>79.901960784313701</v>
      </c>
      <c r="DA427" s="1">
        <v>72</v>
      </c>
      <c r="DB427" s="1">
        <v>10.199999999999999</v>
      </c>
      <c r="DC427" s="1">
        <v>141.666666666667</v>
      </c>
      <c r="DD427" s="1">
        <v>376</v>
      </c>
      <c r="DE427" s="1">
        <v>5.6</v>
      </c>
      <c r="DF427" s="1">
        <v>14.893617021276601</v>
      </c>
      <c r="DG427" s="1">
        <v>1.69</v>
      </c>
      <c r="DH427" s="1">
        <v>31.33</v>
      </c>
      <c r="DI427" s="1">
        <v>1.8538461538461499</v>
      </c>
      <c r="DJ427" s="1">
        <v>1.56</v>
      </c>
      <c r="DK427" s="1">
        <v>29.11</v>
      </c>
      <c r="DL427" s="1">
        <v>1.8660256410256399</v>
      </c>
      <c r="DM427" s="1">
        <v>60</v>
      </c>
      <c r="DN427" s="1">
        <v>0</v>
      </c>
      <c r="DO427" s="1">
        <v>195</v>
      </c>
      <c r="DP427" s="1">
        <v>195</v>
      </c>
      <c r="DQ427" s="1">
        <v>1480</v>
      </c>
      <c r="DR427" s="1">
        <v>145</v>
      </c>
      <c r="DS427" s="1">
        <v>9.7972972972973</v>
      </c>
      <c r="DT427" s="1">
        <v>189</v>
      </c>
      <c r="DU427" s="1">
        <v>2.7</v>
      </c>
      <c r="DV427" s="1">
        <v>2.7</v>
      </c>
      <c r="DW427" s="1">
        <v>66</v>
      </c>
      <c r="DX427" s="1">
        <v>590</v>
      </c>
      <c r="DY427" s="1">
        <v>180</v>
      </c>
      <c r="DZ427" s="1" t="s">
        <v>289</v>
      </c>
      <c r="EA427" s="1" t="s">
        <v>295</v>
      </c>
      <c r="EB427" s="1" t="s">
        <v>647</v>
      </c>
      <c r="EC427" s="72">
        <f t="shared" si="28"/>
        <v>342.7</v>
      </c>
      <c r="ED427" s="73">
        <f t="shared" si="29"/>
        <v>992.55</v>
      </c>
      <c r="EE427" s="1">
        <v>56</v>
      </c>
      <c r="EF427" s="1">
        <v>153.5</v>
      </c>
      <c r="EG427" s="1">
        <v>13</v>
      </c>
      <c r="EH427" s="1">
        <v>19.5</v>
      </c>
      <c r="EI427" s="1">
        <v>24</v>
      </c>
      <c r="EJ427" s="1">
        <v>70</v>
      </c>
      <c r="EK427" s="1">
        <v>19</v>
      </c>
      <c r="EL427" s="1">
        <v>59</v>
      </c>
      <c r="EM427" s="1">
        <v>64.2</v>
      </c>
      <c r="EN427" s="1">
        <v>313.8</v>
      </c>
      <c r="EO427" s="1">
        <v>57.2</v>
      </c>
      <c r="EP427" s="1">
        <v>259.8</v>
      </c>
      <c r="EQ427" s="1">
        <v>0</v>
      </c>
      <c r="ER427" s="1">
        <v>0</v>
      </c>
      <c r="ES427" s="1">
        <v>0</v>
      </c>
      <c r="ET427" s="1">
        <v>0</v>
      </c>
      <c r="EU427" s="1">
        <v>52</v>
      </c>
      <c r="EV427" s="1">
        <v>176</v>
      </c>
      <c r="EW427" s="1">
        <v>20</v>
      </c>
      <c r="EX427" s="1">
        <v>92</v>
      </c>
      <c r="EY427" s="1">
        <v>20</v>
      </c>
      <c r="EZ427" s="1">
        <v>66</v>
      </c>
      <c r="FA427" s="1">
        <v>12</v>
      </c>
      <c r="FB427" s="1">
        <v>18</v>
      </c>
      <c r="FC427" s="1">
        <v>0</v>
      </c>
      <c r="FD427" s="1">
        <v>0</v>
      </c>
      <c r="FE427" s="1">
        <v>64</v>
      </c>
      <c r="FF427" s="1">
        <v>166.7</v>
      </c>
      <c r="FG427" s="1">
        <v>20</v>
      </c>
      <c r="FH427" s="1">
        <v>58.4</v>
      </c>
      <c r="FI427" s="1">
        <v>20</v>
      </c>
      <c r="FJ427" s="1">
        <v>47.8</v>
      </c>
      <c r="FK427" s="1">
        <v>24</v>
      </c>
      <c r="FL427" s="1">
        <v>60.5</v>
      </c>
      <c r="FM427" s="1">
        <v>15</v>
      </c>
      <c r="FN427" s="1">
        <v>28.5</v>
      </c>
      <c r="FO427" s="1">
        <v>15</v>
      </c>
      <c r="FP427" s="1">
        <v>28.5</v>
      </c>
      <c r="FQ427" s="1">
        <v>0</v>
      </c>
      <c r="FR427" s="1">
        <v>0</v>
      </c>
      <c r="FS427" s="1">
        <v>48.5</v>
      </c>
      <c r="FT427" s="1">
        <v>87.55</v>
      </c>
      <c r="FU427" s="1">
        <v>18.5</v>
      </c>
      <c r="FV427" s="1">
        <v>27.75</v>
      </c>
      <c r="FW427" s="1">
        <v>15</v>
      </c>
      <c r="FX427" s="1">
        <v>33.200000000000003</v>
      </c>
      <c r="FY427" s="1">
        <v>15</v>
      </c>
      <c r="FZ427" s="1">
        <v>26.6</v>
      </c>
      <c r="GA427" s="1">
        <v>28</v>
      </c>
      <c r="GB427" s="1">
        <v>44.6</v>
      </c>
      <c r="GC427" s="1">
        <v>14</v>
      </c>
      <c r="GD427" s="1">
        <v>23.3</v>
      </c>
      <c r="GE427" s="1">
        <v>11</v>
      </c>
      <c r="GF427" s="1">
        <v>16.3</v>
      </c>
      <c r="GG427" s="1">
        <v>12</v>
      </c>
      <c r="GH427" s="1">
        <v>13.2</v>
      </c>
      <c r="GI427" s="1">
        <v>0</v>
      </c>
      <c r="GJ427" s="1">
        <v>0</v>
      </c>
      <c r="GK427" s="1">
        <v>3</v>
      </c>
      <c r="GL427" s="1">
        <v>2.7</v>
      </c>
      <c r="GM427" s="1">
        <v>6</v>
      </c>
      <c r="GN427" s="1">
        <v>6</v>
      </c>
      <c r="GO427" s="1">
        <v>0</v>
      </c>
      <c r="GP427" s="1">
        <v>6</v>
      </c>
      <c r="GQ427" s="1">
        <v>0</v>
      </c>
      <c r="GR427" s="1">
        <v>0</v>
      </c>
      <c r="GS427" s="1">
        <v>35</v>
      </c>
      <c r="GT427" s="1">
        <v>339.5</v>
      </c>
      <c r="GU427" s="1">
        <v>14</v>
      </c>
      <c r="GV427" s="1">
        <v>216.5</v>
      </c>
      <c r="GW427" s="1">
        <v>21</v>
      </c>
      <c r="GX427" s="1">
        <v>123</v>
      </c>
      <c r="GY427" s="1">
        <v>0</v>
      </c>
      <c r="GZ427" s="2">
        <v>0</v>
      </c>
    </row>
    <row r="428" spans="1:208" s="1" customForma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CU428" s="1" t="s">
        <v>289</v>
      </c>
      <c r="CV428" s="1" t="s">
        <v>296</v>
      </c>
      <c r="CW428" s="1" t="s">
        <v>647</v>
      </c>
      <c r="CX428" s="1">
        <v>1320</v>
      </c>
      <c r="CY428" s="1">
        <v>105.6</v>
      </c>
      <c r="CZ428" s="1">
        <v>80</v>
      </c>
      <c r="DA428" s="1">
        <v>121</v>
      </c>
      <c r="DB428" s="1">
        <v>17.2</v>
      </c>
      <c r="DC428" s="1">
        <v>142.14876033057899</v>
      </c>
      <c r="DD428" s="1">
        <v>436</v>
      </c>
      <c r="DE428" s="1">
        <v>6.5</v>
      </c>
      <c r="DF428" s="1">
        <v>14.9082568807339</v>
      </c>
      <c r="DG428" s="1">
        <v>1.0549999999999999</v>
      </c>
      <c r="DH428" s="1">
        <v>18.22</v>
      </c>
      <c r="DI428" s="1">
        <v>1.7270142180094801</v>
      </c>
      <c r="DJ428" s="1">
        <v>1.0549999999999999</v>
      </c>
      <c r="DK428" s="1">
        <v>18.22</v>
      </c>
      <c r="DL428" s="1">
        <v>1.7270142180094801</v>
      </c>
      <c r="DM428" s="1">
        <v>60</v>
      </c>
      <c r="DN428" s="1">
        <v>0</v>
      </c>
      <c r="DO428" s="1">
        <v>194</v>
      </c>
      <c r="DP428" s="1">
        <v>194</v>
      </c>
      <c r="DQ428" s="1">
        <v>974</v>
      </c>
      <c r="DR428" s="1">
        <v>95</v>
      </c>
      <c r="DS428" s="1">
        <v>9.7535934291581103</v>
      </c>
      <c r="DT428" s="1">
        <v>194</v>
      </c>
      <c r="DU428" s="1">
        <v>1.3</v>
      </c>
      <c r="DV428" s="1">
        <v>1.3</v>
      </c>
      <c r="DW428" s="1">
        <v>35</v>
      </c>
      <c r="DX428" s="1">
        <v>140</v>
      </c>
      <c r="DY428" s="1">
        <v>150</v>
      </c>
      <c r="DZ428" s="1" t="s">
        <v>289</v>
      </c>
      <c r="EA428" s="1" t="s">
        <v>296</v>
      </c>
      <c r="EB428" s="1" t="s">
        <v>647</v>
      </c>
      <c r="EC428" s="72">
        <f t="shared" si="28"/>
        <v>358.8</v>
      </c>
      <c r="ED428" s="73">
        <f t="shared" si="29"/>
        <v>1040.8</v>
      </c>
      <c r="EE428" s="1">
        <v>61</v>
      </c>
      <c r="EF428" s="1">
        <v>164.5</v>
      </c>
      <c r="EG428" s="1">
        <v>18</v>
      </c>
      <c r="EH428" s="1">
        <v>26.5</v>
      </c>
      <c r="EI428" s="1">
        <v>22</v>
      </c>
      <c r="EJ428" s="1">
        <v>65</v>
      </c>
      <c r="EK428" s="1">
        <v>21</v>
      </c>
      <c r="EL428" s="1">
        <v>68</v>
      </c>
      <c r="EM428" s="1">
        <v>78.5</v>
      </c>
      <c r="EN428" s="1">
        <v>381</v>
      </c>
      <c r="EO428" s="1">
        <v>71.5</v>
      </c>
      <c r="EP428" s="1">
        <v>314</v>
      </c>
      <c r="EQ428" s="1">
        <v>0</v>
      </c>
      <c r="ER428" s="1">
        <v>0</v>
      </c>
      <c r="ES428" s="1">
        <v>0</v>
      </c>
      <c r="ET428" s="1">
        <v>0</v>
      </c>
      <c r="EU428" s="1">
        <v>43</v>
      </c>
      <c r="EV428" s="1">
        <v>129</v>
      </c>
      <c r="EW428" s="1">
        <v>14</v>
      </c>
      <c r="EX428" s="1">
        <v>66</v>
      </c>
      <c r="EY428" s="1">
        <v>15</v>
      </c>
      <c r="EZ428" s="1">
        <v>42</v>
      </c>
      <c r="FA428" s="1">
        <v>14</v>
      </c>
      <c r="FB428" s="1">
        <v>21</v>
      </c>
      <c r="FC428" s="1">
        <v>0</v>
      </c>
      <c r="FD428" s="1">
        <v>0</v>
      </c>
      <c r="FE428" s="1">
        <v>61.8</v>
      </c>
      <c r="FF428" s="1">
        <v>165.3</v>
      </c>
      <c r="FG428" s="1">
        <v>17.8</v>
      </c>
      <c r="FH428" s="1">
        <v>58.7</v>
      </c>
      <c r="FI428" s="1">
        <v>21</v>
      </c>
      <c r="FJ428" s="1">
        <v>49.1</v>
      </c>
      <c r="FK428" s="1">
        <v>23</v>
      </c>
      <c r="FL428" s="1">
        <v>57.5</v>
      </c>
      <c r="FM428" s="1">
        <v>19</v>
      </c>
      <c r="FN428" s="1">
        <v>35.5</v>
      </c>
      <c r="FO428" s="1">
        <v>19</v>
      </c>
      <c r="FP428" s="1">
        <v>35.5</v>
      </c>
      <c r="FQ428" s="1">
        <v>0</v>
      </c>
      <c r="FR428" s="1">
        <v>0</v>
      </c>
      <c r="FS428" s="1">
        <v>52.5</v>
      </c>
      <c r="FT428" s="1">
        <v>100.6</v>
      </c>
      <c r="FU428" s="1">
        <v>19</v>
      </c>
      <c r="FV428" s="1">
        <v>29</v>
      </c>
      <c r="FW428" s="1">
        <v>18.5</v>
      </c>
      <c r="FX428" s="1">
        <v>44.8</v>
      </c>
      <c r="FY428" s="1">
        <v>15</v>
      </c>
      <c r="FZ428" s="1">
        <v>26.8</v>
      </c>
      <c r="GA428" s="1">
        <v>28</v>
      </c>
      <c r="GB428" s="1">
        <v>42.2</v>
      </c>
      <c r="GC428" s="1">
        <v>11</v>
      </c>
      <c r="GD428" s="1">
        <v>17</v>
      </c>
      <c r="GE428" s="1">
        <v>13</v>
      </c>
      <c r="GF428" s="1">
        <v>19.2</v>
      </c>
      <c r="GG428" s="1">
        <v>13</v>
      </c>
      <c r="GH428" s="1">
        <v>13.8</v>
      </c>
      <c r="GI428" s="1">
        <v>0</v>
      </c>
      <c r="GJ428" s="1">
        <v>0</v>
      </c>
      <c r="GK428" s="1">
        <v>2</v>
      </c>
      <c r="GL428" s="1">
        <v>2.1</v>
      </c>
      <c r="GM428" s="1">
        <v>6.8</v>
      </c>
      <c r="GN428" s="1">
        <v>5.8</v>
      </c>
      <c r="GO428" s="1">
        <v>0</v>
      </c>
      <c r="GP428" s="1">
        <v>5.8</v>
      </c>
      <c r="GQ428" s="1">
        <v>1</v>
      </c>
      <c r="GR428" s="1">
        <v>0</v>
      </c>
      <c r="GS428" s="1">
        <v>30.5</v>
      </c>
      <c r="GT428" s="1">
        <v>296.7</v>
      </c>
      <c r="GU428" s="1">
        <v>12</v>
      </c>
      <c r="GV428" s="1">
        <v>185.5</v>
      </c>
      <c r="GW428" s="1">
        <v>18.5</v>
      </c>
      <c r="GX428" s="1">
        <v>111.2</v>
      </c>
      <c r="GY428" s="1">
        <v>0</v>
      </c>
      <c r="GZ428" s="2">
        <v>0</v>
      </c>
    </row>
    <row r="429" spans="1:208" s="1" customForma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CU429" s="1" t="s">
        <v>289</v>
      </c>
      <c r="CV429" s="1" t="s">
        <v>297</v>
      </c>
      <c r="CW429" s="1" t="s">
        <v>647</v>
      </c>
      <c r="CX429" s="1">
        <v>650</v>
      </c>
      <c r="CY429" s="1">
        <v>52</v>
      </c>
      <c r="CZ429" s="1">
        <v>80</v>
      </c>
      <c r="DA429" s="1">
        <v>121</v>
      </c>
      <c r="DB429" s="1">
        <v>17.2</v>
      </c>
      <c r="DC429" s="1">
        <v>142.14876033057899</v>
      </c>
      <c r="DD429" s="1">
        <v>436</v>
      </c>
      <c r="DE429" s="1">
        <v>6.5</v>
      </c>
      <c r="DF429" s="1">
        <v>14.9082568807339</v>
      </c>
      <c r="DG429" s="1">
        <v>1.2769999999999999</v>
      </c>
      <c r="DH429" s="1">
        <v>23.64</v>
      </c>
      <c r="DI429" s="1">
        <v>1.8512137823022701</v>
      </c>
      <c r="DJ429" s="1">
        <v>1.2769999999999999</v>
      </c>
      <c r="DK429" s="1">
        <v>23.64</v>
      </c>
      <c r="DL429" s="1">
        <v>1.8512137823022701</v>
      </c>
      <c r="DM429" s="1">
        <v>64.5</v>
      </c>
      <c r="DN429" s="1">
        <v>0</v>
      </c>
      <c r="DO429" s="1">
        <v>176</v>
      </c>
      <c r="DP429" s="1">
        <v>176</v>
      </c>
      <c r="DQ429" s="1">
        <v>477</v>
      </c>
      <c r="DR429" s="1">
        <v>45</v>
      </c>
      <c r="DS429" s="1">
        <v>9.4339622641509404</v>
      </c>
      <c r="DT429" s="1">
        <v>185</v>
      </c>
      <c r="DU429" s="1">
        <v>1.9</v>
      </c>
      <c r="DV429" s="1">
        <v>1.9</v>
      </c>
      <c r="DW429" s="1">
        <v>32</v>
      </c>
      <c r="DX429" s="1">
        <v>105</v>
      </c>
      <c r="DY429" s="1">
        <v>160</v>
      </c>
      <c r="DZ429" s="1" t="s">
        <v>289</v>
      </c>
      <c r="EA429" s="1" t="s">
        <v>297</v>
      </c>
      <c r="EB429" s="1" t="s">
        <v>647</v>
      </c>
      <c r="EC429" s="72">
        <f t="shared" si="28"/>
        <v>388.5</v>
      </c>
      <c r="ED429" s="73">
        <f t="shared" si="29"/>
        <v>1136.2</v>
      </c>
      <c r="EE429" s="1">
        <v>59</v>
      </c>
      <c r="EF429" s="1">
        <v>160.5</v>
      </c>
      <c r="EG429" s="1">
        <v>15</v>
      </c>
      <c r="EH429" s="1">
        <v>22.5</v>
      </c>
      <c r="EI429" s="1">
        <v>23</v>
      </c>
      <c r="EJ429" s="1">
        <v>70</v>
      </c>
      <c r="EK429" s="1">
        <v>21</v>
      </c>
      <c r="EL429" s="1">
        <v>63</v>
      </c>
      <c r="EM429" s="1">
        <v>84.5</v>
      </c>
      <c r="EN429" s="1">
        <v>413</v>
      </c>
      <c r="EO429" s="1">
        <v>77.5</v>
      </c>
      <c r="EP429" s="1">
        <v>344</v>
      </c>
      <c r="EQ429" s="1">
        <v>0</v>
      </c>
      <c r="ER429" s="1">
        <v>0</v>
      </c>
      <c r="ES429" s="1">
        <v>0</v>
      </c>
      <c r="ET429" s="1">
        <v>0</v>
      </c>
      <c r="EU429" s="1">
        <v>45</v>
      </c>
      <c r="EV429" s="1">
        <v>132</v>
      </c>
      <c r="EW429" s="1">
        <v>18</v>
      </c>
      <c r="EX429" s="1">
        <v>80</v>
      </c>
      <c r="EY429" s="1">
        <v>15</v>
      </c>
      <c r="EZ429" s="1">
        <v>34</v>
      </c>
      <c r="FA429" s="1">
        <v>12</v>
      </c>
      <c r="FB429" s="1">
        <v>18</v>
      </c>
      <c r="FC429" s="1">
        <v>0</v>
      </c>
      <c r="FD429" s="1">
        <v>0</v>
      </c>
      <c r="FE429" s="1">
        <v>73.400000000000006</v>
      </c>
      <c r="FF429" s="1">
        <v>207.9</v>
      </c>
      <c r="FG429" s="1">
        <v>25.4</v>
      </c>
      <c r="FH429" s="1">
        <v>80.5</v>
      </c>
      <c r="FI429" s="1">
        <v>24</v>
      </c>
      <c r="FJ429" s="1">
        <v>59.9</v>
      </c>
      <c r="FK429" s="1">
        <v>24</v>
      </c>
      <c r="FL429" s="1">
        <v>67.5</v>
      </c>
      <c r="FM429" s="1">
        <v>21</v>
      </c>
      <c r="FN429" s="1">
        <v>40.5</v>
      </c>
      <c r="FO429" s="1">
        <v>21</v>
      </c>
      <c r="FP429" s="1">
        <v>40.5</v>
      </c>
      <c r="FQ429" s="1">
        <v>0</v>
      </c>
      <c r="FR429" s="1">
        <v>0</v>
      </c>
      <c r="FS429" s="1">
        <v>55</v>
      </c>
      <c r="FT429" s="1">
        <v>99.9</v>
      </c>
      <c r="FU429" s="1">
        <v>23</v>
      </c>
      <c r="FV429" s="1">
        <v>34.5</v>
      </c>
      <c r="FW429" s="1">
        <v>18</v>
      </c>
      <c r="FX429" s="1">
        <v>40</v>
      </c>
      <c r="FY429" s="1">
        <v>14</v>
      </c>
      <c r="FZ429" s="1">
        <v>25.4</v>
      </c>
      <c r="GA429" s="1">
        <v>32</v>
      </c>
      <c r="GB429" s="1">
        <v>49.5</v>
      </c>
      <c r="GC429" s="1">
        <v>14</v>
      </c>
      <c r="GD429" s="1">
        <v>22.5</v>
      </c>
      <c r="GE429" s="1">
        <v>15</v>
      </c>
      <c r="GF429" s="1">
        <v>23</v>
      </c>
      <c r="GG429" s="1">
        <v>17</v>
      </c>
      <c r="GH429" s="1">
        <v>18.5</v>
      </c>
      <c r="GI429" s="1">
        <v>0</v>
      </c>
      <c r="GJ429" s="1">
        <v>0</v>
      </c>
      <c r="GK429" s="1">
        <v>1.6</v>
      </c>
      <c r="GL429" s="1">
        <v>1.8</v>
      </c>
      <c r="GM429" s="1">
        <v>12.6</v>
      </c>
      <c r="GN429" s="1">
        <v>8.3000000000000007</v>
      </c>
      <c r="GO429" s="1">
        <v>0</v>
      </c>
      <c r="GP429" s="1">
        <v>8.3000000000000007</v>
      </c>
      <c r="GQ429" s="1">
        <v>4.3</v>
      </c>
      <c r="GR429" s="1">
        <v>0</v>
      </c>
      <c r="GS429" s="1">
        <v>32</v>
      </c>
      <c r="GT429" s="1">
        <v>399.5</v>
      </c>
      <c r="GU429" s="1">
        <v>20</v>
      </c>
      <c r="GV429" s="1">
        <v>310.5</v>
      </c>
      <c r="GW429" s="1">
        <v>12</v>
      </c>
      <c r="GX429" s="1">
        <v>89</v>
      </c>
      <c r="GY429" s="1">
        <v>0</v>
      </c>
      <c r="GZ429" s="2">
        <v>0</v>
      </c>
    </row>
    <row r="430" spans="1:208" s="1" customForma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CU430" s="1" t="s">
        <v>289</v>
      </c>
      <c r="CV430" s="1" t="s">
        <v>298</v>
      </c>
      <c r="CW430" s="1" t="s">
        <v>647</v>
      </c>
      <c r="CX430" s="1">
        <v>652</v>
      </c>
      <c r="CY430" s="1">
        <v>52.16</v>
      </c>
      <c r="CZ430" s="1">
        <v>80</v>
      </c>
      <c r="DA430" s="1">
        <v>70</v>
      </c>
      <c r="DB430" s="1">
        <v>10</v>
      </c>
      <c r="DC430" s="1">
        <v>142.857142857143</v>
      </c>
      <c r="DD430" s="1">
        <v>396</v>
      </c>
      <c r="DE430" s="1">
        <v>5.9</v>
      </c>
      <c r="DF430" s="1">
        <v>14.8989898989899</v>
      </c>
      <c r="DG430" s="1">
        <v>1.4</v>
      </c>
      <c r="DH430" s="1">
        <v>25.1</v>
      </c>
      <c r="DI430" s="1">
        <v>1.79285714285714</v>
      </c>
      <c r="DJ430" s="1">
        <v>1.4</v>
      </c>
      <c r="DK430" s="1">
        <v>25.1</v>
      </c>
      <c r="DL430" s="1">
        <v>1.79285714285714</v>
      </c>
      <c r="DM430" s="1">
        <v>76.5</v>
      </c>
      <c r="DN430" s="1">
        <v>0</v>
      </c>
      <c r="DO430" s="1">
        <v>192</v>
      </c>
      <c r="DP430" s="1">
        <v>192</v>
      </c>
      <c r="DQ430" s="1">
        <v>536</v>
      </c>
      <c r="DR430" s="1">
        <v>51</v>
      </c>
      <c r="DS430" s="1">
        <v>9.5149253731343304</v>
      </c>
      <c r="DT430" s="1">
        <v>233</v>
      </c>
      <c r="DU430" s="1">
        <v>1.6</v>
      </c>
      <c r="DV430" s="1">
        <v>1.6</v>
      </c>
      <c r="DW430" s="1">
        <v>41</v>
      </c>
      <c r="DX430" s="1">
        <v>155</v>
      </c>
      <c r="DY430" s="1">
        <v>160</v>
      </c>
      <c r="DZ430" s="1" t="s">
        <v>289</v>
      </c>
      <c r="EA430" s="1" t="s">
        <v>298</v>
      </c>
      <c r="EB430" s="1" t="s">
        <v>647</v>
      </c>
      <c r="EC430" s="72">
        <f t="shared" si="28"/>
        <v>995.5</v>
      </c>
      <c r="ED430" s="73">
        <f t="shared" si="29"/>
        <v>3083.2</v>
      </c>
      <c r="EE430" s="1">
        <v>137</v>
      </c>
      <c r="EF430" s="1">
        <v>339.3</v>
      </c>
      <c r="EG430" s="1">
        <v>34</v>
      </c>
      <c r="EH430" s="1">
        <v>48</v>
      </c>
      <c r="EI430" s="1">
        <v>54</v>
      </c>
      <c r="EJ430" s="1">
        <v>166</v>
      </c>
      <c r="EK430" s="1">
        <v>45</v>
      </c>
      <c r="EL430" s="1">
        <v>112</v>
      </c>
      <c r="EM430" s="1">
        <v>217.5</v>
      </c>
      <c r="EN430" s="1">
        <v>1125</v>
      </c>
      <c r="EO430" s="1">
        <v>201.5</v>
      </c>
      <c r="EP430" s="1">
        <v>1012</v>
      </c>
      <c r="EQ430" s="1">
        <v>0</v>
      </c>
      <c r="ER430" s="1">
        <v>0</v>
      </c>
      <c r="ES430" s="1">
        <v>0</v>
      </c>
      <c r="ET430" s="1">
        <v>0</v>
      </c>
      <c r="EU430" s="1">
        <v>110</v>
      </c>
      <c r="EV430" s="1">
        <v>362</v>
      </c>
      <c r="EW430" s="1">
        <v>50</v>
      </c>
      <c r="EX430" s="1">
        <v>233</v>
      </c>
      <c r="EY430" s="1">
        <v>30</v>
      </c>
      <c r="EZ430" s="1">
        <v>84</v>
      </c>
      <c r="FA430" s="1">
        <v>30</v>
      </c>
      <c r="FB430" s="1">
        <v>45</v>
      </c>
      <c r="FC430" s="1">
        <v>0</v>
      </c>
      <c r="FD430" s="1">
        <v>0</v>
      </c>
      <c r="FE430" s="1">
        <v>196</v>
      </c>
      <c r="FF430" s="1">
        <v>694.9</v>
      </c>
      <c r="FG430" s="1">
        <v>113</v>
      </c>
      <c r="FH430" s="1">
        <v>441.1</v>
      </c>
      <c r="FI430" s="1">
        <v>38</v>
      </c>
      <c r="FJ430" s="1">
        <v>105.3</v>
      </c>
      <c r="FK430" s="1">
        <v>45</v>
      </c>
      <c r="FL430" s="1">
        <v>148.5</v>
      </c>
      <c r="FM430" s="1">
        <v>40</v>
      </c>
      <c r="FN430" s="1">
        <v>78.5</v>
      </c>
      <c r="FO430" s="1">
        <v>40</v>
      </c>
      <c r="FP430" s="1">
        <v>78.5</v>
      </c>
      <c r="FQ430" s="1">
        <v>0</v>
      </c>
      <c r="FR430" s="1">
        <v>0</v>
      </c>
      <c r="FS430" s="1">
        <v>162</v>
      </c>
      <c r="FT430" s="1">
        <v>281.60000000000002</v>
      </c>
      <c r="FU430" s="1">
        <v>81</v>
      </c>
      <c r="FV430" s="1">
        <v>121</v>
      </c>
      <c r="FW430" s="1">
        <v>37</v>
      </c>
      <c r="FX430" s="1">
        <v>80.599999999999994</v>
      </c>
      <c r="FY430" s="1">
        <v>44</v>
      </c>
      <c r="FZ430" s="1">
        <v>80</v>
      </c>
      <c r="GA430" s="1">
        <v>100.5</v>
      </c>
      <c r="GB430" s="1">
        <v>154.9</v>
      </c>
      <c r="GC430" s="1">
        <v>39</v>
      </c>
      <c r="GD430" s="1">
        <v>64.5</v>
      </c>
      <c r="GE430" s="1">
        <v>55.5</v>
      </c>
      <c r="GF430" s="1">
        <v>82.4</v>
      </c>
      <c r="GG430" s="1">
        <v>24</v>
      </c>
      <c r="GH430" s="1">
        <v>26.3</v>
      </c>
      <c r="GI430" s="1">
        <v>0</v>
      </c>
      <c r="GJ430" s="1">
        <v>0</v>
      </c>
      <c r="GK430" s="1">
        <v>8.5</v>
      </c>
      <c r="GL430" s="1">
        <v>7.7</v>
      </c>
      <c r="GM430" s="1">
        <v>13</v>
      </c>
      <c r="GN430" s="1">
        <v>8</v>
      </c>
      <c r="GO430" s="1">
        <v>0</v>
      </c>
      <c r="GP430" s="1">
        <v>8</v>
      </c>
      <c r="GQ430" s="1">
        <v>5</v>
      </c>
      <c r="GR430" s="1">
        <v>0</v>
      </c>
      <c r="GS430" s="1">
        <v>68.5</v>
      </c>
      <c r="GT430" s="1">
        <v>714.5</v>
      </c>
      <c r="GU430" s="1">
        <v>33.5</v>
      </c>
      <c r="GV430" s="1">
        <v>521.5</v>
      </c>
      <c r="GW430" s="1">
        <v>35</v>
      </c>
      <c r="GX430" s="1">
        <v>193</v>
      </c>
      <c r="GY430" s="1">
        <v>0</v>
      </c>
      <c r="GZ430" s="2">
        <v>0</v>
      </c>
    </row>
    <row r="431" spans="1:208" s="1" customForma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CU431" s="1" t="s">
        <v>289</v>
      </c>
      <c r="CV431" s="1" t="s">
        <v>299</v>
      </c>
      <c r="CW431" s="1" t="s">
        <v>647</v>
      </c>
      <c r="CX431" s="1">
        <v>650</v>
      </c>
      <c r="CY431" s="1">
        <v>52</v>
      </c>
      <c r="CZ431" s="1">
        <v>80</v>
      </c>
      <c r="DA431" s="1">
        <v>106</v>
      </c>
      <c r="DB431" s="1">
        <v>15</v>
      </c>
      <c r="DC431" s="1">
        <v>141.50943396226401</v>
      </c>
      <c r="DD431" s="1">
        <v>436</v>
      </c>
      <c r="DE431" s="1">
        <v>6.5</v>
      </c>
      <c r="DF431" s="1">
        <v>14.9082568807339</v>
      </c>
      <c r="DG431" s="1">
        <v>1.48</v>
      </c>
      <c r="DH431" s="1">
        <v>26.3</v>
      </c>
      <c r="DI431" s="1">
        <v>1.7770270270270301</v>
      </c>
      <c r="DJ431" s="1">
        <v>1.32</v>
      </c>
      <c r="DK431" s="1">
        <v>24.03</v>
      </c>
      <c r="DL431" s="1">
        <v>1.82045454545455</v>
      </c>
      <c r="DM431" s="1">
        <v>55</v>
      </c>
      <c r="DN431" s="1">
        <v>0</v>
      </c>
      <c r="DO431" s="1">
        <v>143</v>
      </c>
      <c r="DP431" s="1">
        <v>143</v>
      </c>
      <c r="DQ431" s="1">
        <v>531</v>
      </c>
      <c r="DR431" s="1">
        <v>52</v>
      </c>
      <c r="DS431" s="1">
        <v>9.7928436911487804</v>
      </c>
      <c r="DT431" s="1">
        <v>223</v>
      </c>
      <c r="DU431" s="1">
        <v>2.9</v>
      </c>
      <c r="DV431" s="1">
        <v>2.9</v>
      </c>
      <c r="DW431" s="1">
        <v>28</v>
      </c>
      <c r="DX431" s="1">
        <v>102</v>
      </c>
      <c r="DY431" s="1">
        <v>150</v>
      </c>
      <c r="DZ431" s="1" t="s">
        <v>289</v>
      </c>
      <c r="EA431" s="1" t="s">
        <v>299</v>
      </c>
      <c r="EB431" s="1" t="s">
        <v>647</v>
      </c>
      <c r="EC431" s="72">
        <f t="shared" si="28"/>
        <v>843.9</v>
      </c>
      <c r="ED431" s="73">
        <f t="shared" si="29"/>
        <v>2632.6</v>
      </c>
      <c r="EE431" s="1">
        <v>107</v>
      </c>
      <c r="EF431" s="1">
        <v>264.2</v>
      </c>
      <c r="EG431" s="1">
        <v>28</v>
      </c>
      <c r="EH431" s="1">
        <v>40</v>
      </c>
      <c r="EI431" s="1">
        <v>37</v>
      </c>
      <c r="EJ431" s="1">
        <v>119</v>
      </c>
      <c r="EK431" s="1">
        <v>38</v>
      </c>
      <c r="EL431" s="1">
        <v>97</v>
      </c>
      <c r="EM431" s="1">
        <v>191.9</v>
      </c>
      <c r="EN431" s="1">
        <v>978.5</v>
      </c>
      <c r="EO431" s="1">
        <v>175.9</v>
      </c>
      <c r="EP431" s="1">
        <v>874.5</v>
      </c>
      <c r="EQ431" s="1">
        <v>0</v>
      </c>
      <c r="ER431" s="1">
        <v>0</v>
      </c>
      <c r="ES431" s="1">
        <v>0</v>
      </c>
      <c r="ET431" s="1">
        <v>0</v>
      </c>
      <c r="EU431" s="1">
        <v>100</v>
      </c>
      <c r="EV431" s="1">
        <v>327.5</v>
      </c>
      <c r="EW431" s="1">
        <v>45</v>
      </c>
      <c r="EX431" s="1">
        <v>206</v>
      </c>
      <c r="EY431" s="1">
        <v>30</v>
      </c>
      <c r="EZ431" s="1">
        <v>84</v>
      </c>
      <c r="FA431" s="1">
        <v>25</v>
      </c>
      <c r="FB431" s="1">
        <v>37.5</v>
      </c>
      <c r="FC431" s="1">
        <v>0</v>
      </c>
      <c r="FD431" s="1">
        <v>0</v>
      </c>
      <c r="FE431" s="1">
        <v>162</v>
      </c>
      <c r="FF431" s="1">
        <v>587.20000000000005</v>
      </c>
      <c r="FG431" s="1">
        <v>96</v>
      </c>
      <c r="FH431" s="1">
        <v>388.3</v>
      </c>
      <c r="FI431" s="1">
        <v>38</v>
      </c>
      <c r="FJ431" s="1">
        <v>101.9</v>
      </c>
      <c r="FK431" s="1">
        <v>28</v>
      </c>
      <c r="FL431" s="1">
        <v>97</v>
      </c>
      <c r="FM431" s="1">
        <v>35</v>
      </c>
      <c r="FN431" s="1">
        <v>69.5</v>
      </c>
      <c r="FO431" s="1">
        <v>35</v>
      </c>
      <c r="FP431" s="1">
        <v>69.5</v>
      </c>
      <c r="FQ431" s="1">
        <v>0</v>
      </c>
      <c r="FR431" s="1">
        <v>0</v>
      </c>
      <c r="FS431" s="1">
        <v>139</v>
      </c>
      <c r="FT431" s="1">
        <v>242.5</v>
      </c>
      <c r="FU431" s="1">
        <v>71</v>
      </c>
      <c r="FV431" s="1">
        <v>106.5</v>
      </c>
      <c r="FW431" s="1">
        <v>32</v>
      </c>
      <c r="FX431" s="1">
        <v>70.400000000000006</v>
      </c>
      <c r="FY431" s="1">
        <v>36</v>
      </c>
      <c r="FZ431" s="1">
        <v>65.599999999999994</v>
      </c>
      <c r="GA431" s="1">
        <v>86</v>
      </c>
      <c r="GB431" s="1">
        <v>132.30000000000001</v>
      </c>
      <c r="GC431" s="1">
        <v>33</v>
      </c>
      <c r="GD431" s="1">
        <v>53.2</v>
      </c>
      <c r="GE431" s="1">
        <v>48</v>
      </c>
      <c r="GF431" s="1">
        <v>71.099999999999994</v>
      </c>
      <c r="GG431" s="1">
        <v>18</v>
      </c>
      <c r="GH431" s="1">
        <v>20</v>
      </c>
      <c r="GI431" s="1">
        <v>0</v>
      </c>
      <c r="GJ431" s="1">
        <v>0</v>
      </c>
      <c r="GK431" s="1">
        <v>5</v>
      </c>
      <c r="GL431" s="1">
        <v>4.9000000000000004</v>
      </c>
      <c r="GM431" s="1">
        <v>6</v>
      </c>
      <c r="GN431" s="1">
        <v>6</v>
      </c>
      <c r="GO431" s="1">
        <v>0</v>
      </c>
      <c r="GP431" s="1">
        <v>6</v>
      </c>
      <c r="GQ431" s="1">
        <v>0</v>
      </c>
      <c r="GR431" s="1">
        <v>0</v>
      </c>
      <c r="GS431" s="1">
        <v>60</v>
      </c>
      <c r="GT431" s="1">
        <v>643.9</v>
      </c>
      <c r="GU431" s="1">
        <v>27</v>
      </c>
      <c r="GV431" s="1">
        <v>418.5</v>
      </c>
      <c r="GW431" s="1">
        <v>33</v>
      </c>
      <c r="GX431" s="1">
        <v>225.4</v>
      </c>
      <c r="GY431" s="1">
        <v>0</v>
      </c>
      <c r="GZ431" s="2">
        <v>0</v>
      </c>
    </row>
    <row r="432" spans="1:208" s="1" customForma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CU432" s="1" t="s">
        <v>289</v>
      </c>
      <c r="CV432" s="1" t="s">
        <v>300</v>
      </c>
      <c r="CW432" s="1" t="s">
        <v>647</v>
      </c>
      <c r="CX432" s="1">
        <v>700</v>
      </c>
      <c r="CY432" s="1">
        <v>56</v>
      </c>
      <c r="CZ432" s="1">
        <v>80</v>
      </c>
      <c r="DA432" s="1">
        <v>78</v>
      </c>
      <c r="DB432" s="1">
        <v>11</v>
      </c>
      <c r="DC432" s="1">
        <v>141.02564102564099</v>
      </c>
      <c r="DD432" s="1">
        <v>363</v>
      </c>
      <c r="DE432" s="1">
        <v>5.4</v>
      </c>
      <c r="DF432" s="1">
        <v>14.876033057851201</v>
      </c>
      <c r="DG432" s="1">
        <v>1.04</v>
      </c>
      <c r="DH432" s="1">
        <v>17.55</v>
      </c>
      <c r="DI432" s="1">
        <v>1.6875</v>
      </c>
      <c r="DJ432" s="1">
        <v>1.04</v>
      </c>
      <c r="DK432" s="1">
        <v>17.55</v>
      </c>
      <c r="DL432" s="1">
        <v>1.6875</v>
      </c>
      <c r="DM432" s="1">
        <v>52.5</v>
      </c>
      <c r="DN432" s="1">
        <v>0</v>
      </c>
      <c r="DO432" s="1">
        <v>175</v>
      </c>
      <c r="DP432" s="1">
        <v>175</v>
      </c>
      <c r="DQ432" s="1">
        <v>509</v>
      </c>
      <c r="DR432" s="1">
        <v>48</v>
      </c>
      <c r="DS432" s="1">
        <v>9.4302554027504897</v>
      </c>
      <c r="DT432" s="1">
        <v>244</v>
      </c>
      <c r="DU432" s="1">
        <v>1.7</v>
      </c>
      <c r="DV432" s="1">
        <v>1.7</v>
      </c>
      <c r="DW432" s="1">
        <v>38</v>
      </c>
      <c r="DX432" s="1">
        <v>145</v>
      </c>
      <c r="DY432" s="1">
        <v>170</v>
      </c>
      <c r="DZ432" s="1" t="s">
        <v>289</v>
      </c>
      <c r="EA432" s="1" t="s">
        <v>300</v>
      </c>
      <c r="EB432" s="1" t="s">
        <v>647</v>
      </c>
      <c r="EC432" s="72">
        <f t="shared" si="28"/>
        <v>394.4</v>
      </c>
      <c r="ED432" s="73">
        <f t="shared" si="29"/>
        <v>1121.8</v>
      </c>
      <c r="EE432" s="1">
        <v>53</v>
      </c>
      <c r="EF432" s="1">
        <v>139.5</v>
      </c>
      <c r="EG432" s="1">
        <v>13</v>
      </c>
      <c r="EH432" s="1">
        <v>19.5</v>
      </c>
      <c r="EI432" s="1">
        <v>17</v>
      </c>
      <c r="EJ432" s="1">
        <v>52</v>
      </c>
      <c r="EK432" s="1">
        <v>21</v>
      </c>
      <c r="EL432" s="1">
        <v>63</v>
      </c>
      <c r="EM432" s="1">
        <v>76</v>
      </c>
      <c r="EN432" s="1">
        <v>389</v>
      </c>
      <c r="EO432" s="1">
        <v>69</v>
      </c>
      <c r="EP432" s="1">
        <v>325</v>
      </c>
      <c r="EQ432" s="1">
        <v>0</v>
      </c>
      <c r="ER432" s="1">
        <v>0</v>
      </c>
      <c r="ES432" s="1">
        <v>0</v>
      </c>
      <c r="ET432" s="1">
        <v>0</v>
      </c>
      <c r="EU432" s="1">
        <v>55</v>
      </c>
      <c r="EV432" s="1">
        <v>172.5</v>
      </c>
      <c r="EW432" s="1">
        <v>22</v>
      </c>
      <c r="EX432" s="1">
        <v>97</v>
      </c>
      <c r="EY432" s="1">
        <v>20</v>
      </c>
      <c r="EZ432" s="1">
        <v>56</v>
      </c>
      <c r="FA432" s="1">
        <v>13</v>
      </c>
      <c r="FB432" s="1">
        <v>19.5</v>
      </c>
      <c r="FC432" s="1">
        <v>0</v>
      </c>
      <c r="FD432" s="1">
        <v>0</v>
      </c>
      <c r="FE432" s="1">
        <v>74.400000000000006</v>
      </c>
      <c r="FF432" s="1">
        <v>193.6</v>
      </c>
      <c r="FG432" s="1">
        <v>19.399999999999999</v>
      </c>
      <c r="FH432" s="1">
        <v>62.9</v>
      </c>
      <c r="FI432" s="1">
        <v>27</v>
      </c>
      <c r="FJ432" s="1">
        <v>63.7</v>
      </c>
      <c r="FK432" s="1">
        <v>28</v>
      </c>
      <c r="FL432" s="1">
        <v>67</v>
      </c>
      <c r="FM432" s="1">
        <v>19</v>
      </c>
      <c r="FN432" s="1">
        <v>35.5</v>
      </c>
      <c r="FO432" s="1">
        <v>19</v>
      </c>
      <c r="FP432" s="1">
        <v>35.5</v>
      </c>
      <c r="FQ432" s="1">
        <v>0</v>
      </c>
      <c r="FR432" s="1">
        <v>0</v>
      </c>
      <c r="FS432" s="1">
        <v>58</v>
      </c>
      <c r="FT432" s="1">
        <v>104.2</v>
      </c>
      <c r="FU432" s="1">
        <v>23</v>
      </c>
      <c r="FV432" s="1">
        <v>34</v>
      </c>
      <c r="FW432" s="1">
        <v>18</v>
      </c>
      <c r="FX432" s="1">
        <v>39.4</v>
      </c>
      <c r="FY432" s="1">
        <v>17</v>
      </c>
      <c r="FZ432" s="1">
        <v>30.8</v>
      </c>
      <c r="GA432" s="1">
        <v>37</v>
      </c>
      <c r="GB432" s="1">
        <v>56.1</v>
      </c>
      <c r="GC432" s="1">
        <v>17</v>
      </c>
      <c r="GD432" s="1">
        <v>27</v>
      </c>
      <c r="GE432" s="1">
        <v>17</v>
      </c>
      <c r="GF432" s="1">
        <v>25.1</v>
      </c>
      <c r="GG432" s="1">
        <v>20</v>
      </c>
      <c r="GH432" s="1">
        <v>21.6</v>
      </c>
      <c r="GI432" s="1">
        <v>0</v>
      </c>
      <c r="GJ432" s="1">
        <v>0</v>
      </c>
      <c r="GK432" s="1">
        <v>2</v>
      </c>
      <c r="GL432" s="1">
        <v>2.1</v>
      </c>
      <c r="GM432" s="1">
        <v>7.7</v>
      </c>
      <c r="GN432" s="1">
        <v>4.9000000000000004</v>
      </c>
      <c r="GO432" s="1">
        <v>0</v>
      </c>
      <c r="GP432" s="1">
        <v>4.9000000000000004</v>
      </c>
      <c r="GQ432" s="1">
        <v>2.8</v>
      </c>
      <c r="GR432" s="1">
        <v>0</v>
      </c>
      <c r="GS432" s="1">
        <v>47</v>
      </c>
      <c r="GT432" s="1">
        <v>485.7</v>
      </c>
      <c r="GU432" s="1">
        <v>20</v>
      </c>
      <c r="GV432" s="1">
        <v>311.5</v>
      </c>
      <c r="GW432" s="1">
        <v>27</v>
      </c>
      <c r="GX432" s="1">
        <v>174.2</v>
      </c>
      <c r="GY432" s="1">
        <v>0</v>
      </c>
      <c r="GZ432" s="2">
        <v>0</v>
      </c>
    </row>
    <row r="433" spans="1:208" s="1" customForma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CU433" s="1" t="s">
        <v>289</v>
      </c>
      <c r="CV433" s="1" t="s">
        <v>301</v>
      </c>
      <c r="CW433" s="1" t="s">
        <v>647</v>
      </c>
      <c r="CX433" s="1">
        <v>686</v>
      </c>
      <c r="CY433" s="1">
        <v>54.9</v>
      </c>
      <c r="CZ433" s="1">
        <v>80.029154518950406</v>
      </c>
      <c r="DA433" s="1">
        <v>106</v>
      </c>
      <c r="DB433" s="1">
        <v>15.1</v>
      </c>
      <c r="DC433" s="1">
        <v>142.452830188679</v>
      </c>
      <c r="DD433" s="1">
        <v>443</v>
      </c>
      <c r="DE433" s="1">
        <v>6.6</v>
      </c>
      <c r="DF433" s="1">
        <v>14.8984198645598</v>
      </c>
      <c r="DG433" s="1">
        <v>0.98599999999999999</v>
      </c>
      <c r="DH433" s="1">
        <v>17.03</v>
      </c>
      <c r="DI433" s="1">
        <v>1.72718052738337</v>
      </c>
      <c r="DJ433" s="1">
        <v>0.98599999999999999</v>
      </c>
      <c r="DK433" s="1">
        <v>17.03</v>
      </c>
      <c r="DL433" s="1">
        <v>1.72718052738337</v>
      </c>
      <c r="DM433" s="1">
        <v>54.5</v>
      </c>
      <c r="DN433" s="1">
        <v>0</v>
      </c>
      <c r="DO433" s="1">
        <v>201</v>
      </c>
      <c r="DP433" s="1">
        <v>201</v>
      </c>
      <c r="DQ433" s="1">
        <v>480</v>
      </c>
      <c r="DR433" s="1">
        <v>45</v>
      </c>
      <c r="DS433" s="1">
        <v>9.375</v>
      </c>
      <c r="DT433" s="1">
        <v>248</v>
      </c>
      <c r="DU433" s="1">
        <v>1.9</v>
      </c>
      <c r="DV433" s="1">
        <v>1.9</v>
      </c>
      <c r="DW433" s="1">
        <v>40</v>
      </c>
      <c r="DX433" s="1">
        <v>154</v>
      </c>
      <c r="DY433" s="1">
        <v>300</v>
      </c>
      <c r="DZ433" s="1" t="s">
        <v>289</v>
      </c>
      <c r="EA433" s="1" t="s">
        <v>301</v>
      </c>
      <c r="EB433" s="1" t="s">
        <v>647</v>
      </c>
      <c r="EC433" s="72">
        <f t="shared" si="28"/>
        <v>370.3</v>
      </c>
      <c r="ED433" s="73">
        <f t="shared" si="29"/>
        <v>1074.7</v>
      </c>
      <c r="EE433" s="1">
        <v>59</v>
      </c>
      <c r="EF433" s="1">
        <v>148.5</v>
      </c>
      <c r="EG433" s="1">
        <v>17</v>
      </c>
      <c r="EH433" s="1">
        <v>25.5</v>
      </c>
      <c r="EI433" s="1">
        <v>20</v>
      </c>
      <c r="EJ433" s="1">
        <v>62</v>
      </c>
      <c r="EK433" s="1">
        <v>20</v>
      </c>
      <c r="EL433" s="1">
        <v>56</v>
      </c>
      <c r="EM433" s="1">
        <v>79.099999999999994</v>
      </c>
      <c r="EN433" s="1">
        <v>397.4</v>
      </c>
      <c r="EO433" s="1">
        <v>72.099999999999994</v>
      </c>
      <c r="EP433" s="1">
        <v>335.4</v>
      </c>
      <c r="EQ433" s="1">
        <v>0</v>
      </c>
      <c r="ER433" s="1">
        <v>0</v>
      </c>
      <c r="ES433" s="1">
        <v>0</v>
      </c>
      <c r="ET433" s="1">
        <v>0</v>
      </c>
      <c r="EU433" s="1">
        <v>50</v>
      </c>
      <c r="EV433" s="1">
        <v>160.6</v>
      </c>
      <c r="EW433" s="1">
        <v>21</v>
      </c>
      <c r="EX433" s="1">
        <v>95</v>
      </c>
      <c r="EY433" s="1">
        <v>17</v>
      </c>
      <c r="EZ433" s="1">
        <v>47.6</v>
      </c>
      <c r="FA433" s="1">
        <v>12</v>
      </c>
      <c r="FB433" s="1">
        <v>18</v>
      </c>
      <c r="FC433" s="1">
        <v>0</v>
      </c>
      <c r="FD433" s="1">
        <v>0</v>
      </c>
      <c r="FE433" s="1">
        <v>58.4</v>
      </c>
      <c r="FF433" s="1">
        <v>162.69999999999999</v>
      </c>
      <c r="FG433" s="1">
        <v>15.4</v>
      </c>
      <c r="FH433" s="1">
        <v>51.3</v>
      </c>
      <c r="FI433" s="1">
        <v>20</v>
      </c>
      <c r="FJ433" s="1">
        <v>47.9</v>
      </c>
      <c r="FK433" s="1">
        <v>23</v>
      </c>
      <c r="FL433" s="1">
        <v>63.5</v>
      </c>
      <c r="FM433" s="1">
        <v>19</v>
      </c>
      <c r="FN433" s="1">
        <v>35.5</v>
      </c>
      <c r="FO433" s="1">
        <v>19</v>
      </c>
      <c r="FP433" s="1">
        <v>35.5</v>
      </c>
      <c r="FQ433" s="1">
        <v>0</v>
      </c>
      <c r="FR433" s="1">
        <v>0</v>
      </c>
      <c r="FS433" s="1">
        <v>50</v>
      </c>
      <c r="FT433" s="1">
        <v>87.8</v>
      </c>
      <c r="FU433" s="1">
        <v>21</v>
      </c>
      <c r="FV433" s="1">
        <v>31</v>
      </c>
      <c r="FW433" s="1">
        <v>15</v>
      </c>
      <c r="FX433" s="1">
        <v>32</v>
      </c>
      <c r="FY433" s="1">
        <v>14</v>
      </c>
      <c r="FZ433" s="1">
        <v>24.8</v>
      </c>
      <c r="GA433" s="1">
        <v>37</v>
      </c>
      <c r="GB433" s="1">
        <v>56.1</v>
      </c>
      <c r="GC433" s="1">
        <v>16</v>
      </c>
      <c r="GD433" s="1">
        <v>25.4</v>
      </c>
      <c r="GE433" s="1">
        <v>17</v>
      </c>
      <c r="GF433" s="1">
        <v>24.7</v>
      </c>
      <c r="GG433" s="1">
        <v>15</v>
      </c>
      <c r="GH433" s="1">
        <v>16.5</v>
      </c>
      <c r="GI433" s="1">
        <v>0</v>
      </c>
      <c r="GJ433" s="1">
        <v>0</v>
      </c>
      <c r="GK433" s="1">
        <v>2.8</v>
      </c>
      <c r="GL433" s="1">
        <v>2.7</v>
      </c>
      <c r="GM433" s="1">
        <v>6.9</v>
      </c>
      <c r="GN433" s="1">
        <v>4.9000000000000004</v>
      </c>
      <c r="GO433" s="1">
        <v>0</v>
      </c>
      <c r="GP433" s="1">
        <v>4.9000000000000004</v>
      </c>
      <c r="GQ433" s="1">
        <v>2</v>
      </c>
      <c r="GR433" s="1">
        <v>0</v>
      </c>
      <c r="GS433" s="1">
        <v>40</v>
      </c>
      <c r="GT433" s="1">
        <v>460</v>
      </c>
      <c r="GU433" s="1">
        <v>20</v>
      </c>
      <c r="GV433" s="1">
        <v>311</v>
      </c>
      <c r="GW433" s="1">
        <v>20</v>
      </c>
      <c r="GX433" s="1">
        <v>149</v>
      </c>
      <c r="GY433" s="1">
        <v>0</v>
      </c>
      <c r="GZ433" s="2">
        <v>0</v>
      </c>
    </row>
    <row r="434" spans="1:208" s="1" customForma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CU434" s="1" t="s">
        <v>289</v>
      </c>
      <c r="CV434" s="1" t="s">
        <v>302</v>
      </c>
      <c r="CW434" s="1" t="s">
        <v>647</v>
      </c>
      <c r="CX434" s="1">
        <v>2835</v>
      </c>
      <c r="CY434" s="1">
        <v>226.8</v>
      </c>
      <c r="CZ434" s="1">
        <v>80</v>
      </c>
      <c r="DA434" s="1">
        <v>138</v>
      </c>
      <c r="DB434" s="1">
        <v>19.600000000000001</v>
      </c>
      <c r="DC434" s="1">
        <v>142.02898550724601</v>
      </c>
      <c r="DD434" s="1">
        <v>436</v>
      </c>
      <c r="DE434" s="1">
        <v>6.5</v>
      </c>
      <c r="DF434" s="1">
        <v>14.9082568807339</v>
      </c>
      <c r="DG434" s="1">
        <v>1.0840000000000001</v>
      </c>
      <c r="DH434" s="1">
        <v>18.489999999999998</v>
      </c>
      <c r="DI434" s="1">
        <v>1.7057195571955699</v>
      </c>
      <c r="DJ434" s="1">
        <v>1.0840000000000001</v>
      </c>
      <c r="DK434" s="1">
        <v>18.489999999999998</v>
      </c>
      <c r="DL434" s="1">
        <v>1.7057195571955699</v>
      </c>
      <c r="DM434" s="1">
        <v>91.5</v>
      </c>
      <c r="DN434" s="1">
        <v>0</v>
      </c>
      <c r="DO434" s="1">
        <v>234</v>
      </c>
      <c r="DP434" s="1">
        <v>234</v>
      </c>
      <c r="DQ434" s="1">
        <v>955</v>
      </c>
      <c r="DR434" s="1">
        <v>95</v>
      </c>
      <c r="DS434" s="1">
        <v>9.9476439790575899</v>
      </c>
      <c r="DT434" s="1">
        <v>251</v>
      </c>
      <c r="DU434" s="1">
        <v>2.1</v>
      </c>
      <c r="DV434" s="1">
        <v>2.1</v>
      </c>
      <c r="DW434" s="1">
        <v>65</v>
      </c>
      <c r="DX434" s="1">
        <v>605</v>
      </c>
      <c r="DY434" s="1">
        <v>470</v>
      </c>
      <c r="DZ434" s="1" t="s">
        <v>289</v>
      </c>
      <c r="EA434" s="1" t="s">
        <v>302</v>
      </c>
      <c r="EB434" s="1" t="s">
        <v>647</v>
      </c>
      <c r="EC434" s="72">
        <f t="shared" si="28"/>
        <v>387.8</v>
      </c>
      <c r="ED434" s="73">
        <f t="shared" si="29"/>
        <v>1128.5999999999999</v>
      </c>
      <c r="EE434" s="1">
        <v>58</v>
      </c>
      <c r="EF434" s="1">
        <v>156.5</v>
      </c>
      <c r="EG434" s="1">
        <v>15</v>
      </c>
      <c r="EH434" s="1">
        <v>22.5</v>
      </c>
      <c r="EI434" s="1">
        <v>20</v>
      </c>
      <c r="EJ434" s="1">
        <v>61</v>
      </c>
      <c r="EK434" s="1">
        <v>21</v>
      </c>
      <c r="EL434" s="1">
        <v>65</v>
      </c>
      <c r="EM434" s="1">
        <v>73.400000000000006</v>
      </c>
      <c r="EN434" s="1">
        <v>391</v>
      </c>
      <c r="EO434" s="1">
        <v>66.400000000000006</v>
      </c>
      <c r="EP434" s="1">
        <v>339</v>
      </c>
      <c r="EQ434" s="1">
        <v>0</v>
      </c>
      <c r="ER434" s="1">
        <v>0</v>
      </c>
      <c r="ES434" s="1">
        <v>0</v>
      </c>
      <c r="ET434" s="1">
        <v>0</v>
      </c>
      <c r="EU434" s="1">
        <v>57</v>
      </c>
      <c r="EV434" s="1">
        <v>168.5</v>
      </c>
      <c r="EW434" s="1">
        <v>21</v>
      </c>
      <c r="EX434" s="1">
        <v>95</v>
      </c>
      <c r="EY434" s="1">
        <v>15</v>
      </c>
      <c r="EZ434" s="1">
        <v>42</v>
      </c>
      <c r="FA434" s="1">
        <v>21</v>
      </c>
      <c r="FB434" s="1">
        <v>31.5</v>
      </c>
      <c r="FC434" s="1">
        <v>0</v>
      </c>
      <c r="FD434" s="1">
        <v>0</v>
      </c>
      <c r="FE434" s="1">
        <v>58.4</v>
      </c>
      <c r="FF434" s="1">
        <v>177.2</v>
      </c>
      <c r="FG434" s="1">
        <v>17.399999999999999</v>
      </c>
      <c r="FH434" s="1">
        <v>63.3</v>
      </c>
      <c r="FI434" s="1">
        <v>21</v>
      </c>
      <c r="FJ434" s="1">
        <v>50.9</v>
      </c>
      <c r="FK434" s="1">
        <v>20</v>
      </c>
      <c r="FL434" s="1">
        <v>63</v>
      </c>
      <c r="FM434" s="1">
        <v>20</v>
      </c>
      <c r="FN434" s="1">
        <v>38.5</v>
      </c>
      <c r="FO434" s="1">
        <v>20</v>
      </c>
      <c r="FP434" s="1">
        <v>38.5</v>
      </c>
      <c r="FQ434" s="1">
        <v>0</v>
      </c>
      <c r="FR434" s="1">
        <v>0</v>
      </c>
      <c r="FS434" s="1">
        <v>56</v>
      </c>
      <c r="FT434" s="1">
        <v>101.7</v>
      </c>
      <c r="FU434" s="1">
        <v>22</v>
      </c>
      <c r="FV434" s="1">
        <v>33.5</v>
      </c>
      <c r="FW434" s="1">
        <v>17</v>
      </c>
      <c r="FX434" s="1">
        <v>37.200000000000003</v>
      </c>
      <c r="FY434" s="1">
        <v>17</v>
      </c>
      <c r="FZ434" s="1">
        <v>31</v>
      </c>
      <c r="GA434" s="1">
        <v>42</v>
      </c>
      <c r="GB434" s="1">
        <v>64.5</v>
      </c>
      <c r="GC434" s="1">
        <v>19</v>
      </c>
      <c r="GD434" s="1">
        <v>30</v>
      </c>
      <c r="GE434" s="1">
        <v>20</v>
      </c>
      <c r="GF434" s="1">
        <v>29.5</v>
      </c>
      <c r="GG434" s="1">
        <v>20</v>
      </c>
      <c r="GH434" s="1">
        <v>22</v>
      </c>
      <c r="GI434" s="1">
        <v>0</v>
      </c>
      <c r="GJ434" s="1">
        <v>0</v>
      </c>
      <c r="GK434" s="1">
        <v>3</v>
      </c>
      <c r="GL434" s="1">
        <v>3.1</v>
      </c>
      <c r="GM434" s="1">
        <v>5.6</v>
      </c>
      <c r="GN434" s="1">
        <v>5.6</v>
      </c>
      <c r="GO434" s="1">
        <v>0</v>
      </c>
      <c r="GP434" s="1">
        <v>5.6</v>
      </c>
      <c r="GQ434" s="1">
        <v>0</v>
      </c>
      <c r="GR434" s="1">
        <v>0</v>
      </c>
      <c r="GS434" s="1">
        <v>62.5</v>
      </c>
      <c r="GT434" s="1">
        <v>612.1</v>
      </c>
      <c r="GU434" s="1">
        <v>28</v>
      </c>
      <c r="GV434" s="1">
        <v>433.5</v>
      </c>
      <c r="GW434" s="1">
        <v>34.5</v>
      </c>
      <c r="GX434" s="1">
        <v>178.6</v>
      </c>
      <c r="GY434" s="1">
        <v>0</v>
      </c>
      <c r="GZ434" s="2">
        <v>0</v>
      </c>
    </row>
    <row r="435" spans="1:208" s="1" customForma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CU435" s="1" t="s">
        <v>289</v>
      </c>
      <c r="CV435" s="1" t="s">
        <v>303</v>
      </c>
      <c r="CW435" s="1" t="s">
        <v>647</v>
      </c>
      <c r="CX435" s="1">
        <v>2756</v>
      </c>
      <c r="CY435" s="1">
        <v>220</v>
      </c>
      <c r="CZ435" s="1">
        <v>79.825834542815699</v>
      </c>
      <c r="DA435" s="1">
        <v>174</v>
      </c>
      <c r="DB435" s="1">
        <v>24.7</v>
      </c>
      <c r="DC435" s="1">
        <v>141.95402298850601</v>
      </c>
      <c r="DD435" s="1">
        <v>463</v>
      </c>
      <c r="DE435" s="1">
        <v>7</v>
      </c>
      <c r="DF435" s="1">
        <v>15.118790496760299</v>
      </c>
      <c r="DG435" s="1">
        <v>1.89</v>
      </c>
      <c r="DH435" s="1">
        <v>32.46</v>
      </c>
      <c r="DI435" s="1">
        <v>1.71746031746032</v>
      </c>
      <c r="DJ435" s="1">
        <v>1.1000000000000001</v>
      </c>
      <c r="DK435" s="1">
        <v>18.710999999999999</v>
      </c>
      <c r="DL435" s="1">
        <v>1.7010000000000001</v>
      </c>
      <c r="DM435" s="1">
        <v>85.6</v>
      </c>
      <c r="DN435" s="1">
        <v>0</v>
      </c>
      <c r="DO435" s="1">
        <v>236</v>
      </c>
      <c r="DP435" s="1">
        <v>236</v>
      </c>
      <c r="DQ435" s="1">
        <v>724</v>
      </c>
      <c r="DR435" s="1">
        <v>70</v>
      </c>
      <c r="DS435" s="1">
        <v>9.6685082872928199</v>
      </c>
      <c r="DT435" s="1">
        <v>256</v>
      </c>
      <c r="DU435" s="1">
        <v>2.7</v>
      </c>
      <c r="DV435" s="1">
        <v>2</v>
      </c>
      <c r="DW435" s="1">
        <v>66</v>
      </c>
      <c r="DX435" s="1">
        <v>425</v>
      </c>
      <c r="DY435" s="1">
        <v>350</v>
      </c>
      <c r="DZ435" s="1" t="s">
        <v>289</v>
      </c>
      <c r="EA435" s="1" t="s">
        <v>303</v>
      </c>
      <c r="EB435" s="1" t="s">
        <v>647</v>
      </c>
      <c r="EC435" s="72">
        <f t="shared" si="28"/>
        <v>539.9</v>
      </c>
      <c r="ED435" s="73">
        <f t="shared" si="29"/>
        <v>1590.5</v>
      </c>
      <c r="EE435" s="1">
        <v>80</v>
      </c>
      <c r="EF435" s="1">
        <v>221</v>
      </c>
      <c r="EG435" s="1">
        <v>18</v>
      </c>
      <c r="EH435" s="1">
        <v>27</v>
      </c>
      <c r="EI435" s="1">
        <v>29</v>
      </c>
      <c r="EJ435" s="1">
        <v>89</v>
      </c>
      <c r="EK435" s="1">
        <v>31</v>
      </c>
      <c r="EL435" s="1">
        <v>97</v>
      </c>
      <c r="EM435" s="1">
        <v>102.5</v>
      </c>
      <c r="EN435" s="1">
        <v>497.4</v>
      </c>
      <c r="EO435" s="1">
        <v>95.5</v>
      </c>
      <c r="EP435" s="1">
        <v>398.4</v>
      </c>
      <c r="EQ435" s="1">
        <v>0</v>
      </c>
      <c r="ER435" s="1">
        <v>0</v>
      </c>
      <c r="ES435" s="1">
        <v>0</v>
      </c>
      <c r="ET435" s="1">
        <v>0</v>
      </c>
      <c r="EU435" s="1">
        <v>83</v>
      </c>
      <c r="EV435" s="1">
        <v>269.8</v>
      </c>
      <c r="EW435" s="1">
        <v>35</v>
      </c>
      <c r="EX435" s="1">
        <v>163</v>
      </c>
      <c r="EY435" s="1">
        <v>24</v>
      </c>
      <c r="EZ435" s="1">
        <v>67.599999999999994</v>
      </c>
      <c r="FA435" s="1">
        <v>24</v>
      </c>
      <c r="FB435" s="1">
        <v>39.200000000000003</v>
      </c>
      <c r="FC435" s="1">
        <v>0</v>
      </c>
      <c r="FD435" s="1">
        <v>0</v>
      </c>
      <c r="FE435" s="1">
        <v>128.4</v>
      </c>
      <c r="FF435" s="1">
        <v>344.5</v>
      </c>
      <c r="FG435" s="1">
        <v>59.4</v>
      </c>
      <c r="FH435" s="1">
        <v>163</v>
      </c>
      <c r="FI435" s="1">
        <v>35</v>
      </c>
      <c r="FJ435" s="1">
        <v>82.5</v>
      </c>
      <c r="FK435" s="1">
        <v>34</v>
      </c>
      <c r="FL435" s="1">
        <v>99</v>
      </c>
      <c r="FM435" s="1">
        <v>18</v>
      </c>
      <c r="FN435" s="1">
        <v>33.5</v>
      </c>
      <c r="FO435" s="1">
        <v>18</v>
      </c>
      <c r="FP435" s="1">
        <v>33.5</v>
      </c>
      <c r="FQ435" s="1">
        <v>0</v>
      </c>
      <c r="FR435" s="1">
        <v>0</v>
      </c>
      <c r="FS435" s="1">
        <v>65</v>
      </c>
      <c r="FT435" s="1">
        <v>121.8</v>
      </c>
      <c r="FU435" s="1">
        <v>20</v>
      </c>
      <c r="FV435" s="1">
        <v>30.5</v>
      </c>
      <c r="FW435" s="1">
        <v>22.5</v>
      </c>
      <c r="FX435" s="1">
        <v>50.8</v>
      </c>
      <c r="FY435" s="1">
        <v>22.5</v>
      </c>
      <c r="FZ435" s="1">
        <v>40.5</v>
      </c>
      <c r="GA435" s="1">
        <v>42</v>
      </c>
      <c r="GB435" s="1">
        <v>64</v>
      </c>
      <c r="GC435" s="1">
        <v>18</v>
      </c>
      <c r="GD435" s="1">
        <v>28.9</v>
      </c>
      <c r="GE435" s="1">
        <v>21</v>
      </c>
      <c r="GF435" s="1">
        <v>31.1</v>
      </c>
      <c r="GG435" s="1">
        <v>18</v>
      </c>
      <c r="GH435" s="1">
        <v>18</v>
      </c>
      <c r="GI435" s="1">
        <v>0</v>
      </c>
      <c r="GJ435" s="1">
        <v>0</v>
      </c>
      <c r="GK435" s="1">
        <v>3</v>
      </c>
      <c r="GL435" s="1">
        <v>3.5</v>
      </c>
      <c r="GM435" s="1">
        <v>17</v>
      </c>
      <c r="GN435" s="1">
        <v>8</v>
      </c>
      <c r="GO435" s="1">
        <v>0</v>
      </c>
      <c r="GP435" s="1">
        <v>8</v>
      </c>
      <c r="GQ435" s="1">
        <v>9</v>
      </c>
      <c r="GR435" s="1">
        <v>0</v>
      </c>
      <c r="GS435" s="1">
        <v>48</v>
      </c>
      <c r="GT435" s="1">
        <v>524.29999999999995</v>
      </c>
      <c r="GU435" s="1">
        <v>25.5</v>
      </c>
      <c r="GV435" s="1">
        <v>397.5</v>
      </c>
      <c r="GW435" s="1">
        <v>22.5</v>
      </c>
      <c r="GX435" s="1">
        <v>126.8</v>
      </c>
      <c r="GY435" s="1">
        <v>0</v>
      </c>
      <c r="GZ435" s="2">
        <v>0</v>
      </c>
    </row>
    <row r="436" spans="1:208" s="1" customForma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CU436" s="1" t="s">
        <v>289</v>
      </c>
      <c r="CV436" s="1" t="s">
        <v>304</v>
      </c>
      <c r="CW436" s="1" t="s">
        <v>647</v>
      </c>
      <c r="CX436" s="1">
        <v>2507</v>
      </c>
      <c r="CY436" s="1">
        <v>200</v>
      </c>
      <c r="CZ436" s="1">
        <v>79.776625448743502</v>
      </c>
      <c r="DA436" s="1">
        <v>233</v>
      </c>
      <c r="DB436" s="1">
        <v>33</v>
      </c>
      <c r="DC436" s="1">
        <v>141.630901287554</v>
      </c>
      <c r="DD436" s="1">
        <v>1000</v>
      </c>
      <c r="DE436" s="1">
        <v>15</v>
      </c>
      <c r="DF436" s="1">
        <v>15</v>
      </c>
      <c r="DG436" s="1">
        <v>1.8340000000000001</v>
      </c>
      <c r="DH436" s="1">
        <v>31.84</v>
      </c>
      <c r="DI436" s="1">
        <v>1.7360959651036001</v>
      </c>
      <c r="DJ436" s="1">
        <v>1.1100000000000001</v>
      </c>
      <c r="DK436" s="1">
        <v>19.54</v>
      </c>
      <c r="DL436" s="1">
        <v>1.7603603603603599</v>
      </c>
      <c r="DM436" s="1">
        <v>63.5</v>
      </c>
      <c r="DN436" s="1">
        <v>0</v>
      </c>
      <c r="DO436" s="1">
        <v>505</v>
      </c>
      <c r="DP436" s="1">
        <v>505</v>
      </c>
      <c r="DQ436" s="1">
        <v>1574</v>
      </c>
      <c r="DR436" s="1">
        <v>150</v>
      </c>
      <c r="DS436" s="1">
        <v>9.5298602287166396</v>
      </c>
      <c r="DT436" s="1">
        <v>608</v>
      </c>
      <c r="DU436" s="1">
        <v>3.1</v>
      </c>
      <c r="DV436" s="1">
        <v>1.6</v>
      </c>
      <c r="DW436" s="1">
        <v>65</v>
      </c>
      <c r="DX436" s="1">
        <v>260</v>
      </c>
      <c r="DY436" s="1">
        <v>440</v>
      </c>
      <c r="DZ436" s="1" t="s">
        <v>289</v>
      </c>
      <c r="EA436" s="1" t="s">
        <v>304</v>
      </c>
      <c r="EB436" s="1" t="s">
        <v>647</v>
      </c>
      <c r="EC436" s="72">
        <f t="shared" si="28"/>
        <v>367.9</v>
      </c>
      <c r="ED436" s="73">
        <f t="shared" si="29"/>
        <v>1082.95</v>
      </c>
      <c r="EE436" s="1">
        <v>54</v>
      </c>
      <c r="EF436" s="1">
        <v>139</v>
      </c>
      <c r="EG436" s="1">
        <v>15</v>
      </c>
      <c r="EH436" s="1">
        <v>22.5</v>
      </c>
      <c r="EI436" s="1">
        <v>19</v>
      </c>
      <c r="EJ436" s="1">
        <v>61</v>
      </c>
      <c r="EK436" s="1">
        <v>18</v>
      </c>
      <c r="EL436" s="1">
        <v>51</v>
      </c>
      <c r="EM436" s="1">
        <v>77.5</v>
      </c>
      <c r="EN436" s="1">
        <v>397.3</v>
      </c>
      <c r="EO436" s="1">
        <v>70.5</v>
      </c>
      <c r="EP436" s="1">
        <v>341.3</v>
      </c>
      <c r="EQ436" s="1">
        <v>0</v>
      </c>
      <c r="ER436" s="1">
        <v>0</v>
      </c>
      <c r="ES436" s="1">
        <v>0</v>
      </c>
      <c r="ET436" s="1">
        <v>0</v>
      </c>
      <c r="EU436" s="1">
        <v>49</v>
      </c>
      <c r="EV436" s="1">
        <v>154.30000000000001</v>
      </c>
      <c r="EW436" s="1">
        <v>21</v>
      </c>
      <c r="EX436" s="1">
        <v>96</v>
      </c>
      <c r="EY436" s="1">
        <v>15</v>
      </c>
      <c r="EZ436" s="1">
        <v>42</v>
      </c>
      <c r="FA436" s="1">
        <v>13</v>
      </c>
      <c r="FB436" s="1">
        <v>16.3</v>
      </c>
      <c r="FC436" s="1">
        <v>0</v>
      </c>
      <c r="FD436" s="1">
        <v>0</v>
      </c>
      <c r="FE436" s="1">
        <v>53.4</v>
      </c>
      <c r="FF436" s="1">
        <v>167.5</v>
      </c>
      <c r="FG436" s="1">
        <v>19.399999999999999</v>
      </c>
      <c r="FH436" s="1">
        <v>62.9</v>
      </c>
      <c r="FI436" s="1">
        <v>18</v>
      </c>
      <c r="FJ436" s="1">
        <v>43.6</v>
      </c>
      <c r="FK436" s="1">
        <v>16</v>
      </c>
      <c r="FL436" s="1">
        <v>61</v>
      </c>
      <c r="FM436" s="1">
        <v>18</v>
      </c>
      <c r="FN436" s="1">
        <v>34.5</v>
      </c>
      <c r="FO436" s="1">
        <v>18</v>
      </c>
      <c r="FP436" s="1">
        <v>34.5</v>
      </c>
      <c r="FQ436" s="1">
        <v>0</v>
      </c>
      <c r="FR436" s="1">
        <v>0</v>
      </c>
      <c r="FS436" s="1">
        <v>53</v>
      </c>
      <c r="FT436" s="1">
        <v>95.85</v>
      </c>
      <c r="FU436" s="1">
        <v>20.5</v>
      </c>
      <c r="FV436" s="1">
        <v>30.75</v>
      </c>
      <c r="FW436" s="1">
        <v>17</v>
      </c>
      <c r="FX436" s="1">
        <v>37</v>
      </c>
      <c r="FY436" s="1">
        <v>15.5</v>
      </c>
      <c r="FZ436" s="1">
        <v>28.1</v>
      </c>
      <c r="GA436" s="1">
        <v>41</v>
      </c>
      <c r="GB436" s="1">
        <v>64.3</v>
      </c>
      <c r="GC436" s="1">
        <v>18</v>
      </c>
      <c r="GD436" s="1">
        <v>29.4</v>
      </c>
      <c r="GE436" s="1">
        <v>20</v>
      </c>
      <c r="GF436" s="1">
        <v>29.9</v>
      </c>
      <c r="GG436" s="1">
        <v>18</v>
      </c>
      <c r="GH436" s="1">
        <v>19.8</v>
      </c>
      <c r="GI436" s="1">
        <v>0</v>
      </c>
      <c r="GJ436" s="1">
        <v>0</v>
      </c>
      <c r="GK436" s="1">
        <v>4</v>
      </c>
      <c r="GL436" s="1">
        <v>3.9</v>
      </c>
      <c r="GM436" s="1">
        <v>6.5</v>
      </c>
      <c r="GN436" s="1">
        <v>5</v>
      </c>
      <c r="GO436" s="1">
        <v>0</v>
      </c>
      <c r="GP436" s="1">
        <v>5</v>
      </c>
      <c r="GQ436" s="1">
        <v>1.5</v>
      </c>
      <c r="GR436" s="1">
        <v>0</v>
      </c>
      <c r="GS436" s="1">
        <v>63.5</v>
      </c>
      <c r="GT436" s="1">
        <v>659.5</v>
      </c>
      <c r="GU436" s="1">
        <v>31</v>
      </c>
      <c r="GV436" s="1">
        <v>483.5</v>
      </c>
      <c r="GW436" s="1">
        <v>32.5</v>
      </c>
      <c r="GX436" s="1">
        <v>176</v>
      </c>
      <c r="GY436" s="1">
        <v>0</v>
      </c>
      <c r="GZ436" s="2">
        <v>0</v>
      </c>
    </row>
    <row r="437" spans="1:208" s="1" customForma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CU437" s="1" t="s">
        <v>289</v>
      </c>
      <c r="CV437" s="1" t="s">
        <v>305</v>
      </c>
      <c r="CW437" s="1" t="s">
        <v>647</v>
      </c>
      <c r="CX437" s="1">
        <v>1774</v>
      </c>
      <c r="CY437" s="1">
        <v>142</v>
      </c>
      <c r="CZ437" s="1">
        <v>80.045095828635894</v>
      </c>
      <c r="DA437" s="1">
        <v>121</v>
      </c>
      <c r="DB437" s="1">
        <v>17.2</v>
      </c>
      <c r="DC437" s="1">
        <v>142.14876033057899</v>
      </c>
      <c r="DD437" s="1">
        <v>966</v>
      </c>
      <c r="DE437" s="1">
        <v>14.5</v>
      </c>
      <c r="DF437" s="1">
        <v>15.010351966873699</v>
      </c>
      <c r="DG437" s="1">
        <v>1.0900000000000001</v>
      </c>
      <c r="DH437" s="1">
        <v>18.77</v>
      </c>
      <c r="DI437" s="1">
        <v>1.7220183486238501</v>
      </c>
      <c r="DJ437" s="1">
        <v>1.0900000000000001</v>
      </c>
      <c r="DK437" s="1">
        <v>18.77</v>
      </c>
      <c r="DL437" s="1">
        <v>1.7220183486238501</v>
      </c>
      <c r="DM437" s="1">
        <v>84.5</v>
      </c>
      <c r="DN437" s="1">
        <v>0</v>
      </c>
      <c r="DO437" s="1">
        <v>244</v>
      </c>
      <c r="DP437" s="1">
        <v>244</v>
      </c>
      <c r="DQ437" s="1">
        <v>849</v>
      </c>
      <c r="DR437" s="1">
        <v>82</v>
      </c>
      <c r="DS437" s="1">
        <v>9.6584216725559493</v>
      </c>
      <c r="DT437" s="1">
        <v>646</v>
      </c>
      <c r="DU437" s="1">
        <v>2.1</v>
      </c>
      <c r="DV437" s="1">
        <v>2.1</v>
      </c>
      <c r="DW437" s="1">
        <v>45</v>
      </c>
      <c r="DX437" s="1">
        <v>167</v>
      </c>
      <c r="DY437" s="1">
        <v>450</v>
      </c>
      <c r="DZ437" s="1" t="s">
        <v>289</v>
      </c>
      <c r="EA437" s="1" t="s">
        <v>305</v>
      </c>
      <c r="EB437" s="1" t="s">
        <v>647</v>
      </c>
      <c r="EC437" s="72">
        <f t="shared" si="28"/>
        <v>411.9</v>
      </c>
      <c r="ED437" s="73">
        <f t="shared" si="29"/>
        <v>1217.0999999999999</v>
      </c>
      <c r="EE437" s="1">
        <v>62</v>
      </c>
      <c r="EF437" s="1">
        <v>158.69999999999999</v>
      </c>
      <c r="EG437" s="1">
        <v>16</v>
      </c>
      <c r="EH437" s="1">
        <v>24.5</v>
      </c>
      <c r="EI437" s="1">
        <v>23</v>
      </c>
      <c r="EJ437" s="1">
        <v>72</v>
      </c>
      <c r="EK437" s="1">
        <v>22</v>
      </c>
      <c r="EL437" s="1">
        <v>59</v>
      </c>
      <c r="EM437" s="1">
        <v>88.5</v>
      </c>
      <c r="EN437" s="1">
        <v>468</v>
      </c>
      <c r="EO437" s="1">
        <v>81.5</v>
      </c>
      <c r="EP437" s="1">
        <v>408</v>
      </c>
      <c r="EQ437" s="1">
        <v>0</v>
      </c>
      <c r="ER437" s="1">
        <v>0</v>
      </c>
      <c r="ES437" s="1">
        <v>0</v>
      </c>
      <c r="ET437" s="1">
        <v>0</v>
      </c>
      <c r="EU437" s="1">
        <v>45</v>
      </c>
      <c r="EV437" s="1">
        <v>140</v>
      </c>
      <c r="EW437" s="1">
        <v>18</v>
      </c>
      <c r="EX437" s="1">
        <v>80</v>
      </c>
      <c r="EY437" s="1">
        <v>15</v>
      </c>
      <c r="EZ437" s="1">
        <v>42</v>
      </c>
      <c r="FA437" s="1">
        <v>12</v>
      </c>
      <c r="FB437" s="1">
        <v>18</v>
      </c>
      <c r="FC437" s="1">
        <v>0</v>
      </c>
      <c r="FD437" s="1">
        <v>0</v>
      </c>
      <c r="FE437" s="1">
        <v>71.400000000000006</v>
      </c>
      <c r="FF437" s="1">
        <v>212.4</v>
      </c>
      <c r="FG437" s="1">
        <v>24.4</v>
      </c>
      <c r="FH437" s="1">
        <v>85.9</v>
      </c>
      <c r="FI437" s="1">
        <v>25</v>
      </c>
      <c r="FJ437" s="1">
        <v>61</v>
      </c>
      <c r="FK437" s="1">
        <v>22</v>
      </c>
      <c r="FL437" s="1">
        <v>65.5</v>
      </c>
      <c r="FM437" s="1">
        <v>20</v>
      </c>
      <c r="FN437" s="1">
        <v>37.5</v>
      </c>
      <c r="FO437" s="1">
        <v>20</v>
      </c>
      <c r="FP437" s="1">
        <v>37.5</v>
      </c>
      <c r="FQ437" s="1">
        <v>0</v>
      </c>
      <c r="FR437" s="1">
        <v>0</v>
      </c>
      <c r="FS437" s="1">
        <v>56</v>
      </c>
      <c r="FT437" s="1">
        <v>99.3</v>
      </c>
      <c r="FU437" s="1">
        <v>23</v>
      </c>
      <c r="FV437" s="1">
        <v>33.5</v>
      </c>
      <c r="FW437" s="1">
        <v>17</v>
      </c>
      <c r="FX437" s="1">
        <v>38.200000000000003</v>
      </c>
      <c r="FY437" s="1">
        <v>16</v>
      </c>
      <c r="FZ437" s="1">
        <v>27.6</v>
      </c>
      <c r="GA437" s="1">
        <v>42</v>
      </c>
      <c r="GB437" s="1">
        <v>65.2</v>
      </c>
      <c r="GC437" s="1">
        <v>20</v>
      </c>
      <c r="GD437" s="1">
        <v>32.4</v>
      </c>
      <c r="GE437" s="1">
        <v>19</v>
      </c>
      <c r="GF437" s="1">
        <v>28.8</v>
      </c>
      <c r="GG437" s="1">
        <v>23</v>
      </c>
      <c r="GH437" s="1">
        <v>25.3</v>
      </c>
      <c r="GI437" s="1">
        <v>0</v>
      </c>
      <c r="GJ437" s="1">
        <v>0</v>
      </c>
      <c r="GK437" s="1">
        <v>4</v>
      </c>
      <c r="GL437" s="1">
        <v>4.7</v>
      </c>
      <c r="GM437" s="1">
        <v>6</v>
      </c>
      <c r="GN437" s="1">
        <v>6</v>
      </c>
      <c r="GO437" s="1">
        <v>0</v>
      </c>
      <c r="GP437" s="1">
        <v>6</v>
      </c>
      <c r="GQ437" s="1">
        <v>0</v>
      </c>
      <c r="GR437" s="1">
        <v>0</v>
      </c>
      <c r="GS437" s="1">
        <v>70.5</v>
      </c>
      <c r="GT437" s="1">
        <v>755.5</v>
      </c>
      <c r="GU437" s="1">
        <v>36.5</v>
      </c>
      <c r="GV437" s="1">
        <v>569.5</v>
      </c>
      <c r="GW437" s="1">
        <v>34</v>
      </c>
      <c r="GX437" s="1">
        <v>186</v>
      </c>
      <c r="GY437" s="1">
        <v>0</v>
      </c>
      <c r="GZ437" s="2">
        <v>0</v>
      </c>
    </row>
    <row r="438" spans="1:208" s="1" customForma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CU438" s="1" t="s">
        <v>289</v>
      </c>
      <c r="CV438" s="1" t="s">
        <v>306</v>
      </c>
      <c r="CW438" s="1" t="s">
        <v>647</v>
      </c>
      <c r="CX438" s="1">
        <v>2950</v>
      </c>
      <c r="CY438" s="1">
        <v>236</v>
      </c>
      <c r="CZ438" s="1">
        <v>80</v>
      </c>
      <c r="DA438" s="1">
        <v>112</v>
      </c>
      <c r="DB438" s="1">
        <v>15.9</v>
      </c>
      <c r="DC438" s="1">
        <v>141.96428571428601</v>
      </c>
      <c r="DD438" s="1">
        <v>535</v>
      </c>
      <c r="DE438" s="1">
        <v>8</v>
      </c>
      <c r="DF438" s="1">
        <v>14.953271028037401</v>
      </c>
      <c r="DG438" s="1">
        <v>1.105</v>
      </c>
      <c r="DH438" s="1">
        <v>18.96</v>
      </c>
      <c r="DI438" s="1">
        <v>1.7158371040724001</v>
      </c>
      <c r="DJ438" s="1">
        <v>1.105</v>
      </c>
      <c r="DK438" s="1">
        <v>18.96</v>
      </c>
      <c r="DL438" s="1">
        <v>1.7158371040724001</v>
      </c>
      <c r="DM438" s="1">
        <v>61</v>
      </c>
      <c r="DN438" s="1">
        <v>0</v>
      </c>
      <c r="DO438" s="1">
        <v>236</v>
      </c>
      <c r="DP438" s="1">
        <v>236</v>
      </c>
      <c r="DQ438" s="1">
        <v>1215</v>
      </c>
      <c r="DR438" s="1">
        <v>120</v>
      </c>
      <c r="DS438" s="1">
        <v>9.8765432098765409</v>
      </c>
      <c r="DT438" s="1">
        <v>301</v>
      </c>
      <c r="DU438" s="1">
        <v>2.9</v>
      </c>
      <c r="DV438" s="1">
        <v>2.9</v>
      </c>
      <c r="DW438" s="1">
        <v>44</v>
      </c>
      <c r="DX438" s="1">
        <v>140</v>
      </c>
      <c r="DY438" s="1">
        <v>440</v>
      </c>
      <c r="DZ438" s="1" t="s">
        <v>289</v>
      </c>
      <c r="EA438" s="1" t="s">
        <v>306</v>
      </c>
      <c r="EB438" s="1" t="s">
        <v>647</v>
      </c>
      <c r="EC438" s="72">
        <f t="shared" si="28"/>
        <v>383.4</v>
      </c>
      <c r="ED438" s="73">
        <f t="shared" si="29"/>
        <v>1154.2</v>
      </c>
      <c r="EE438" s="1">
        <v>57</v>
      </c>
      <c r="EF438" s="1">
        <v>149.19999999999999</v>
      </c>
      <c r="EG438" s="1">
        <v>15</v>
      </c>
      <c r="EH438" s="1">
        <v>22.5</v>
      </c>
      <c r="EI438" s="1">
        <v>20</v>
      </c>
      <c r="EJ438" s="1">
        <v>61</v>
      </c>
      <c r="EK438" s="1">
        <v>21</v>
      </c>
      <c r="EL438" s="1">
        <v>62</v>
      </c>
      <c r="EM438" s="1">
        <v>80.5</v>
      </c>
      <c r="EN438" s="1">
        <v>422</v>
      </c>
      <c r="EO438" s="1">
        <v>73.5</v>
      </c>
      <c r="EP438" s="1">
        <v>360</v>
      </c>
      <c r="EQ438" s="1">
        <v>0</v>
      </c>
      <c r="ER438" s="1">
        <v>0</v>
      </c>
      <c r="ES438" s="1">
        <v>0</v>
      </c>
      <c r="ET438" s="1">
        <v>0</v>
      </c>
      <c r="EU438" s="1">
        <v>51</v>
      </c>
      <c r="EV438" s="1">
        <v>161.30000000000001</v>
      </c>
      <c r="EW438" s="1">
        <v>20</v>
      </c>
      <c r="EX438" s="1">
        <v>94</v>
      </c>
      <c r="EY438" s="1">
        <v>16</v>
      </c>
      <c r="EZ438" s="1">
        <v>44.8</v>
      </c>
      <c r="FA438" s="1">
        <v>15</v>
      </c>
      <c r="FB438" s="1">
        <v>22.5</v>
      </c>
      <c r="FC438" s="1">
        <v>0</v>
      </c>
      <c r="FD438" s="1">
        <v>0</v>
      </c>
      <c r="FE438" s="1">
        <v>60.4</v>
      </c>
      <c r="FF438" s="1">
        <v>180.5</v>
      </c>
      <c r="FG438" s="1">
        <v>20.399999999999999</v>
      </c>
      <c r="FH438" s="1">
        <v>67.900000000000006</v>
      </c>
      <c r="FI438" s="1">
        <v>20</v>
      </c>
      <c r="FJ438" s="1">
        <v>49.6</v>
      </c>
      <c r="FK438" s="1">
        <v>20</v>
      </c>
      <c r="FL438" s="1">
        <v>63</v>
      </c>
      <c r="FM438" s="1">
        <v>19</v>
      </c>
      <c r="FN438" s="1">
        <v>36.5</v>
      </c>
      <c r="FO438" s="1">
        <v>19</v>
      </c>
      <c r="FP438" s="1">
        <v>36.5</v>
      </c>
      <c r="FQ438" s="1">
        <v>0</v>
      </c>
      <c r="FR438" s="1">
        <v>0</v>
      </c>
      <c r="FS438" s="1">
        <v>53.5</v>
      </c>
      <c r="FT438" s="1">
        <v>95.9</v>
      </c>
      <c r="FU438" s="1">
        <v>20</v>
      </c>
      <c r="FV438" s="1">
        <v>30</v>
      </c>
      <c r="FW438" s="1">
        <v>17</v>
      </c>
      <c r="FX438" s="1">
        <v>36</v>
      </c>
      <c r="FY438" s="1">
        <v>16.5</v>
      </c>
      <c r="FZ438" s="1">
        <v>29.9</v>
      </c>
      <c r="GA438" s="1">
        <v>37</v>
      </c>
      <c r="GB438" s="1">
        <v>57.2</v>
      </c>
      <c r="GC438" s="1">
        <v>16</v>
      </c>
      <c r="GD438" s="1">
        <v>25.9</v>
      </c>
      <c r="GE438" s="1">
        <v>16</v>
      </c>
      <c r="GF438" s="1">
        <v>23.3</v>
      </c>
      <c r="GG438" s="1">
        <v>22</v>
      </c>
      <c r="GH438" s="1">
        <v>24.2</v>
      </c>
      <c r="GI438" s="1">
        <v>0</v>
      </c>
      <c r="GJ438" s="1">
        <v>0</v>
      </c>
      <c r="GK438" s="1">
        <v>3</v>
      </c>
      <c r="GL438" s="1">
        <v>3.4</v>
      </c>
      <c r="GM438" s="1">
        <v>24</v>
      </c>
      <c r="GN438" s="1">
        <v>10.5</v>
      </c>
      <c r="GO438" s="1">
        <v>0</v>
      </c>
      <c r="GP438" s="1">
        <v>10.5</v>
      </c>
      <c r="GQ438" s="1">
        <v>13.5</v>
      </c>
      <c r="GR438" s="1">
        <v>0</v>
      </c>
      <c r="GS438" s="1">
        <v>48.5</v>
      </c>
      <c r="GT438" s="1">
        <v>514.9</v>
      </c>
      <c r="GU438" s="1">
        <v>25.5</v>
      </c>
      <c r="GV438" s="1">
        <v>397.5</v>
      </c>
      <c r="GW438" s="1">
        <v>23</v>
      </c>
      <c r="GX438" s="1">
        <v>117.4</v>
      </c>
      <c r="GY438" s="1">
        <v>0</v>
      </c>
      <c r="GZ438" s="2">
        <v>0</v>
      </c>
    </row>
    <row r="439" spans="1:208" s="1" customForma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CU439" s="1" t="s">
        <v>289</v>
      </c>
      <c r="CV439" s="1" t="s">
        <v>307</v>
      </c>
      <c r="CW439" s="1" t="s">
        <v>647</v>
      </c>
      <c r="CX439" s="1">
        <v>719</v>
      </c>
      <c r="CY439" s="1">
        <v>57.5</v>
      </c>
      <c r="CZ439" s="1">
        <v>79.972183588317094</v>
      </c>
      <c r="DA439" s="1">
        <v>187</v>
      </c>
      <c r="DB439" s="1">
        <v>26.5</v>
      </c>
      <c r="DC439" s="1">
        <v>141.71122994652401</v>
      </c>
      <c r="DD439" s="1">
        <v>370</v>
      </c>
      <c r="DE439" s="1">
        <v>5.6</v>
      </c>
      <c r="DF439" s="1">
        <v>15.1351351351351</v>
      </c>
      <c r="DG439" s="1">
        <v>2.0950000000000002</v>
      </c>
      <c r="DH439" s="1">
        <v>39.08</v>
      </c>
      <c r="DI439" s="1">
        <v>1.8653937947493999</v>
      </c>
      <c r="DJ439" s="1">
        <v>1.165</v>
      </c>
      <c r="DK439" s="1">
        <v>22.07</v>
      </c>
      <c r="DL439" s="1">
        <v>1.8944206008583699</v>
      </c>
      <c r="DM439" s="1">
        <v>58</v>
      </c>
      <c r="DO439" s="1">
        <v>315</v>
      </c>
      <c r="DP439" s="1">
        <v>315</v>
      </c>
      <c r="DQ439" s="1">
        <v>525</v>
      </c>
      <c r="DR439" s="1">
        <v>50</v>
      </c>
      <c r="DS439" s="1">
        <v>9.5238095238095202</v>
      </c>
      <c r="DT439" s="1">
        <v>197</v>
      </c>
      <c r="DU439" s="1">
        <v>2.9</v>
      </c>
      <c r="DV439" s="1">
        <v>2.2000000000000002</v>
      </c>
      <c r="DW439" s="1">
        <v>92</v>
      </c>
      <c r="DX439" s="1">
        <v>1105</v>
      </c>
      <c r="DZ439" s="1" t="s">
        <v>289</v>
      </c>
      <c r="EA439" s="1" t="s">
        <v>307</v>
      </c>
      <c r="EB439" s="1" t="s">
        <v>647</v>
      </c>
      <c r="EC439" s="72">
        <f t="shared" si="28"/>
        <v>319.89999999999998</v>
      </c>
      <c r="ED439" s="73">
        <f t="shared" si="29"/>
        <v>989.2</v>
      </c>
      <c r="EE439" s="1">
        <v>47</v>
      </c>
      <c r="EF439" s="1">
        <v>133</v>
      </c>
      <c r="EG439" s="1">
        <v>11</v>
      </c>
      <c r="EH439" s="1">
        <v>17</v>
      </c>
      <c r="EI439" s="1">
        <v>19</v>
      </c>
      <c r="EJ439" s="1">
        <v>57</v>
      </c>
      <c r="EK439" s="1">
        <v>17</v>
      </c>
      <c r="EL439" s="1">
        <v>55</v>
      </c>
      <c r="EM439" s="1">
        <v>74.5</v>
      </c>
      <c r="EN439" s="1">
        <v>385.5</v>
      </c>
      <c r="EO439" s="1">
        <v>67.5</v>
      </c>
      <c r="EP439" s="1">
        <v>320.5</v>
      </c>
      <c r="EQ439" s="1">
        <v>0</v>
      </c>
      <c r="ER439" s="1">
        <v>0</v>
      </c>
      <c r="ES439" s="1">
        <v>0</v>
      </c>
      <c r="ET439" s="1">
        <v>0</v>
      </c>
      <c r="EU439" s="1">
        <v>48</v>
      </c>
      <c r="EV439" s="1">
        <v>157.80000000000001</v>
      </c>
      <c r="EW439" s="1">
        <v>20</v>
      </c>
      <c r="EX439" s="1">
        <v>95</v>
      </c>
      <c r="EY439" s="1">
        <v>16</v>
      </c>
      <c r="EZ439" s="1">
        <v>44.8</v>
      </c>
      <c r="FA439" s="1">
        <v>12</v>
      </c>
      <c r="FB439" s="1">
        <v>18</v>
      </c>
      <c r="FC439" s="1">
        <v>0</v>
      </c>
      <c r="FD439" s="1">
        <v>0</v>
      </c>
      <c r="FE439" s="1">
        <v>57.4</v>
      </c>
      <c r="FF439" s="1">
        <v>152</v>
      </c>
      <c r="FG439" s="1">
        <v>19.399999999999999</v>
      </c>
      <c r="FH439" s="1">
        <v>53.5</v>
      </c>
      <c r="FI439" s="1">
        <v>20</v>
      </c>
      <c r="FJ439" s="1">
        <v>46</v>
      </c>
      <c r="FK439" s="1">
        <v>18</v>
      </c>
      <c r="FL439" s="1">
        <v>52.5</v>
      </c>
      <c r="FM439" s="1">
        <v>16</v>
      </c>
      <c r="FN439" s="1">
        <v>30.5</v>
      </c>
      <c r="FO439" s="1">
        <v>16</v>
      </c>
      <c r="FP439" s="1">
        <v>30.5</v>
      </c>
      <c r="FQ439" s="1">
        <v>0</v>
      </c>
      <c r="FR439" s="1">
        <v>0</v>
      </c>
      <c r="FS439" s="1">
        <v>38</v>
      </c>
      <c r="FT439" s="1">
        <v>69.7</v>
      </c>
      <c r="FU439" s="1">
        <v>14</v>
      </c>
      <c r="FV439" s="1">
        <v>21.5</v>
      </c>
      <c r="FW439" s="1">
        <v>14</v>
      </c>
      <c r="FX439" s="1">
        <v>31</v>
      </c>
      <c r="FY439" s="1">
        <v>10</v>
      </c>
      <c r="FZ439" s="1">
        <v>17.2</v>
      </c>
      <c r="GA439" s="1">
        <v>27</v>
      </c>
      <c r="GB439" s="1">
        <v>41.6</v>
      </c>
      <c r="GC439" s="1">
        <v>12</v>
      </c>
      <c r="GD439" s="1">
        <v>18.8</v>
      </c>
      <c r="GE439" s="1">
        <v>12</v>
      </c>
      <c r="GF439" s="1">
        <v>17.8</v>
      </c>
      <c r="GG439" s="1">
        <v>10</v>
      </c>
      <c r="GH439" s="1">
        <v>11</v>
      </c>
      <c r="GI439" s="1">
        <v>0</v>
      </c>
      <c r="GJ439" s="1">
        <v>0</v>
      </c>
      <c r="GK439" s="1">
        <v>2</v>
      </c>
      <c r="GL439" s="1">
        <v>2.1</v>
      </c>
      <c r="GM439" s="1">
        <v>6</v>
      </c>
      <c r="GN439" s="1">
        <v>6</v>
      </c>
      <c r="GO439" s="1">
        <v>0</v>
      </c>
      <c r="GP439" s="1">
        <v>6</v>
      </c>
      <c r="GQ439" s="1">
        <v>0</v>
      </c>
      <c r="GR439" s="1">
        <v>0</v>
      </c>
      <c r="GS439" s="1">
        <v>27</v>
      </c>
      <c r="GT439" s="1">
        <v>296.39999999999998</v>
      </c>
      <c r="GU439" s="1">
        <v>14.5</v>
      </c>
      <c r="GV439" s="1">
        <v>224</v>
      </c>
      <c r="GW439" s="1">
        <v>12.5</v>
      </c>
      <c r="GX439" s="1">
        <v>72.400000000000006</v>
      </c>
      <c r="GY439" s="1">
        <v>0</v>
      </c>
      <c r="GZ439" s="2">
        <v>0</v>
      </c>
    </row>
    <row r="440" spans="1:208" s="1" customForma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CU440" s="1" t="s">
        <v>289</v>
      </c>
      <c r="CV440" s="1" t="s">
        <v>308</v>
      </c>
      <c r="CW440" s="1" t="s">
        <v>647</v>
      </c>
      <c r="CX440" s="1">
        <v>730</v>
      </c>
      <c r="CY440" s="1">
        <v>58.4</v>
      </c>
      <c r="CZ440" s="1">
        <v>80</v>
      </c>
      <c r="DA440" s="1">
        <v>133</v>
      </c>
      <c r="DB440" s="1">
        <v>18.899999999999999</v>
      </c>
      <c r="DC440" s="1">
        <v>142.105263157895</v>
      </c>
      <c r="DD440" s="1">
        <v>537</v>
      </c>
      <c r="DE440" s="1">
        <v>8</v>
      </c>
      <c r="DF440" s="1">
        <v>14.8975791433892</v>
      </c>
      <c r="DG440" s="1">
        <v>1.0469999999999999</v>
      </c>
      <c r="DH440" s="1">
        <v>17.98</v>
      </c>
      <c r="DI440" s="1">
        <v>1.71728748806113</v>
      </c>
      <c r="DJ440" s="1">
        <v>1.0469999999999999</v>
      </c>
      <c r="DK440" s="1">
        <v>17.98</v>
      </c>
      <c r="DL440" s="1">
        <v>1.71728748806113</v>
      </c>
      <c r="DM440" s="1">
        <v>56</v>
      </c>
      <c r="DO440" s="1">
        <v>270</v>
      </c>
      <c r="DP440" s="1">
        <v>270</v>
      </c>
      <c r="DQ440" s="1">
        <v>532</v>
      </c>
      <c r="DR440" s="1">
        <v>50</v>
      </c>
      <c r="DS440" s="1">
        <v>9.3984962406014994</v>
      </c>
      <c r="DT440" s="1">
        <v>264</v>
      </c>
      <c r="DU440" s="1">
        <v>2.1</v>
      </c>
      <c r="DV440" s="1">
        <v>2.1</v>
      </c>
      <c r="DW440" s="1">
        <v>39</v>
      </c>
      <c r="DX440" s="1">
        <v>208</v>
      </c>
      <c r="DY440" s="1">
        <v>160</v>
      </c>
      <c r="DZ440" s="1" t="s">
        <v>289</v>
      </c>
      <c r="EA440" s="1" t="s">
        <v>308</v>
      </c>
      <c r="EB440" s="1" t="s">
        <v>647</v>
      </c>
      <c r="EC440" s="72">
        <f t="shared" si="28"/>
        <v>364.4</v>
      </c>
      <c r="ED440" s="73">
        <f t="shared" si="29"/>
        <v>1101</v>
      </c>
      <c r="EE440" s="1">
        <v>54</v>
      </c>
      <c r="EF440" s="1">
        <v>141.6</v>
      </c>
      <c r="EG440" s="1">
        <v>13</v>
      </c>
      <c r="EH440" s="1">
        <v>19.5</v>
      </c>
      <c r="EI440" s="1">
        <v>18</v>
      </c>
      <c r="EJ440" s="1">
        <v>55</v>
      </c>
      <c r="EK440" s="1">
        <v>21</v>
      </c>
      <c r="EL440" s="1">
        <v>62</v>
      </c>
      <c r="EM440" s="1">
        <v>82</v>
      </c>
      <c r="EN440" s="1">
        <v>429</v>
      </c>
      <c r="EO440" s="1">
        <v>75</v>
      </c>
      <c r="EP440" s="1">
        <v>369</v>
      </c>
      <c r="EQ440" s="1">
        <v>0</v>
      </c>
      <c r="ER440" s="1">
        <v>0</v>
      </c>
      <c r="ES440" s="1">
        <v>0</v>
      </c>
      <c r="ET440" s="1">
        <v>0</v>
      </c>
      <c r="EU440" s="1">
        <v>48</v>
      </c>
      <c r="EV440" s="1">
        <v>155</v>
      </c>
      <c r="EW440" s="1">
        <v>21</v>
      </c>
      <c r="EX440" s="1">
        <v>95</v>
      </c>
      <c r="EY440" s="1">
        <v>15</v>
      </c>
      <c r="EZ440" s="1">
        <v>42</v>
      </c>
      <c r="FA440" s="1">
        <v>12</v>
      </c>
      <c r="FB440" s="1">
        <v>18</v>
      </c>
      <c r="FC440" s="1">
        <v>0</v>
      </c>
      <c r="FD440" s="1">
        <v>0</v>
      </c>
      <c r="FE440" s="1">
        <v>58.4</v>
      </c>
      <c r="FF440" s="1">
        <v>171.2</v>
      </c>
      <c r="FG440" s="1">
        <v>21.4</v>
      </c>
      <c r="FH440" s="1">
        <v>69.900000000000006</v>
      </c>
      <c r="FI440" s="1">
        <v>20</v>
      </c>
      <c r="FJ440" s="1">
        <v>47.8</v>
      </c>
      <c r="FK440" s="1">
        <v>17</v>
      </c>
      <c r="FL440" s="1">
        <v>53.5</v>
      </c>
      <c r="FM440" s="1">
        <v>18</v>
      </c>
      <c r="FN440" s="1">
        <v>34.5</v>
      </c>
      <c r="FO440" s="1">
        <v>18</v>
      </c>
      <c r="FP440" s="1">
        <v>34.5</v>
      </c>
      <c r="FQ440" s="1">
        <v>0</v>
      </c>
      <c r="FR440" s="1">
        <v>0</v>
      </c>
      <c r="FS440" s="1">
        <v>48</v>
      </c>
      <c r="FT440" s="1">
        <v>86</v>
      </c>
      <c r="FU440" s="1">
        <v>20</v>
      </c>
      <c r="FV440" s="1">
        <v>30</v>
      </c>
      <c r="FW440" s="1">
        <v>16</v>
      </c>
      <c r="FX440" s="1">
        <v>34.6</v>
      </c>
      <c r="FY440" s="1">
        <v>12</v>
      </c>
      <c r="FZ440" s="1">
        <v>21.4</v>
      </c>
      <c r="GA440" s="1">
        <v>35</v>
      </c>
      <c r="GB440" s="1">
        <v>53.7</v>
      </c>
      <c r="GC440" s="1">
        <v>16</v>
      </c>
      <c r="GD440" s="1">
        <v>25.9</v>
      </c>
      <c r="GE440" s="1">
        <v>15</v>
      </c>
      <c r="GF440" s="1">
        <v>22.8</v>
      </c>
      <c r="GG440" s="1">
        <v>18</v>
      </c>
      <c r="GH440" s="1">
        <v>19.8</v>
      </c>
      <c r="GI440" s="1">
        <v>0</v>
      </c>
      <c r="GJ440" s="1">
        <v>0</v>
      </c>
      <c r="GK440" s="1">
        <v>3</v>
      </c>
      <c r="GL440" s="1">
        <v>3.2</v>
      </c>
      <c r="GM440" s="1">
        <v>7</v>
      </c>
      <c r="GN440" s="1">
        <v>4</v>
      </c>
      <c r="GO440" s="1">
        <v>0</v>
      </c>
      <c r="GP440" s="1">
        <v>4</v>
      </c>
      <c r="GQ440" s="1">
        <v>3</v>
      </c>
      <c r="GR440" s="1">
        <v>0</v>
      </c>
      <c r="GS440" s="1">
        <v>61.5</v>
      </c>
      <c r="GT440" s="1">
        <v>747.5</v>
      </c>
      <c r="GU440" s="1">
        <v>39.5</v>
      </c>
      <c r="GV440" s="1">
        <v>617.5</v>
      </c>
      <c r="GW440" s="1">
        <v>22</v>
      </c>
      <c r="GX440" s="1">
        <v>130</v>
      </c>
      <c r="GY440" s="1">
        <v>0</v>
      </c>
      <c r="GZ440" s="2">
        <v>0</v>
      </c>
    </row>
    <row r="441" spans="1:208" s="1" customForma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CU441" s="1" t="s">
        <v>289</v>
      </c>
      <c r="CV441" s="1" t="s">
        <v>215</v>
      </c>
      <c r="CW441" s="1" t="s">
        <v>647</v>
      </c>
      <c r="CX441" s="1">
        <v>2524</v>
      </c>
      <c r="CY441" s="1">
        <v>202</v>
      </c>
      <c r="CZ441" s="1">
        <v>80.031695721077696</v>
      </c>
      <c r="DA441" s="1">
        <v>100</v>
      </c>
      <c r="DB441" s="1">
        <v>14.2</v>
      </c>
      <c r="DC441" s="1">
        <v>142</v>
      </c>
      <c r="DD441" s="1">
        <v>390</v>
      </c>
      <c r="DE441" s="1">
        <v>5.8</v>
      </c>
      <c r="DF441" s="1">
        <v>14.871794871794901</v>
      </c>
      <c r="DG441" s="1">
        <v>5.0750000000000002</v>
      </c>
      <c r="DH441" s="1">
        <v>95.95</v>
      </c>
      <c r="DI441" s="1">
        <v>1.89064039408867</v>
      </c>
      <c r="DJ441" s="1">
        <v>3.585</v>
      </c>
      <c r="DK441" s="1">
        <v>71.400000000000006</v>
      </c>
      <c r="DL441" s="1">
        <v>1.99163179916318</v>
      </c>
      <c r="DM441" s="1">
        <v>155.5</v>
      </c>
      <c r="DN441" s="1">
        <v>0</v>
      </c>
      <c r="DO441" s="1">
        <v>202</v>
      </c>
      <c r="DP441" s="1">
        <v>202</v>
      </c>
      <c r="DQ441" s="1">
        <v>1147</v>
      </c>
      <c r="DR441" s="1">
        <v>112</v>
      </c>
      <c r="DS441" s="1">
        <v>9.7646033129904097</v>
      </c>
      <c r="DT441" s="1">
        <v>603</v>
      </c>
      <c r="DU441" s="1">
        <v>5.9</v>
      </c>
      <c r="DV441" s="1">
        <v>3</v>
      </c>
      <c r="DW441" s="1">
        <v>61</v>
      </c>
      <c r="DX441" s="1">
        <v>610</v>
      </c>
      <c r="DY441" s="1">
        <v>160</v>
      </c>
      <c r="DZ441" s="1" t="s">
        <v>289</v>
      </c>
      <c r="EA441" s="1" t="s">
        <v>215</v>
      </c>
      <c r="EB441" s="1" t="s">
        <v>647</v>
      </c>
      <c r="EC441" s="72">
        <f t="shared" si="28"/>
        <v>344.4</v>
      </c>
      <c r="ED441" s="73">
        <f t="shared" si="29"/>
        <v>1014.2</v>
      </c>
      <c r="EE441" s="1">
        <v>56</v>
      </c>
      <c r="EF441" s="1">
        <v>144</v>
      </c>
      <c r="EG441" s="1">
        <v>14</v>
      </c>
      <c r="EH441" s="1">
        <v>21</v>
      </c>
      <c r="EI441" s="1">
        <v>20</v>
      </c>
      <c r="EJ441" s="1">
        <v>61</v>
      </c>
      <c r="EK441" s="1">
        <v>20</v>
      </c>
      <c r="EL441" s="1">
        <v>58</v>
      </c>
      <c r="EM441" s="1">
        <v>75</v>
      </c>
      <c r="EN441" s="1">
        <v>380.7</v>
      </c>
      <c r="EO441" s="1">
        <v>68</v>
      </c>
      <c r="EP441" s="1">
        <v>324.7</v>
      </c>
      <c r="EQ441" s="1">
        <v>0</v>
      </c>
      <c r="ER441" s="1">
        <v>0</v>
      </c>
      <c r="ES441" s="1">
        <v>0</v>
      </c>
      <c r="ET441" s="1">
        <v>0</v>
      </c>
      <c r="EU441" s="1">
        <v>44</v>
      </c>
      <c r="EV441" s="1">
        <v>137.69999999999999</v>
      </c>
      <c r="EW441" s="1">
        <v>19</v>
      </c>
      <c r="EX441" s="1">
        <v>82</v>
      </c>
      <c r="EY441" s="1">
        <v>14</v>
      </c>
      <c r="EZ441" s="1">
        <v>39.200000000000003</v>
      </c>
      <c r="FA441" s="1">
        <v>11</v>
      </c>
      <c r="FB441" s="1">
        <v>16.5</v>
      </c>
      <c r="FC441" s="1">
        <v>0</v>
      </c>
      <c r="FD441" s="1">
        <v>0</v>
      </c>
      <c r="FE441" s="1">
        <v>57.4</v>
      </c>
      <c r="FF441" s="1">
        <v>163</v>
      </c>
      <c r="FG441" s="1">
        <v>20.399999999999999</v>
      </c>
      <c r="FH441" s="1">
        <v>63.2</v>
      </c>
      <c r="FI441" s="1">
        <v>19</v>
      </c>
      <c r="FJ441" s="1">
        <v>44.8</v>
      </c>
      <c r="FK441" s="1">
        <v>18</v>
      </c>
      <c r="FL441" s="1">
        <v>55</v>
      </c>
      <c r="FM441" s="1">
        <v>18</v>
      </c>
      <c r="FN441" s="1">
        <v>33.5</v>
      </c>
      <c r="FO441" s="1">
        <v>18</v>
      </c>
      <c r="FP441" s="1">
        <v>33.5</v>
      </c>
      <c r="FQ441" s="1">
        <v>0</v>
      </c>
      <c r="FR441" s="1">
        <v>0</v>
      </c>
      <c r="FS441" s="1">
        <v>44</v>
      </c>
      <c r="FT441" s="1">
        <v>80.5</v>
      </c>
      <c r="FU441" s="1">
        <v>17</v>
      </c>
      <c r="FV441" s="1">
        <v>25.5</v>
      </c>
      <c r="FW441" s="1">
        <v>15</v>
      </c>
      <c r="FX441" s="1">
        <v>33</v>
      </c>
      <c r="FY441" s="1">
        <v>12</v>
      </c>
      <c r="FZ441" s="1">
        <v>22</v>
      </c>
      <c r="GA441" s="1">
        <v>32</v>
      </c>
      <c r="GB441" s="1">
        <v>48.5</v>
      </c>
      <c r="GC441" s="1">
        <v>13</v>
      </c>
      <c r="GD441" s="1">
        <v>20.8</v>
      </c>
      <c r="GE441" s="1">
        <v>15</v>
      </c>
      <c r="GF441" s="1">
        <v>21.7</v>
      </c>
      <c r="GG441" s="1">
        <v>16</v>
      </c>
      <c r="GH441" s="1">
        <v>17.600000000000001</v>
      </c>
      <c r="GI441" s="1">
        <v>0</v>
      </c>
      <c r="GJ441" s="1">
        <v>0</v>
      </c>
      <c r="GK441" s="1">
        <v>2</v>
      </c>
      <c r="GL441" s="1">
        <v>2.7</v>
      </c>
      <c r="GM441" s="1">
        <v>6</v>
      </c>
      <c r="GN441" s="1">
        <v>6</v>
      </c>
      <c r="GO441" s="1">
        <v>0</v>
      </c>
      <c r="GP441" s="1">
        <v>6</v>
      </c>
      <c r="GQ441" s="1">
        <v>0</v>
      </c>
      <c r="GR441" s="1">
        <v>0</v>
      </c>
      <c r="GS441" s="1">
        <v>39.5</v>
      </c>
      <c r="GT441" s="1">
        <v>415.8</v>
      </c>
      <c r="GU441" s="1">
        <v>20</v>
      </c>
      <c r="GV441" s="1">
        <v>311</v>
      </c>
      <c r="GW441" s="1">
        <v>19.5</v>
      </c>
      <c r="GX441" s="1">
        <v>104.8</v>
      </c>
      <c r="GY441" s="1">
        <v>0</v>
      </c>
      <c r="GZ441" s="2">
        <v>0</v>
      </c>
    </row>
    <row r="442" spans="1:208" s="1" customForma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CU442" s="1" t="s">
        <v>289</v>
      </c>
      <c r="CV442" s="1" t="s">
        <v>309</v>
      </c>
      <c r="CW442" s="1" t="s">
        <v>647</v>
      </c>
      <c r="CX442" s="1">
        <v>2979</v>
      </c>
      <c r="CY442" s="1">
        <v>238.3</v>
      </c>
      <c r="CZ442" s="1">
        <v>79.993286337697199</v>
      </c>
      <c r="DA442" s="1">
        <v>461</v>
      </c>
      <c r="DB442" s="1">
        <v>65.5</v>
      </c>
      <c r="DC442" s="1">
        <v>142.08242950108499</v>
      </c>
      <c r="DD442" s="1">
        <v>535</v>
      </c>
      <c r="DE442" s="1">
        <v>8</v>
      </c>
      <c r="DF442" s="1">
        <v>14.953271028037401</v>
      </c>
      <c r="DG442" s="1">
        <v>6.5</v>
      </c>
      <c r="DH442" s="1">
        <v>98.65</v>
      </c>
      <c r="DI442" s="1">
        <v>1.5176923076923099</v>
      </c>
      <c r="DJ442" s="1">
        <v>3</v>
      </c>
      <c r="DK442" s="1">
        <v>45.98</v>
      </c>
      <c r="DL442" s="1">
        <v>1.53266666666667</v>
      </c>
      <c r="DM442" s="1">
        <v>135</v>
      </c>
      <c r="DN442" s="1">
        <v>0</v>
      </c>
      <c r="DO442" s="1">
        <v>265</v>
      </c>
      <c r="DP442" s="1">
        <v>265</v>
      </c>
      <c r="DQ442" s="1">
        <v>1225</v>
      </c>
      <c r="DR442" s="1">
        <v>120</v>
      </c>
      <c r="DS442" s="1">
        <v>9.7959183673469408</v>
      </c>
      <c r="DT442" s="1">
        <v>267</v>
      </c>
      <c r="DU442" s="1">
        <v>9</v>
      </c>
      <c r="DV442" s="1">
        <v>4.2</v>
      </c>
      <c r="DW442" s="1">
        <v>65</v>
      </c>
      <c r="DX442" s="1">
        <v>570</v>
      </c>
      <c r="DY442" s="1">
        <v>230</v>
      </c>
      <c r="DZ442" s="1" t="s">
        <v>289</v>
      </c>
      <c r="EA442" s="1" t="s">
        <v>309</v>
      </c>
      <c r="EB442" s="1" t="s">
        <v>647</v>
      </c>
      <c r="EC442" s="72">
        <f t="shared" si="28"/>
        <v>420.4</v>
      </c>
      <c r="ED442" s="73">
        <f t="shared" si="29"/>
        <v>1285.5</v>
      </c>
      <c r="EE442" s="1">
        <v>66</v>
      </c>
      <c r="EF442" s="1">
        <v>178.7</v>
      </c>
      <c r="EG442" s="1">
        <v>14</v>
      </c>
      <c r="EH442" s="1">
        <v>21.5</v>
      </c>
      <c r="EI442" s="1">
        <v>24</v>
      </c>
      <c r="EJ442" s="1">
        <v>73</v>
      </c>
      <c r="EK442" s="1">
        <v>26</v>
      </c>
      <c r="EL442" s="1">
        <v>78</v>
      </c>
      <c r="EM442" s="1">
        <v>93</v>
      </c>
      <c r="EN442" s="1">
        <v>480</v>
      </c>
      <c r="EO442" s="1">
        <v>86</v>
      </c>
      <c r="EP442" s="1">
        <v>413</v>
      </c>
      <c r="EQ442" s="1">
        <v>0</v>
      </c>
      <c r="ER442" s="1">
        <v>0</v>
      </c>
      <c r="ES442" s="1">
        <v>0</v>
      </c>
      <c r="ET442" s="1">
        <v>0</v>
      </c>
      <c r="EU442" s="1">
        <v>49</v>
      </c>
      <c r="EV442" s="1">
        <v>157</v>
      </c>
      <c r="EW442" s="1">
        <v>20</v>
      </c>
      <c r="EX442" s="1">
        <v>94</v>
      </c>
      <c r="EY442" s="1">
        <v>15</v>
      </c>
      <c r="EZ442" s="1">
        <v>42</v>
      </c>
      <c r="FA442" s="1">
        <v>14</v>
      </c>
      <c r="FB442" s="1">
        <v>21</v>
      </c>
      <c r="FC442" s="1">
        <v>0</v>
      </c>
      <c r="FD442" s="1">
        <v>0</v>
      </c>
      <c r="FE442" s="1">
        <v>71.400000000000006</v>
      </c>
      <c r="FF442" s="1">
        <v>223.5</v>
      </c>
      <c r="FG442" s="1">
        <v>26.4</v>
      </c>
      <c r="FH442" s="1">
        <v>93.9</v>
      </c>
      <c r="FI442" s="1">
        <v>22</v>
      </c>
      <c r="FJ442" s="1">
        <v>55.6</v>
      </c>
      <c r="FK442" s="1">
        <v>23</v>
      </c>
      <c r="FL442" s="1">
        <v>74</v>
      </c>
      <c r="FM442" s="1">
        <v>19</v>
      </c>
      <c r="FN442" s="1">
        <v>36.5</v>
      </c>
      <c r="FO442" s="1">
        <v>19</v>
      </c>
      <c r="FP442" s="1">
        <v>36.5</v>
      </c>
      <c r="FQ442" s="1">
        <v>0</v>
      </c>
      <c r="FR442" s="1">
        <v>0</v>
      </c>
      <c r="FS442" s="1">
        <v>59</v>
      </c>
      <c r="FT442" s="1">
        <v>108.2</v>
      </c>
      <c r="FU442" s="1">
        <v>22</v>
      </c>
      <c r="FV442" s="1">
        <v>33</v>
      </c>
      <c r="FW442" s="1">
        <v>20</v>
      </c>
      <c r="FX442" s="1">
        <v>44</v>
      </c>
      <c r="FY442" s="1">
        <v>17</v>
      </c>
      <c r="FZ442" s="1">
        <v>31.2</v>
      </c>
      <c r="GA442" s="1">
        <v>43</v>
      </c>
      <c r="GB442" s="1">
        <v>66.599999999999994</v>
      </c>
      <c r="GC442" s="1">
        <v>20</v>
      </c>
      <c r="GD442" s="1">
        <v>32.9</v>
      </c>
      <c r="GE442" s="1">
        <v>20</v>
      </c>
      <c r="GF442" s="1">
        <v>29.7</v>
      </c>
      <c r="GG442" s="1">
        <v>17</v>
      </c>
      <c r="GH442" s="1">
        <v>19.3</v>
      </c>
      <c r="GI442" s="1">
        <v>0</v>
      </c>
      <c r="GJ442" s="1">
        <v>0</v>
      </c>
      <c r="GK442" s="1">
        <v>3</v>
      </c>
      <c r="GL442" s="1">
        <v>3.4</v>
      </c>
      <c r="GM442" s="1">
        <v>12.3</v>
      </c>
      <c r="GN442" s="1">
        <v>8.8000000000000007</v>
      </c>
      <c r="GO442" s="1">
        <v>0</v>
      </c>
      <c r="GP442" s="1">
        <v>8.8000000000000007</v>
      </c>
      <c r="GQ442" s="1">
        <v>3.5</v>
      </c>
      <c r="GR442" s="1">
        <v>0</v>
      </c>
      <c r="GS442" s="1">
        <v>49</v>
      </c>
      <c r="GT442" s="1">
        <v>561.29999999999995</v>
      </c>
      <c r="GU442" s="1">
        <v>29</v>
      </c>
      <c r="GV442" s="1">
        <v>452.5</v>
      </c>
      <c r="GW442" s="1">
        <v>20</v>
      </c>
      <c r="GX442" s="1">
        <v>108.8</v>
      </c>
      <c r="GY442" s="1">
        <v>0</v>
      </c>
      <c r="GZ442" s="2">
        <v>0</v>
      </c>
    </row>
    <row r="443" spans="1:208" s="1" customForma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CU443" s="1" t="s">
        <v>289</v>
      </c>
      <c r="CV443" s="1" t="s">
        <v>310</v>
      </c>
      <c r="CW443" s="1" t="s">
        <v>647</v>
      </c>
      <c r="CX443" s="1">
        <v>602</v>
      </c>
      <c r="CY443" s="1">
        <v>48</v>
      </c>
      <c r="CZ443" s="1">
        <v>79.734219269102994</v>
      </c>
      <c r="DA443" s="1">
        <v>123</v>
      </c>
      <c r="DB443" s="1">
        <v>17.5</v>
      </c>
      <c r="DC443" s="1">
        <v>142.27642276422799</v>
      </c>
      <c r="DD443" s="1">
        <v>583</v>
      </c>
      <c r="DE443" s="1">
        <v>8.6999999999999993</v>
      </c>
      <c r="DF443" s="1">
        <v>14.922813036020599</v>
      </c>
      <c r="DG443" s="1">
        <v>3.133</v>
      </c>
      <c r="DH443" s="1">
        <v>58.17</v>
      </c>
      <c r="DI443" s="1">
        <v>1.8566868815831501</v>
      </c>
      <c r="DJ443" s="1">
        <v>2.3199999999999998</v>
      </c>
      <c r="DK443" s="1">
        <v>44.35</v>
      </c>
      <c r="DL443" s="1">
        <v>1.91163793103448</v>
      </c>
      <c r="DM443" s="1">
        <v>98.5</v>
      </c>
      <c r="DN443" s="1">
        <v>0</v>
      </c>
      <c r="DO443" s="1">
        <v>286</v>
      </c>
      <c r="DP443" s="1">
        <v>286</v>
      </c>
      <c r="DQ443" s="1">
        <v>529</v>
      </c>
      <c r="DR443" s="1">
        <v>50</v>
      </c>
      <c r="DS443" s="1">
        <v>9.4517958412098295</v>
      </c>
      <c r="DT443" s="1">
        <v>263</v>
      </c>
      <c r="DU443" s="1">
        <v>3.2</v>
      </c>
      <c r="DV443" s="1">
        <v>1.5</v>
      </c>
      <c r="DW443" s="1">
        <v>62</v>
      </c>
      <c r="DX443" s="1">
        <v>625</v>
      </c>
      <c r="DY443" s="1">
        <v>180</v>
      </c>
      <c r="DZ443" s="1" t="s">
        <v>289</v>
      </c>
      <c r="EA443" s="1" t="s">
        <v>310</v>
      </c>
      <c r="EB443" s="1" t="s">
        <v>647</v>
      </c>
      <c r="EC443" s="72">
        <f t="shared" si="28"/>
        <v>367.8</v>
      </c>
      <c r="ED443" s="73">
        <f t="shared" si="29"/>
        <v>1096.8</v>
      </c>
      <c r="EE443" s="1">
        <v>58</v>
      </c>
      <c r="EF443" s="1">
        <v>154</v>
      </c>
      <c r="EG443" s="1">
        <v>15</v>
      </c>
      <c r="EH443" s="1">
        <v>22.5</v>
      </c>
      <c r="EI443" s="1">
        <v>21</v>
      </c>
      <c r="EJ443" s="1">
        <v>64</v>
      </c>
      <c r="EK443" s="1">
        <v>21</v>
      </c>
      <c r="EL443" s="1">
        <v>65</v>
      </c>
      <c r="EM443" s="1">
        <v>84.4</v>
      </c>
      <c r="EN443" s="1">
        <v>423.6</v>
      </c>
      <c r="EO443" s="1">
        <v>77.400000000000006</v>
      </c>
      <c r="EP443" s="1">
        <v>354.6</v>
      </c>
      <c r="EQ443" s="1">
        <v>0</v>
      </c>
      <c r="ER443" s="1">
        <v>0</v>
      </c>
      <c r="ES443" s="1">
        <v>0</v>
      </c>
      <c r="ET443" s="1">
        <v>0</v>
      </c>
      <c r="EU443" s="1">
        <v>48</v>
      </c>
      <c r="EV443" s="1">
        <v>155.80000000000001</v>
      </c>
      <c r="EW443" s="1">
        <v>20</v>
      </c>
      <c r="EX443" s="1">
        <v>93</v>
      </c>
      <c r="EY443" s="1">
        <v>16</v>
      </c>
      <c r="EZ443" s="1">
        <v>44.8</v>
      </c>
      <c r="FA443" s="1">
        <v>12</v>
      </c>
      <c r="FB443" s="1">
        <v>18</v>
      </c>
      <c r="FC443" s="1">
        <v>0</v>
      </c>
      <c r="FD443" s="1">
        <v>0</v>
      </c>
      <c r="FE443" s="1">
        <v>54.4</v>
      </c>
      <c r="FF443" s="1">
        <v>160.5</v>
      </c>
      <c r="FG443" s="1">
        <v>18.399999999999999</v>
      </c>
      <c r="FH443" s="1">
        <v>58.9</v>
      </c>
      <c r="FI443" s="1">
        <v>20</v>
      </c>
      <c r="FJ443" s="1">
        <v>49.6</v>
      </c>
      <c r="FK443" s="1">
        <v>16</v>
      </c>
      <c r="FL443" s="1">
        <v>52</v>
      </c>
      <c r="FM443" s="1">
        <v>17</v>
      </c>
      <c r="FN443" s="1">
        <v>31.5</v>
      </c>
      <c r="FO443" s="1">
        <v>17</v>
      </c>
      <c r="FP443" s="1">
        <v>31.5</v>
      </c>
      <c r="FQ443" s="1">
        <v>0</v>
      </c>
      <c r="FR443" s="1">
        <v>0</v>
      </c>
      <c r="FS443" s="1">
        <v>49</v>
      </c>
      <c r="FT443" s="1">
        <v>88.6</v>
      </c>
      <c r="FU443" s="1">
        <v>20</v>
      </c>
      <c r="FV443" s="1">
        <v>30</v>
      </c>
      <c r="FW443" s="1">
        <v>16</v>
      </c>
      <c r="FX443" s="1">
        <v>35</v>
      </c>
      <c r="FY443" s="1">
        <v>13</v>
      </c>
      <c r="FZ443" s="1">
        <v>23.6</v>
      </c>
      <c r="GA443" s="1">
        <v>35</v>
      </c>
      <c r="GB443" s="1">
        <v>53.7</v>
      </c>
      <c r="GC443" s="1">
        <v>17</v>
      </c>
      <c r="GD443" s="1">
        <v>26.5</v>
      </c>
      <c r="GE443" s="1">
        <v>15</v>
      </c>
      <c r="GF443" s="1">
        <v>22.2</v>
      </c>
      <c r="GG443" s="1">
        <v>20</v>
      </c>
      <c r="GH443" s="1">
        <v>22</v>
      </c>
      <c r="GI443" s="1">
        <v>0</v>
      </c>
      <c r="GJ443" s="1">
        <v>0</v>
      </c>
      <c r="GK443" s="1">
        <v>2</v>
      </c>
      <c r="GL443" s="1">
        <v>2.1</v>
      </c>
      <c r="GM443" s="1">
        <v>5</v>
      </c>
      <c r="GN443" s="1">
        <v>5</v>
      </c>
      <c r="GO443" s="1">
        <v>0</v>
      </c>
      <c r="GP443" s="1">
        <v>5</v>
      </c>
      <c r="GQ443" s="1">
        <v>0</v>
      </c>
      <c r="GR443" s="1">
        <v>0</v>
      </c>
      <c r="GS443" s="1">
        <v>42.5</v>
      </c>
      <c r="GT443" s="1">
        <v>490.5</v>
      </c>
      <c r="GU443" s="1">
        <v>25.5</v>
      </c>
      <c r="GV443" s="1">
        <v>397.5</v>
      </c>
      <c r="GW443" s="1">
        <v>17</v>
      </c>
      <c r="GX443" s="1">
        <v>93</v>
      </c>
      <c r="GY443" s="1">
        <v>0</v>
      </c>
      <c r="GZ443" s="2">
        <v>0</v>
      </c>
    </row>
    <row r="444" spans="1:208" s="1" customForma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CU444" s="1" t="s">
        <v>289</v>
      </c>
      <c r="CV444" s="1" t="s">
        <v>311</v>
      </c>
      <c r="CW444" s="1" t="s">
        <v>647</v>
      </c>
      <c r="CX444" s="1">
        <v>723</v>
      </c>
      <c r="CY444" s="1">
        <v>57.8</v>
      </c>
      <c r="CZ444" s="1">
        <v>79.944674965421896</v>
      </c>
      <c r="DA444" s="1">
        <v>433</v>
      </c>
      <c r="DB444" s="1">
        <v>61.5</v>
      </c>
      <c r="DC444" s="1">
        <v>142</v>
      </c>
      <c r="DD444" s="1">
        <v>470</v>
      </c>
      <c r="DE444" s="1">
        <v>7</v>
      </c>
      <c r="DF444" s="1">
        <v>14.8883374689826</v>
      </c>
      <c r="DG444" s="1">
        <v>1.2869999999999999</v>
      </c>
      <c r="DH444" s="1">
        <v>23</v>
      </c>
      <c r="DI444" s="1">
        <v>1.8194221508828301</v>
      </c>
      <c r="DJ444" s="1">
        <v>1.2869999999999999</v>
      </c>
      <c r="DK444" s="1">
        <v>23</v>
      </c>
      <c r="DL444" s="1">
        <v>1.8194221508828301</v>
      </c>
      <c r="DM444" s="1">
        <v>55</v>
      </c>
      <c r="DN444" s="1">
        <v>0</v>
      </c>
      <c r="DO444" s="1">
        <v>284</v>
      </c>
      <c r="DP444" s="1">
        <v>284</v>
      </c>
      <c r="DQ444" s="1">
        <v>512</v>
      </c>
      <c r="DR444" s="1">
        <v>50</v>
      </c>
      <c r="DS444" s="1">
        <v>9.6579476861166995</v>
      </c>
      <c r="DT444" s="1">
        <v>313</v>
      </c>
      <c r="DU444" s="1">
        <v>1.5</v>
      </c>
      <c r="DV444" s="1">
        <v>1.5</v>
      </c>
      <c r="DW444" s="1">
        <v>42</v>
      </c>
      <c r="DX444" s="1">
        <v>219</v>
      </c>
      <c r="DY444" s="1">
        <v>200</v>
      </c>
      <c r="DZ444" s="1" t="s">
        <v>289</v>
      </c>
      <c r="EA444" s="1" t="s">
        <v>311</v>
      </c>
      <c r="EB444" s="1" t="s">
        <v>647</v>
      </c>
      <c r="EC444" s="72">
        <f t="shared" si="28"/>
        <v>572.9</v>
      </c>
      <c r="ED444" s="73">
        <f t="shared" si="29"/>
        <v>1661.5</v>
      </c>
      <c r="EE444" s="1">
        <v>89</v>
      </c>
      <c r="EF444" s="1">
        <v>236.8</v>
      </c>
      <c r="EG444" s="1">
        <v>16</v>
      </c>
      <c r="EH444" s="1">
        <v>24.5</v>
      </c>
      <c r="EI444" s="1">
        <v>38</v>
      </c>
      <c r="EJ444" s="1">
        <v>111</v>
      </c>
      <c r="EK444" s="1">
        <v>33</v>
      </c>
      <c r="EL444" s="1">
        <v>91</v>
      </c>
      <c r="EM444" s="1">
        <v>96.5</v>
      </c>
      <c r="EN444" s="1">
        <v>494.4</v>
      </c>
      <c r="EO444" s="1">
        <v>89.5</v>
      </c>
      <c r="EP444" s="1">
        <v>431.4</v>
      </c>
      <c r="EQ444" s="1">
        <v>0</v>
      </c>
      <c r="ER444" s="1">
        <v>0</v>
      </c>
      <c r="ES444" s="1">
        <v>0</v>
      </c>
      <c r="ET444" s="1">
        <v>0</v>
      </c>
      <c r="EU444" s="1">
        <v>72</v>
      </c>
      <c r="EV444" s="1">
        <v>227.6</v>
      </c>
      <c r="EW444" s="1">
        <v>30</v>
      </c>
      <c r="EX444" s="1">
        <v>136</v>
      </c>
      <c r="EY444" s="1">
        <v>22</v>
      </c>
      <c r="EZ444" s="1">
        <v>61.6</v>
      </c>
      <c r="FA444" s="1">
        <v>20</v>
      </c>
      <c r="FB444" s="1">
        <v>30</v>
      </c>
      <c r="FC444" s="1">
        <v>0</v>
      </c>
      <c r="FD444" s="1">
        <v>0</v>
      </c>
      <c r="FE444" s="1">
        <v>142.4</v>
      </c>
      <c r="FF444" s="1">
        <v>408.8</v>
      </c>
      <c r="FG444" s="1">
        <v>70.400000000000006</v>
      </c>
      <c r="FH444" s="1">
        <v>206.6</v>
      </c>
      <c r="FI444" s="1">
        <v>37</v>
      </c>
      <c r="FJ444" s="1">
        <v>90.2</v>
      </c>
      <c r="FK444" s="1">
        <v>35</v>
      </c>
      <c r="FL444" s="1">
        <v>112</v>
      </c>
      <c r="FM444" s="1">
        <v>21</v>
      </c>
      <c r="FN444" s="1">
        <v>39.5</v>
      </c>
      <c r="FO444" s="1">
        <v>21</v>
      </c>
      <c r="FP444" s="1">
        <v>39.5</v>
      </c>
      <c r="FQ444" s="1">
        <v>0</v>
      </c>
      <c r="FR444" s="1">
        <v>0</v>
      </c>
      <c r="FS444" s="1">
        <v>78</v>
      </c>
      <c r="FT444" s="1">
        <v>141.30000000000001</v>
      </c>
      <c r="FU444" s="1">
        <v>28</v>
      </c>
      <c r="FV444" s="1">
        <v>41.5</v>
      </c>
      <c r="FW444" s="1">
        <v>25</v>
      </c>
      <c r="FX444" s="1">
        <v>54.6</v>
      </c>
      <c r="FY444" s="1">
        <v>25</v>
      </c>
      <c r="FZ444" s="1">
        <v>45.2</v>
      </c>
      <c r="GA444" s="1">
        <v>50</v>
      </c>
      <c r="GB444" s="1">
        <v>78.5</v>
      </c>
      <c r="GC444" s="1">
        <v>25</v>
      </c>
      <c r="GD444" s="1">
        <v>40.299999999999997</v>
      </c>
      <c r="GE444" s="1">
        <v>23</v>
      </c>
      <c r="GF444" s="1">
        <v>34.200000000000003</v>
      </c>
      <c r="GG444" s="1">
        <v>21</v>
      </c>
      <c r="GH444" s="1">
        <v>23.1</v>
      </c>
      <c r="GI444" s="1">
        <v>0</v>
      </c>
      <c r="GJ444" s="1">
        <v>0</v>
      </c>
      <c r="GK444" s="1">
        <v>3</v>
      </c>
      <c r="GL444" s="1">
        <v>3.2</v>
      </c>
      <c r="GM444" s="1">
        <v>8.3000000000000007</v>
      </c>
      <c r="GN444" s="1">
        <v>4</v>
      </c>
      <c r="GO444" s="1">
        <v>0</v>
      </c>
      <c r="GP444" s="1">
        <v>4</v>
      </c>
      <c r="GQ444" s="1">
        <v>4.3</v>
      </c>
      <c r="GR444" s="1">
        <v>0</v>
      </c>
      <c r="GS444" s="1">
        <v>64.5</v>
      </c>
      <c r="GT444" s="1">
        <v>783.3</v>
      </c>
      <c r="GU444" s="1">
        <v>42</v>
      </c>
      <c r="GV444" s="1">
        <v>655.5</v>
      </c>
      <c r="GW444" s="1">
        <v>22.5</v>
      </c>
      <c r="GX444" s="1">
        <v>127.8</v>
      </c>
      <c r="GY444" s="1">
        <v>0</v>
      </c>
      <c r="GZ444" s="2">
        <v>0</v>
      </c>
    </row>
    <row r="445" spans="1:208" s="1" customForma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CU445" s="1" t="s">
        <v>289</v>
      </c>
      <c r="CV445" s="1" t="s">
        <v>312</v>
      </c>
      <c r="CW445" s="1" t="s">
        <v>647</v>
      </c>
      <c r="CX445" s="1">
        <v>571</v>
      </c>
      <c r="CY445" s="1">
        <v>45.7</v>
      </c>
      <c r="CZ445" s="1">
        <v>80.0350262697023</v>
      </c>
      <c r="DA445" s="1">
        <v>100</v>
      </c>
      <c r="DB445" s="1">
        <v>14.2</v>
      </c>
      <c r="DC445" s="1">
        <v>142</v>
      </c>
      <c r="DD445" s="1">
        <v>403</v>
      </c>
      <c r="DE445" s="1">
        <v>6</v>
      </c>
      <c r="DF445" s="1">
        <v>14.8883374689826</v>
      </c>
      <c r="DG445" s="1">
        <v>1.246</v>
      </c>
      <c r="DH445" s="1">
        <v>22.67</v>
      </c>
      <c r="DI445" s="1">
        <v>1.8194221508828301</v>
      </c>
      <c r="DJ445" s="1">
        <v>1.246</v>
      </c>
      <c r="DK445" s="1">
        <v>22.67</v>
      </c>
      <c r="DL445" s="1">
        <v>1.8194221508828301</v>
      </c>
      <c r="DM445" s="1">
        <v>51.5</v>
      </c>
      <c r="DN445" s="1">
        <v>0</v>
      </c>
      <c r="DO445" s="1">
        <v>189</v>
      </c>
      <c r="DP445" s="1">
        <v>189</v>
      </c>
      <c r="DQ445" s="1">
        <v>497</v>
      </c>
      <c r="DR445" s="1">
        <v>48</v>
      </c>
      <c r="DS445" s="1">
        <v>9.6579476861166995</v>
      </c>
      <c r="DT445" s="1">
        <v>206</v>
      </c>
      <c r="DU445" s="1">
        <v>1.3</v>
      </c>
      <c r="DV445" s="1">
        <v>1.3</v>
      </c>
      <c r="DW445" s="1">
        <v>27</v>
      </c>
      <c r="DX445" s="1">
        <v>150</v>
      </c>
      <c r="DY445" s="1">
        <v>160</v>
      </c>
      <c r="DZ445" s="1" t="s">
        <v>289</v>
      </c>
      <c r="EA445" s="1" t="s">
        <v>312</v>
      </c>
      <c r="EB445" s="1" t="s">
        <v>647</v>
      </c>
      <c r="EC445" s="72">
        <f t="shared" si="28"/>
        <v>308</v>
      </c>
      <c r="ED445" s="73">
        <f t="shared" si="29"/>
        <v>893.7</v>
      </c>
      <c r="EE445" s="1">
        <v>49</v>
      </c>
      <c r="EF445" s="1">
        <v>125</v>
      </c>
      <c r="EG445" s="1">
        <v>13</v>
      </c>
      <c r="EH445" s="1">
        <v>20</v>
      </c>
      <c r="EI445" s="1">
        <v>16</v>
      </c>
      <c r="EJ445" s="1">
        <v>48</v>
      </c>
      <c r="EK445" s="1">
        <v>18</v>
      </c>
      <c r="EL445" s="1">
        <v>55</v>
      </c>
      <c r="EM445" s="1">
        <v>63.6</v>
      </c>
      <c r="EN445" s="1">
        <v>325</v>
      </c>
      <c r="EO445" s="1">
        <v>56.6</v>
      </c>
      <c r="EP445" s="1">
        <v>269</v>
      </c>
      <c r="EQ445" s="1">
        <v>0</v>
      </c>
      <c r="ER445" s="1">
        <v>0</v>
      </c>
      <c r="ES445" s="1">
        <v>0</v>
      </c>
      <c r="ET445" s="1">
        <v>0</v>
      </c>
      <c r="EU445" s="1">
        <v>40</v>
      </c>
      <c r="EV445" s="1">
        <v>124.6</v>
      </c>
      <c r="EW445" s="1">
        <v>16</v>
      </c>
      <c r="EX445" s="1">
        <v>73</v>
      </c>
      <c r="EY445" s="1">
        <v>12</v>
      </c>
      <c r="EZ445" s="1">
        <v>33.6</v>
      </c>
      <c r="FA445" s="1">
        <v>12</v>
      </c>
      <c r="FB445" s="1">
        <v>18</v>
      </c>
      <c r="FC445" s="1">
        <v>0</v>
      </c>
      <c r="FD445" s="1">
        <v>0</v>
      </c>
      <c r="FE445" s="1">
        <v>49.4</v>
      </c>
      <c r="FF445" s="1">
        <v>140.5</v>
      </c>
      <c r="FG445" s="1">
        <v>18.399999999999999</v>
      </c>
      <c r="FH445" s="1">
        <v>58.9</v>
      </c>
      <c r="FI445" s="1">
        <v>16</v>
      </c>
      <c r="FJ445" s="1">
        <v>37.6</v>
      </c>
      <c r="FK445" s="1">
        <v>15</v>
      </c>
      <c r="FL445" s="1">
        <v>44</v>
      </c>
      <c r="FM445" s="1">
        <v>17</v>
      </c>
      <c r="FN445" s="1">
        <v>32.5</v>
      </c>
      <c r="FO445" s="1">
        <v>17</v>
      </c>
      <c r="FP445" s="1">
        <v>32.5</v>
      </c>
      <c r="FQ445" s="1">
        <v>0</v>
      </c>
      <c r="FR445" s="1">
        <v>0</v>
      </c>
      <c r="FS445" s="1">
        <v>46</v>
      </c>
      <c r="FT445" s="1">
        <v>82.5</v>
      </c>
      <c r="FU445" s="1">
        <v>19</v>
      </c>
      <c r="FV445" s="1">
        <v>28.5</v>
      </c>
      <c r="FW445" s="1">
        <v>15</v>
      </c>
      <c r="FX445" s="1">
        <v>33</v>
      </c>
      <c r="FY445" s="1">
        <v>12</v>
      </c>
      <c r="FZ445" s="1">
        <v>21</v>
      </c>
      <c r="GA445" s="1">
        <v>28</v>
      </c>
      <c r="GB445" s="1">
        <v>42.3</v>
      </c>
      <c r="GC445" s="1">
        <v>12</v>
      </c>
      <c r="GD445" s="1">
        <v>19</v>
      </c>
      <c r="GE445" s="1">
        <v>13</v>
      </c>
      <c r="GF445" s="1">
        <v>19.3</v>
      </c>
      <c r="GG445" s="1">
        <v>12</v>
      </c>
      <c r="GH445" s="1">
        <v>13.2</v>
      </c>
      <c r="GI445" s="1">
        <v>0</v>
      </c>
      <c r="GJ445" s="1">
        <v>0</v>
      </c>
      <c r="GK445" s="1">
        <v>3</v>
      </c>
      <c r="GL445" s="1">
        <v>3.1</v>
      </c>
      <c r="GM445" s="1">
        <v>5</v>
      </c>
      <c r="GN445" s="1">
        <v>5</v>
      </c>
      <c r="GO445" s="1">
        <v>0</v>
      </c>
      <c r="GP445" s="1">
        <v>5</v>
      </c>
      <c r="GQ445" s="1">
        <v>0</v>
      </c>
      <c r="GR445" s="1">
        <v>0</v>
      </c>
      <c r="GS445" s="1">
        <v>59.5</v>
      </c>
      <c r="GT445" s="1">
        <v>668.7</v>
      </c>
      <c r="GU445" s="1">
        <v>31</v>
      </c>
      <c r="GV445" s="1">
        <v>483.5</v>
      </c>
      <c r="GW445" s="1">
        <v>28.5</v>
      </c>
      <c r="GX445" s="1">
        <v>185.2</v>
      </c>
      <c r="GY445" s="1">
        <v>0</v>
      </c>
      <c r="GZ445" s="2">
        <v>0</v>
      </c>
    </row>
    <row r="446" spans="1:208" s="1" customForma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CU446" s="1" t="s">
        <v>289</v>
      </c>
      <c r="CV446" s="1" t="s">
        <v>313</v>
      </c>
      <c r="CW446" s="1" t="s">
        <v>647</v>
      </c>
      <c r="CX446" s="1">
        <v>640</v>
      </c>
      <c r="CY446" s="1">
        <v>51.2</v>
      </c>
      <c r="CZ446" s="1">
        <v>80</v>
      </c>
      <c r="DA446" s="1">
        <v>67</v>
      </c>
      <c r="DB446" s="1">
        <v>9.5</v>
      </c>
      <c r="DC446" s="1">
        <v>141.79104477611901</v>
      </c>
      <c r="DD446" s="1">
        <v>484</v>
      </c>
      <c r="DE446" s="1">
        <v>7.3</v>
      </c>
      <c r="DF446" s="1">
        <v>15.082644628099199</v>
      </c>
      <c r="DG446" s="1">
        <v>2.0049999999999999</v>
      </c>
      <c r="DH446" s="1">
        <v>36.700000000000003</v>
      </c>
      <c r="DI446" s="1">
        <v>1.8304239401496301</v>
      </c>
      <c r="DJ446" s="1">
        <v>1.2450000000000001</v>
      </c>
      <c r="DK446" s="1">
        <v>23.38</v>
      </c>
      <c r="DL446" s="1">
        <v>1.8779116465863499</v>
      </c>
      <c r="DM446" s="1">
        <v>63</v>
      </c>
      <c r="DN446" s="1">
        <v>0</v>
      </c>
      <c r="DO446" s="1">
        <v>224</v>
      </c>
      <c r="DP446" s="1">
        <v>224</v>
      </c>
      <c r="DQ446" s="1">
        <v>572</v>
      </c>
      <c r="DR446" s="1">
        <v>50</v>
      </c>
      <c r="DS446" s="1">
        <v>8.7412587412587399</v>
      </c>
      <c r="DT446" s="1">
        <v>208</v>
      </c>
      <c r="DU446" s="1">
        <v>2.6</v>
      </c>
      <c r="DV446" s="1">
        <v>1.6</v>
      </c>
      <c r="DW446" s="1">
        <v>30</v>
      </c>
      <c r="DX446" s="1">
        <v>145</v>
      </c>
      <c r="DY446" s="1">
        <v>150</v>
      </c>
      <c r="DZ446" s="1" t="s">
        <v>289</v>
      </c>
      <c r="EA446" s="1" t="s">
        <v>313</v>
      </c>
      <c r="EB446" s="1" t="s">
        <v>647</v>
      </c>
      <c r="EC446" s="72">
        <f t="shared" si="28"/>
        <v>343.4</v>
      </c>
      <c r="ED446" s="73">
        <f t="shared" si="29"/>
        <v>988.2</v>
      </c>
      <c r="EE446" s="1">
        <v>51</v>
      </c>
      <c r="EF446" s="1">
        <v>133.19999999999999</v>
      </c>
      <c r="EG446" s="1">
        <v>14</v>
      </c>
      <c r="EH446" s="1">
        <v>21</v>
      </c>
      <c r="EI446" s="1">
        <v>18</v>
      </c>
      <c r="EJ446" s="1">
        <v>55</v>
      </c>
      <c r="EK446" s="1">
        <v>17</v>
      </c>
      <c r="EL446" s="1">
        <v>55</v>
      </c>
      <c r="EM446" s="1">
        <v>68.5</v>
      </c>
      <c r="EN446" s="1">
        <v>345.3</v>
      </c>
      <c r="EO446" s="1">
        <v>61.5</v>
      </c>
      <c r="EP446" s="1">
        <v>285.3</v>
      </c>
      <c r="EQ446" s="1">
        <v>0</v>
      </c>
      <c r="ER446" s="1">
        <v>0</v>
      </c>
      <c r="ES446" s="1">
        <v>0</v>
      </c>
      <c r="ET446" s="1">
        <v>0</v>
      </c>
      <c r="EU446" s="1">
        <v>47</v>
      </c>
      <c r="EV446" s="1">
        <v>150</v>
      </c>
      <c r="EW446" s="1">
        <v>20</v>
      </c>
      <c r="EX446" s="1">
        <v>90</v>
      </c>
      <c r="EY446" s="1">
        <v>15</v>
      </c>
      <c r="EZ446" s="1">
        <v>42</v>
      </c>
      <c r="FA446" s="1">
        <v>12</v>
      </c>
      <c r="FB446" s="1">
        <v>18</v>
      </c>
      <c r="FC446" s="1">
        <v>0</v>
      </c>
      <c r="FD446" s="1">
        <v>0</v>
      </c>
      <c r="FE446" s="1">
        <v>58.4</v>
      </c>
      <c r="FF446" s="1">
        <v>160.4</v>
      </c>
      <c r="FG446" s="1">
        <v>23.4</v>
      </c>
      <c r="FH446" s="1">
        <v>66.8</v>
      </c>
      <c r="FI446" s="1">
        <v>17</v>
      </c>
      <c r="FJ446" s="1">
        <v>40.6</v>
      </c>
      <c r="FK446" s="1">
        <v>18</v>
      </c>
      <c r="FL446" s="1">
        <v>53</v>
      </c>
      <c r="FM446" s="1">
        <v>19</v>
      </c>
      <c r="FN446" s="1">
        <v>35.5</v>
      </c>
      <c r="FO446" s="1">
        <v>19</v>
      </c>
      <c r="FP446" s="1">
        <v>35.5</v>
      </c>
      <c r="FQ446" s="1">
        <v>0</v>
      </c>
      <c r="FR446" s="1">
        <v>0</v>
      </c>
      <c r="FS446" s="1">
        <v>48.5</v>
      </c>
      <c r="FT446" s="1">
        <v>88.1</v>
      </c>
      <c r="FU446" s="1">
        <v>18</v>
      </c>
      <c r="FV446" s="1">
        <v>27</v>
      </c>
      <c r="FW446" s="1">
        <v>16</v>
      </c>
      <c r="FX446" s="1">
        <v>35.200000000000003</v>
      </c>
      <c r="FY446" s="1">
        <v>14.5</v>
      </c>
      <c r="FZ446" s="1">
        <v>25.9</v>
      </c>
      <c r="GA446" s="1">
        <v>33</v>
      </c>
      <c r="GB446" s="1">
        <v>50.3</v>
      </c>
      <c r="GC446" s="1">
        <v>15</v>
      </c>
      <c r="GD446" s="1">
        <v>24</v>
      </c>
      <c r="GE446" s="1">
        <v>13</v>
      </c>
      <c r="GF446" s="1">
        <v>19.3</v>
      </c>
      <c r="GG446" s="1">
        <v>16</v>
      </c>
      <c r="GH446" s="1">
        <v>17.600000000000001</v>
      </c>
      <c r="GI446" s="1">
        <v>0</v>
      </c>
      <c r="GJ446" s="1">
        <v>0</v>
      </c>
      <c r="GK446" s="1">
        <v>2</v>
      </c>
      <c r="GL446" s="1">
        <v>1.8</v>
      </c>
      <c r="GM446" s="1">
        <v>6</v>
      </c>
      <c r="GN446" s="1">
        <v>6</v>
      </c>
      <c r="GO446" s="1">
        <v>0</v>
      </c>
      <c r="GP446" s="1">
        <v>6</v>
      </c>
      <c r="GQ446" s="1">
        <v>0</v>
      </c>
      <c r="GR446" s="1">
        <v>0</v>
      </c>
      <c r="GS446" s="1">
        <v>67.5</v>
      </c>
      <c r="GT446" s="1">
        <v>765.7</v>
      </c>
      <c r="GU446" s="1">
        <v>35.5</v>
      </c>
      <c r="GV446" s="1">
        <v>554.5</v>
      </c>
      <c r="GW446" s="1">
        <v>32</v>
      </c>
      <c r="GX446" s="1">
        <v>211.2</v>
      </c>
      <c r="GY446" s="1">
        <v>0</v>
      </c>
      <c r="GZ446" s="2">
        <v>0</v>
      </c>
    </row>
    <row r="447" spans="1:208" s="1" customForma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CU447" s="1" t="s">
        <v>289</v>
      </c>
      <c r="CV447" s="1" t="s">
        <v>314</v>
      </c>
      <c r="CW447" s="1" t="s">
        <v>647</v>
      </c>
      <c r="CX447" s="1">
        <v>600</v>
      </c>
      <c r="CY447" s="1">
        <v>48</v>
      </c>
      <c r="CZ447" s="1">
        <v>80</v>
      </c>
      <c r="DA447" s="1">
        <v>73</v>
      </c>
      <c r="DB447" s="1">
        <v>10.4</v>
      </c>
      <c r="DC447" s="1">
        <v>142.465753424658</v>
      </c>
      <c r="DD447" s="1">
        <v>284</v>
      </c>
      <c r="DE447" s="1">
        <v>4.3</v>
      </c>
      <c r="DF447" s="1">
        <v>15.1408450704225</v>
      </c>
      <c r="DG447" s="1">
        <v>1.04</v>
      </c>
      <c r="DH447" s="1">
        <v>17.86</v>
      </c>
      <c r="DI447" s="1">
        <v>1.71730769230769</v>
      </c>
      <c r="DJ447" s="1">
        <v>1.04</v>
      </c>
      <c r="DK447" s="1">
        <v>17.86</v>
      </c>
      <c r="DL447" s="1">
        <v>1.71730769230769</v>
      </c>
      <c r="DM447" s="1">
        <v>56.5</v>
      </c>
      <c r="DN447" s="1">
        <v>0</v>
      </c>
      <c r="DO447" s="1">
        <v>193</v>
      </c>
      <c r="DP447" s="1">
        <v>193</v>
      </c>
      <c r="DQ447" s="1">
        <v>519</v>
      </c>
      <c r="DR447" s="1">
        <v>49</v>
      </c>
      <c r="DS447" s="1">
        <v>9.4412331406551093</v>
      </c>
      <c r="DT447" s="1">
        <v>236</v>
      </c>
      <c r="DU447" s="1">
        <v>2.2999999999999998</v>
      </c>
      <c r="DV447" s="1">
        <v>2.2999999999999998</v>
      </c>
      <c r="DW447" s="1">
        <v>29</v>
      </c>
      <c r="DX447" s="1">
        <v>140</v>
      </c>
      <c r="DY447" s="1">
        <v>160</v>
      </c>
      <c r="DZ447" s="1" t="s">
        <v>289</v>
      </c>
      <c r="EA447" s="1" t="s">
        <v>314</v>
      </c>
      <c r="EB447" s="1" t="s">
        <v>647</v>
      </c>
      <c r="EC447" s="72">
        <f t="shared" si="28"/>
        <v>311.3</v>
      </c>
      <c r="ED447" s="73">
        <f t="shared" si="29"/>
        <v>929.9</v>
      </c>
      <c r="EE447" s="1">
        <v>47</v>
      </c>
      <c r="EF447" s="1">
        <v>120.4</v>
      </c>
      <c r="EG447" s="1">
        <v>13</v>
      </c>
      <c r="EH447" s="1">
        <v>19.5</v>
      </c>
      <c r="EI447" s="1">
        <v>18</v>
      </c>
      <c r="EJ447" s="1">
        <v>53</v>
      </c>
      <c r="EK447" s="1">
        <v>14</v>
      </c>
      <c r="EL447" s="1">
        <v>46</v>
      </c>
      <c r="EM447" s="1">
        <v>68.400000000000006</v>
      </c>
      <c r="EN447" s="1">
        <v>356</v>
      </c>
      <c r="EO447" s="1">
        <v>61.4</v>
      </c>
      <c r="EP447" s="1">
        <v>294</v>
      </c>
      <c r="EQ447" s="1">
        <v>0</v>
      </c>
      <c r="ER447" s="1">
        <v>0</v>
      </c>
      <c r="ES447" s="1">
        <v>0</v>
      </c>
      <c r="ET447" s="1">
        <v>0</v>
      </c>
      <c r="EU447" s="1">
        <v>42</v>
      </c>
      <c r="EV447" s="1">
        <v>133.69999999999999</v>
      </c>
      <c r="EW447" s="1">
        <v>17</v>
      </c>
      <c r="EX447" s="1">
        <v>78</v>
      </c>
      <c r="EY447" s="1">
        <v>14</v>
      </c>
      <c r="EZ447" s="1">
        <v>39.200000000000003</v>
      </c>
      <c r="FA447" s="1">
        <v>11</v>
      </c>
      <c r="FB447" s="1">
        <v>16.5</v>
      </c>
      <c r="FC447" s="1">
        <v>0</v>
      </c>
      <c r="FD447" s="1">
        <v>0</v>
      </c>
      <c r="FE447" s="1">
        <v>45.4</v>
      </c>
      <c r="FF447" s="1">
        <v>132.4</v>
      </c>
      <c r="FG447" s="1">
        <v>18.399999999999999</v>
      </c>
      <c r="FH447" s="1">
        <v>58.9</v>
      </c>
      <c r="FI447" s="1">
        <v>12</v>
      </c>
      <c r="FJ447" s="1">
        <v>29</v>
      </c>
      <c r="FK447" s="1">
        <v>15</v>
      </c>
      <c r="FL447" s="1">
        <v>44.5</v>
      </c>
      <c r="FM447" s="1">
        <v>18</v>
      </c>
      <c r="FN447" s="1">
        <v>35.5</v>
      </c>
      <c r="FO447" s="1">
        <v>18</v>
      </c>
      <c r="FP447" s="1">
        <v>35.5</v>
      </c>
      <c r="FQ447" s="1">
        <v>0</v>
      </c>
      <c r="FR447" s="1">
        <v>0</v>
      </c>
      <c r="FS447" s="1">
        <v>46.5</v>
      </c>
      <c r="FT447" s="1">
        <v>86.3</v>
      </c>
      <c r="FU447" s="1">
        <v>17</v>
      </c>
      <c r="FV447" s="1">
        <v>26</v>
      </c>
      <c r="FW447" s="1">
        <v>16</v>
      </c>
      <c r="FX447" s="1">
        <v>36.200000000000003</v>
      </c>
      <c r="FY447" s="1">
        <v>13.5</v>
      </c>
      <c r="FZ447" s="1">
        <v>24.1</v>
      </c>
      <c r="GA447" s="1">
        <v>26</v>
      </c>
      <c r="GB447" s="1">
        <v>40</v>
      </c>
      <c r="GC447" s="1">
        <v>11</v>
      </c>
      <c r="GD447" s="1">
        <v>17.2</v>
      </c>
      <c r="GE447" s="1">
        <v>12</v>
      </c>
      <c r="GF447" s="1">
        <v>17.8</v>
      </c>
      <c r="GG447" s="1">
        <v>15</v>
      </c>
      <c r="GH447" s="1">
        <v>16.5</v>
      </c>
      <c r="GI447" s="1">
        <v>0</v>
      </c>
      <c r="GJ447" s="1">
        <v>0</v>
      </c>
      <c r="GK447" s="1">
        <v>3</v>
      </c>
      <c r="GL447" s="1">
        <v>3.1</v>
      </c>
      <c r="GM447" s="1">
        <v>6</v>
      </c>
      <c r="GN447" s="1">
        <v>6</v>
      </c>
      <c r="GO447" s="1">
        <v>0</v>
      </c>
      <c r="GP447" s="1">
        <v>6</v>
      </c>
      <c r="GQ447" s="1">
        <v>0</v>
      </c>
      <c r="GR447" s="1">
        <v>0</v>
      </c>
      <c r="GS447" s="1">
        <v>62.5</v>
      </c>
      <c r="GT447" s="1">
        <v>737.7</v>
      </c>
      <c r="GU447" s="1">
        <v>36.5</v>
      </c>
      <c r="GV447" s="1">
        <v>570.5</v>
      </c>
      <c r="GW447" s="1">
        <v>26</v>
      </c>
      <c r="GX447" s="1">
        <v>167.2</v>
      </c>
      <c r="GY447" s="1">
        <v>0</v>
      </c>
      <c r="GZ447" s="2">
        <v>0</v>
      </c>
    </row>
    <row r="448" spans="1:208" s="1" customForma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CU448" s="1" t="s">
        <v>289</v>
      </c>
      <c r="CV448" s="1" t="s">
        <v>315</v>
      </c>
      <c r="CW448" s="1" t="s">
        <v>647</v>
      </c>
      <c r="CX448" s="1">
        <v>625</v>
      </c>
      <c r="CY448" s="1">
        <v>50</v>
      </c>
      <c r="CZ448" s="1">
        <v>80</v>
      </c>
      <c r="DA448" s="1">
        <v>85</v>
      </c>
      <c r="DB448" s="1">
        <v>12</v>
      </c>
      <c r="DC448" s="1">
        <v>141.17647058823499</v>
      </c>
      <c r="DD448" s="1">
        <v>290</v>
      </c>
      <c r="DE448" s="1">
        <v>4.4000000000000004</v>
      </c>
      <c r="DF448" s="1">
        <v>15.1724137931034</v>
      </c>
      <c r="DG448" s="1">
        <v>1.19</v>
      </c>
      <c r="DH448" s="1">
        <v>20.77</v>
      </c>
      <c r="DI448" s="1">
        <v>1.7453781512605</v>
      </c>
      <c r="DJ448" s="1">
        <v>1.19</v>
      </c>
      <c r="DK448" s="1">
        <v>20.77</v>
      </c>
      <c r="DL448" s="1">
        <v>1.7453781512605</v>
      </c>
      <c r="DM448" s="1">
        <v>55</v>
      </c>
      <c r="DN448" s="1">
        <v>0</v>
      </c>
      <c r="DO448" s="1">
        <v>201</v>
      </c>
      <c r="DP448" s="1">
        <v>201</v>
      </c>
      <c r="DQ448" s="1">
        <v>500</v>
      </c>
      <c r="DR448" s="1">
        <v>46</v>
      </c>
      <c r="DS448" s="1">
        <v>9.1999999999999993</v>
      </c>
      <c r="DT448" s="1">
        <v>213</v>
      </c>
      <c r="DU448" s="1">
        <v>1.7</v>
      </c>
      <c r="DV448" s="1">
        <v>1.7</v>
      </c>
      <c r="DW448" s="1">
        <v>28</v>
      </c>
      <c r="DX448" s="1">
        <v>135</v>
      </c>
      <c r="DY448" s="1">
        <v>180</v>
      </c>
      <c r="DZ448" s="1" t="s">
        <v>289</v>
      </c>
      <c r="EA448" s="1" t="s">
        <v>315</v>
      </c>
      <c r="EB448" s="1" t="s">
        <v>647</v>
      </c>
      <c r="EC448" s="72">
        <f t="shared" si="28"/>
        <v>373.4</v>
      </c>
      <c r="ED448" s="73">
        <f t="shared" si="29"/>
        <v>1105.3</v>
      </c>
      <c r="EE448" s="1">
        <v>51</v>
      </c>
      <c r="EF448" s="1">
        <v>136.5</v>
      </c>
      <c r="EG448" s="1">
        <v>14</v>
      </c>
      <c r="EH448" s="1">
        <v>21.5</v>
      </c>
      <c r="EI448" s="1">
        <v>21</v>
      </c>
      <c r="EJ448" s="1">
        <v>65</v>
      </c>
      <c r="EK448" s="1">
        <v>16</v>
      </c>
      <c r="EL448" s="1">
        <v>50</v>
      </c>
      <c r="EM448" s="1">
        <v>76.5</v>
      </c>
      <c r="EN448" s="1">
        <v>393.7</v>
      </c>
      <c r="EO448" s="1">
        <v>69.5</v>
      </c>
      <c r="EP448" s="1">
        <v>323.7</v>
      </c>
      <c r="EQ448" s="1">
        <v>0</v>
      </c>
      <c r="ER448" s="1">
        <v>0</v>
      </c>
      <c r="ES448" s="1">
        <v>0</v>
      </c>
      <c r="ET448" s="1">
        <v>0</v>
      </c>
      <c r="EU448" s="1">
        <v>56</v>
      </c>
      <c r="EV448" s="1">
        <v>164.6</v>
      </c>
      <c r="EW448" s="1">
        <v>21</v>
      </c>
      <c r="EX448" s="1">
        <v>90</v>
      </c>
      <c r="EY448" s="1">
        <v>17</v>
      </c>
      <c r="EZ448" s="1">
        <v>47.6</v>
      </c>
      <c r="FA448" s="1">
        <v>18</v>
      </c>
      <c r="FB448" s="1">
        <v>27</v>
      </c>
      <c r="FC448" s="1">
        <v>0</v>
      </c>
      <c r="FD448" s="1">
        <v>0</v>
      </c>
      <c r="FE448" s="1">
        <v>64.400000000000006</v>
      </c>
      <c r="FF448" s="1">
        <v>193.2</v>
      </c>
      <c r="FG448" s="1">
        <v>24.4</v>
      </c>
      <c r="FH448" s="1">
        <v>85.9</v>
      </c>
      <c r="FI448" s="1">
        <v>20</v>
      </c>
      <c r="FJ448" s="1">
        <v>47.8</v>
      </c>
      <c r="FK448" s="1">
        <v>20</v>
      </c>
      <c r="FL448" s="1">
        <v>59.5</v>
      </c>
      <c r="FM448" s="1">
        <v>19</v>
      </c>
      <c r="FN448" s="1">
        <v>35.5</v>
      </c>
      <c r="FO448" s="1">
        <v>19</v>
      </c>
      <c r="FP448" s="1">
        <v>35.5</v>
      </c>
      <c r="FQ448" s="1">
        <v>0</v>
      </c>
      <c r="FR448" s="1">
        <v>0</v>
      </c>
      <c r="FS448" s="1">
        <v>56.5</v>
      </c>
      <c r="FT448" s="1">
        <v>104.8</v>
      </c>
      <c r="FU448" s="1">
        <v>20</v>
      </c>
      <c r="FV448" s="1">
        <v>30.5</v>
      </c>
      <c r="FW448" s="1">
        <v>20</v>
      </c>
      <c r="FX448" s="1">
        <v>44.4</v>
      </c>
      <c r="FY448" s="1">
        <v>16.5</v>
      </c>
      <c r="FZ448" s="1">
        <v>29.9</v>
      </c>
      <c r="GA448" s="1">
        <v>34</v>
      </c>
      <c r="GB448" s="1">
        <v>52.7</v>
      </c>
      <c r="GC448" s="1">
        <v>15</v>
      </c>
      <c r="GD448" s="1">
        <v>23.7</v>
      </c>
      <c r="GE448" s="1">
        <v>16</v>
      </c>
      <c r="GF448" s="1">
        <v>24</v>
      </c>
      <c r="GG448" s="1">
        <v>14</v>
      </c>
      <c r="GH448" s="1">
        <v>15.8</v>
      </c>
      <c r="GI448" s="1">
        <v>0</v>
      </c>
      <c r="GJ448" s="1">
        <v>0</v>
      </c>
      <c r="GK448" s="1">
        <v>2</v>
      </c>
      <c r="GL448" s="1">
        <v>2.5</v>
      </c>
      <c r="GM448" s="1">
        <v>6</v>
      </c>
      <c r="GN448" s="1">
        <v>6</v>
      </c>
      <c r="GO448" s="1">
        <v>0</v>
      </c>
      <c r="GP448" s="1">
        <v>6</v>
      </c>
      <c r="GQ448" s="1">
        <v>0</v>
      </c>
      <c r="GR448" s="1">
        <v>0</v>
      </c>
      <c r="GS448" s="1">
        <v>77</v>
      </c>
      <c r="GT448" s="1">
        <v>870.1</v>
      </c>
      <c r="GU448" s="1">
        <v>42</v>
      </c>
      <c r="GV448" s="1">
        <v>656.5</v>
      </c>
      <c r="GW448" s="1">
        <v>35</v>
      </c>
      <c r="GX448" s="1">
        <v>213.6</v>
      </c>
      <c r="GY448" s="1">
        <v>0</v>
      </c>
      <c r="GZ448" s="2">
        <v>0</v>
      </c>
    </row>
    <row r="449" spans="1:208" s="1" customForma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CU449" s="1" t="s">
        <v>289</v>
      </c>
      <c r="CV449" s="1" t="s">
        <v>316</v>
      </c>
      <c r="CW449" s="1" t="s">
        <v>647</v>
      </c>
      <c r="CX449" s="1">
        <v>660</v>
      </c>
      <c r="CY449" s="1">
        <v>52.8</v>
      </c>
      <c r="CZ449" s="1">
        <v>80</v>
      </c>
      <c r="DA449" s="1">
        <v>74</v>
      </c>
      <c r="DB449" s="1">
        <v>10.5</v>
      </c>
      <c r="DC449" s="1">
        <v>141.89189189189199</v>
      </c>
      <c r="DD449" s="1">
        <v>416</v>
      </c>
      <c r="DE449" s="1">
        <v>6.2</v>
      </c>
      <c r="DF449" s="1">
        <v>14.903846153846199</v>
      </c>
      <c r="DG449" s="1">
        <v>1.95</v>
      </c>
      <c r="DH449" s="1">
        <v>34.979999999999997</v>
      </c>
      <c r="DI449" s="1">
        <v>1.7938461538461501</v>
      </c>
      <c r="DJ449" s="1">
        <v>1.3</v>
      </c>
      <c r="DK449" s="1">
        <v>24.36</v>
      </c>
      <c r="DL449" s="1">
        <v>1.8738461538461499</v>
      </c>
      <c r="DM449" s="1">
        <v>58</v>
      </c>
      <c r="DN449" s="1">
        <v>0</v>
      </c>
      <c r="DO449" s="1">
        <v>242</v>
      </c>
      <c r="DP449" s="1">
        <v>242</v>
      </c>
      <c r="DQ449" s="1">
        <v>518</v>
      </c>
      <c r="DR449" s="1">
        <v>51</v>
      </c>
      <c r="DS449" s="1">
        <v>9.8455598455598494</v>
      </c>
      <c r="DT449" s="1">
        <v>259</v>
      </c>
      <c r="DU449" s="1">
        <v>2.6</v>
      </c>
      <c r="DV449" s="1">
        <v>2</v>
      </c>
      <c r="DW449" s="1">
        <v>39</v>
      </c>
      <c r="DX449" s="1">
        <v>135</v>
      </c>
      <c r="DY449" s="1">
        <v>200</v>
      </c>
      <c r="DZ449" s="1" t="s">
        <v>289</v>
      </c>
      <c r="EA449" s="1" t="s">
        <v>316</v>
      </c>
      <c r="EB449" s="1" t="s">
        <v>647</v>
      </c>
      <c r="EC449" s="72">
        <f t="shared" si="28"/>
        <v>398.2</v>
      </c>
      <c r="ED449" s="73">
        <f t="shared" si="29"/>
        <v>1162.9000000000001</v>
      </c>
      <c r="EE449" s="1">
        <v>58</v>
      </c>
      <c r="EF449" s="1">
        <v>151.9</v>
      </c>
      <c r="EG449" s="1">
        <v>14</v>
      </c>
      <c r="EH449" s="1">
        <v>21.5</v>
      </c>
      <c r="EI449" s="1">
        <v>22</v>
      </c>
      <c r="EJ449" s="1">
        <v>68</v>
      </c>
      <c r="EK449" s="1">
        <v>20</v>
      </c>
      <c r="EL449" s="1">
        <v>60</v>
      </c>
      <c r="EM449" s="1">
        <v>82</v>
      </c>
      <c r="EN449" s="1">
        <v>413.7</v>
      </c>
      <c r="EO449" s="1">
        <v>75</v>
      </c>
      <c r="EP449" s="1">
        <v>352.7</v>
      </c>
      <c r="EQ449" s="1">
        <v>0</v>
      </c>
      <c r="ER449" s="1">
        <v>0</v>
      </c>
      <c r="ES449" s="1">
        <v>0</v>
      </c>
      <c r="ET449" s="1">
        <v>0</v>
      </c>
      <c r="EU449" s="1">
        <v>49</v>
      </c>
      <c r="EV449" s="1">
        <v>150</v>
      </c>
      <c r="EW449" s="1">
        <v>20</v>
      </c>
      <c r="EX449" s="1">
        <v>87</v>
      </c>
      <c r="EY449" s="1">
        <v>15</v>
      </c>
      <c r="EZ449" s="1">
        <v>42</v>
      </c>
      <c r="FA449" s="1">
        <v>14</v>
      </c>
      <c r="FB449" s="1">
        <v>21</v>
      </c>
      <c r="FC449" s="1">
        <v>0</v>
      </c>
      <c r="FD449" s="1">
        <v>0</v>
      </c>
      <c r="FE449" s="1">
        <v>64.400000000000006</v>
      </c>
      <c r="FF449" s="1">
        <v>199.6</v>
      </c>
      <c r="FG449" s="1">
        <v>27.4</v>
      </c>
      <c r="FH449" s="1">
        <v>89.5</v>
      </c>
      <c r="FI449" s="1">
        <v>20</v>
      </c>
      <c r="FJ449" s="1">
        <v>49.6</v>
      </c>
      <c r="FK449" s="1">
        <v>17</v>
      </c>
      <c r="FL449" s="1">
        <v>60.5</v>
      </c>
      <c r="FM449" s="1">
        <v>19</v>
      </c>
      <c r="FN449" s="1">
        <v>37.5</v>
      </c>
      <c r="FO449" s="1">
        <v>19</v>
      </c>
      <c r="FP449" s="1">
        <v>37.5</v>
      </c>
      <c r="FQ449" s="1">
        <v>0</v>
      </c>
      <c r="FR449" s="1">
        <v>0</v>
      </c>
      <c r="FS449" s="1">
        <v>62</v>
      </c>
      <c r="FT449" s="1">
        <v>110.8</v>
      </c>
      <c r="FU449" s="1">
        <v>23</v>
      </c>
      <c r="FV449" s="1">
        <v>34</v>
      </c>
      <c r="FW449" s="1">
        <v>19</v>
      </c>
      <c r="FX449" s="1">
        <v>41</v>
      </c>
      <c r="FY449" s="1">
        <v>20</v>
      </c>
      <c r="FZ449" s="1">
        <v>35.799999999999997</v>
      </c>
      <c r="GA449" s="1">
        <v>38</v>
      </c>
      <c r="GB449" s="1">
        <v>58.3</v>
      </c>
      <c r="GC449" s="1">
        <v>17</v>
      </c>
      <c r="GD449" s="1">
        <v>26.5</v>
      </c>
      <c r="GE449" s="1">
        <v>18</v>
      </c>
      <c r="GF449" s="1">
        <v>26.8</v>
      </c>
      <c r="GG449" s="1">
        <v>23</v>
      </c>
      <c r="GH449" s="1">
        <v>25.7</v>
      </c>
      <c r="GI449" s="1">
        <v>0</v>
      </c>
      <c r="GJ449" s="1">
        <v>0</v>
      </c>
      <c r="GK449" s="1">
        <v>2.8</v>
      </c>
      <c r="GL449" s="1">
        <v>2.4</v>
      </c>
      <c r="GM449" s="1">
        <v>13</v>
      </c>
      <c r="GN449" s="1">
        <v>8</v>
      </c>
      <c r="GO449" s="1">
        <v>0</v>
      </c>
      <c r="GP449" s="1">
        <v>8</v>
      </c>
      <c r="GQ449" s="1">
        <v>5</v>
      </c>
      <c r="GR449" s="1">
        <v>0</v>
      </c>
      <c r="GS449" s="1">
        <v>80</v>
      </c>
      <c r="GT449" s="1">
        <v>896.1</v>
      </c>
      <c r="GU449" s="1">
        <v>42.5</v>
      </c>
      <c r="GV449" s="1">
        <v>664.5</v>
      </c>
      <c r="GW449" s="1">
        <v>37.5</v>
      </c>
      <c r="GX449" s="1">
        <v>231.6</v>
      </c>
      <c r="GY449" s="1">
        <v>0</v>
      </c>
      <c r="GZ449" s="2">
        <v>0</v>
      </c>
    </row>
    <row r="450" spans="1:208" s="1" customForma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CU450" s="1" t="s">
        <v>289</v>
      </c>
      <c r="CV450" s="1" t="s">
        <v>317</v>
      </c>
      <c r="CW450" s="1" t="s">
        <v>647</v>
      </c>
      <c r="CX450" s="1">
        <v>655</v>
      </c>
      <c r="CY450" s="1">
        <v>52.4</v>
      </c>
      <c r="CZ450" s="1">
        <v>80</v>
      </c>
      <c r="DA450" s="1">
        <v>53</v>
      </c>
      <c r="DB450" s="1">
        <v>7.5</v>
      </c>
      <c r="DC450" s="1">
        <v>141.50943396226401</v>
      </c>
      <c r="DD450" s="1">
        <v>290</v>
      </c>
      <c r="DE450" s="1">
        <v>4.4000000000000004</v>
      </c>
      <c r="DF450" s="1">
        <v>15.1724137931034</v>
      </c>
      <c r="DG450" s="1">
        <v>0.89600000000000002</v>
      </c>
      <c r="DH450" s="1">
        <v>15.51</v>
      </c>
      <c r="DI450" s="1">
        <v>1.73102678571429</v>
      </c>
      <c r="DJ450" s="1">
        <v>0.89600000000000002</v>
      </c>
      <c r="DK450" s="1">
        <v>15.51</v>
      </c>
      <c r="DL450" s="1">
        <v>1.73102678571429</v>
      </c>
      <c r="DM450" s="1">
        <v>53</v>
      </c>
      <c r="DN450" s="1">
        <v>0</v>
      </c>
      <c r="DO450" s="1">
        <v>310</v>
      </c>
      <c r="DP450" s="1">
        <v>310</v>
      </c>
      <c r="DQ450" s="1">
        <v>501</v>
      </c>
      <c r="DR450" s="1">
        <v>46</v>
      </c>
      <c r="DS450" s="1">
        <v>9.1816367265469108</v>
      </c>
      <c r="DT450" s="1">
        <v>242</v>
      </c>
      <c r="DU450" s="1">
        <v>1.6</v>
      </c>
      <c r="DV450" s="1">
        <v>1.6</v>
      </c>
      <c r="DW450" s="1">
        <v>32</v>
      </c>
      <c r="DX450" s="1">
        <v>130</v>
      </c>
      <c r="DY450" s="1">
        <v>160</v>
      </c>
      <c r="DZ450" s="1" t="s">
        <v>289</v>
      </c>
      <c r="EA450" s="1" t="s">
        <v>317</v>
      </c>
      <c r="EB450" s="1" t="s">
        <v>647</v>
      </c>
      <c r="EC450" s="72">
        <f t="shared" si="28"/>
        <v>347.9</v>
      </c>
      <c r="ED450" s="73">
        <f t="shared" si="29"/>
        <v>992.8</v>
      </c>
      <c r="EE450" s="1">
        <v>51</v>
      </c>
      <c r="EF450" s="1">
        <v>129.6</v>
      </c>
      <c r="EG450" s="1">
        <v>13</v>
      </c>
      <c r="EH450" s="1">
        <v>19.5</v>
      </c>
      <c r="EI450" s="1">
        <v>18</v>
      </c>
      <c r="EJ450" s="1">
        <v>54</v>
      </c>
      <c r="EK450" s="1">
        <v>18</v>
      </c>
      <c r="EL450" s="1">
        <v>54</v>
      </c>
      <c r="EM450" s="1">
        <v>66.5</v>
      </c>
      <c r="EN450" s="1">
        <v>326</v>
      </c>
      <c r="EO450" s="1">
        <v>59.5</v>
      </c>
      <c r="EP450" s="1">
        <v>270</v>
      </c>
      <c r="EQ450" s="1">
        <v>0</v>
      </c>
      <c r="ER450" s="1">
        <v>0</v>
      </c>
      <c r="ES450" s="1">
        <v>0</v>
      </c>
      <c r="ET450" s="1">
        <v>0</v>
      </c>
      <c r="EU450" s="1">
        <v>50</v>
      </c>
      <c r="EV450" s="1">
        <v>159.6</v>
      </c>
      <c r="EW450" s="1">
        <v>21</v>
      </c>
      <c r="EX450" s="1">
        <v>94</v>
      </c>
      <c r="EY450" s="1">
        <v>17</v>
      </c>
      <c r="EZ450" s="1">
        <v>47.6</v>
      </c>
      <c r="FA450" s="1">
        <v>12</v>
      </c>
      <c r="FB450" s="1">
        <v>18</v>
      </c>
      <c r="FC450" s="1">
        <v>0</v>
      </c>
      <c r="FD450" s="1">
        <v>0</v>
      </c>
      <c r="FE450" s="1">
        <v>53.4</v>
      </c>
      <c r="FF450" s="1">
        <v>161.9</v>
      </c>
      <c r="FG450" s="1">
        <v>17.399999999999999</v>
      </c>
      <c r="FH450" s="1">
        <v>63.3</v>
      </c>
      <c r="FI450" s="1">
        <v>18</v>
      </c>
      <c r="FJ450" s="1">
        <v>43.6</v>
      </c>
      <c r="FK450" s="1">
        <v>18</v>
      </c>
      <c r="FL450" s="1">
        <v>55</v>
      </c>
      <c r="FM450" s="1">
        <v>19</v>
      </c>
      <c r="FN450" s="1">
        <v>36</v>
      </c>
      <c r="FO450" s="1">
        <v>19</v>
      </c>
      <c r="FP450" s="1">
        <v>36</v>
      </c>
      <c r="FQ450" s="1">
        <v>0</v>
      </c>
      <c r="FR450" s="1">
        <v>0</v>
      </c>
      <c r="FS450" s="1">
        <v>61</v>
      </c>
      <c r="FT450" s="1">
        <v>111.4</v>
      </c>
      <c r="FU450" s="1">
        <v>21</v>
      </c>
      <c r="FV450" s="1">
        <v>31</v>
      </c>
      <c r="FW450" s="1">
        <v>20</v>
      </c>
      <c r="FX450" s="1">
        <v>44.8</v>
      </c>
      <c r="FY450" s="1">
        <v>20</v>
      </c>
      <c r="FZ450" s="1">
        <v>35.6</v>
      </c>
      <c r="GA450" s="1">
        <v>28</v>
      </c>
      <c r="GB450" s="1">
        <v>42.9</v>
      </c>
      <c r="GC450" s="1">
        <v>11</v>
      </c>
      <c r="GD450" s="1">
        <v>17.2</v>
      </c>
      <c r="GE450" s="1">
        <v>14</v>
      </c>
      <c r="GF450" s="1">
        <v>20.7</v>
      </c>
      <c r="GG450" s="1">
        <v>17</v>
      </c>
      <c r="GH450" s="1">
        <v>18.7</v>
      </c>
      <c r="GI450" s="1">
        <v>0</v>
      </c>
      <c r="GJ450" s="1">
        <v>0</v>
      </c>
      <c r="GK450" s="1">
        <v>2</v>
      </c>
      <c r="GL450" s="1">
        <v>1.7</v>
      </c>
      <c r="GM450" s="1">
        <v>5</v>
      </c>
      <c r="GN450" s="1">
        <v>5</v>
      </c>
      <c r="GO450" s="1">
        <v>0</v>
      </c>
      <c r="GP450" s="1">
        <v>5</v>
      </c>
      <c r="GQ450" s="1">
        <v>0</v>
      </c>
      <c r="GR450" s="1">
        <v>0</v>
      </c>
      <c r="GS450" s="1">
        <v>69.5</v>
      </c>
      <c r="GT450" s="1">
        <v>771.7</v>
      </c>
      <c r="GU450" s="1">
        <v>34.5</v>
      </c>
      <c r="GV450" s="1">
        <v>538.5</v>
      </c>
      <c r="GW450" s="1">
        <v>35</v>
      </c>
      <c r="GX450" s="1">
        <v>233.2</v>
      </c>
      <c r="GY450" s="1">
        <v>0</v>
      </c>
      <c r="GZ450" s="2">
        <v>0</v>
      </c>
    </row>
    <row r="451" spans="1:208" s="1" customForma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CU451" s="1" t="s">
        <v>289</v>
      </c>
      <c r="CV451" s="1" t="s">
        <v>318</v>
      </c>
      <c r="CW451" s="1" t="s">
        <v>647</v>
      </c>
      <c r="CX451" s="1">
        <v>675</v>
      </c>
      <c r="CY451" s="1">
        <v>54</v>
      </c>
      <c r="CZ451" s="1">
        <v>80</v>
      </c>
      <c r="DA451" s="1">
        <v>135</v>
      </c>
      <c r="DB451" s="1">
        <v>19.2</v>
      </c>
      <c r="DC451" s="1">
        <v>142.222222222222</v>
      </c>
      <c r="DD451" s="1">
        <v>396</v>
      </c>
      <c r="DE451" s="1">
        <v>6</v>
      </c>
      <c r="DF451" s="1">
        <v>15.1515151515152</v>
      </c>
      <c r="DG451" s="1">
        <v>1.2949999999999999</v>
      </c>
      <c r="DH451" s="1">
        <v>23.23</v>
      </c>
      <c r="DI451" s="1">
        <v>1.7938223938223901</v>
      </c>
      <c r="DJ451" s="1">
        <v>1.2949999999999999</v>
      </c>
      <c r="DK451" s="1">
        <v>22.87</v>
      </c>
      <c r="DL451" s="1">
        <v>1.76602316602317</v>
      </c>
      <c r="DM451" s="1">
        <v>55</v>
      </c>
      <c r="DN451" s="1">
        <v>0</v>
      </c>
      <c r="DO451" s="1">
        <v>271</v>
      </c>
      <c r="DP451" s="1">
        <v>271</v>
      </c>
      <c r="DQ451" s="1">
        <v>512</v>
      </c>
      <c r="DR451" s="1">
        <v>50</v>
      </c>
      <c r="DS451" s="1">
        <v>9.765625</v>
      </c>
      <c r="DT451" s="1">
        <v>246</v>
      </c>
      <c r="DU451" s="1">
        <v>1.9</v>
      </c>
      <c r="DV451" s="1">
        <v>1.9</v>
      </c>
      <c r="DW451" s="1">
        <v>95</v>
      </c>
      <c r="DX451" s="1">
        <v>1230</v>
      </c>
      <c r="DY451" s="1">
        <v>220</v>
      </c>
      <c r="DZ451" s="1" t="s">
        <v>289</v>
      </c>
      <c r="EA451" s="1" t="s">
        <v>318</v>
      </c>
      <c r="EB451" s="1" t="s">
        <v>647</v>
      </c>
      <c r="EC451" s="72">
        <f t="shared" si="28"/>
        <v>388.4</v>
      </c>
      <c r="ED451" s="73">
        <f t="shared" si="29"/>
        <v>1114.2</v>
      </c>
      <c r="EE451" s="1">
        <v>58</v>
      </c>
      <c r="EF451" s="1">
        <v>150.5</v>
      </c>
      <c r="EG451" s="1">
        <v>14</v>
      </c>
      <c r="EH451" s="1">
        <v>21.5</v>
      </c>
      <c r="EI451" s="1">
        <v>21</v>
      </c>
      <c r="EJ451" s="1">
        <v>64</v>
      </c>
      <c r="EK451" s="1">
        <v>21</v>
      </c>
      <c r="EL451" s="1">
        <v>63</v>
      </c>
      <c r="EM451" s="1">
        <v>77</v>
      </c>
      <c r="EN451" s="1">
        <v>380.6</v>
      </c>
      <c r="EO451" s="1">
        <v>70</v>
      </c>
      <c r="EP451" s="1">
        <v>312.60000000000002</v>
      </c>
      <c r="EQ451" s="1">
        <v>0</v>
      </c>
      <c r="ER451" s="1">
        <v>0</v>
      </c>
      <c r="ES451" s="1">
        <v>0</v>
      </c>
      <c r="ET451" s="1">
        <v>0</v>
      </c>
      <c r="EU451" s="1">
        <v>57</v>
      </c>
      <c r="EV451" s="1">
        <v>172.4</v>
      </c>
      <c r="EW451" s="1">
        <v>21</v>
      </c>
      <c r="EX451" s="1">
        <v>95</v>
      </c>
      <c r="EY451" s="1">
        <v>18</v>
      </c>
      <c r="EZ451" s="1">
        <v>50.4</v>
      </c>
      <c r="FA451" s="1">
        <v>18</v>
      </c>
      <c r="FB451" s="1">
        <v>27</v>
      </c>
      <c r="FC451" s="1">
        <v>0</v>
      </c>
      <c r="FD451" s="1">
        <v>0</v>
      </c>
      <c r="FE451" s="1">
        <v>63.4</v>
      </c>
      <c r="FF451" s="1">
        <v>189.5</v>
      </c>
      <c r="FG451" s="1">
        <v>22.4</v>
      </c>
      <c r="FH451" s="1">
        <v>72.900000000000006</v>
      </c>
      <c r="FI451" s="1">
        <v>20</v>
      </c>
      <c r="FJ451" s="1">
        <v>49.6</v>
      </c>
      <c r="FK451" s="1">
        <v>21</v>
      </c>
      <c r="FL451" s="1">
        <v>67</v>
      </c>
      <c r="FM451" s="1">
        <v>18</v>
      </c>
      <c r="FN451" s="1">
        <v>33.5</v>
      </c>
      <c r="FO451" s="1">
        <v>18</v>
      </c>
      <c r="FP451" s="1">
        <v>33.5</v>
      </c>
      <c r="FQ451" s="1">
        <v>0</v>
      </c>
      <c r="FR451" s="1">
        <v>0</v>
      </c>
      <c r="FS451" s="1">
        <v>59</v>
      </c>
      <c r="FT451" s="1">
        <v>106.5</v>
      </c>
      <c r="FU451" s="1">
        <v>21</v>
      </c>
      <c r="FV451" s="1">
        <v>31.5</v>
      </c>
      <c r="FW451" s="1">
        <v>18</v>
      </c>
      <c r="FX451" s="1">
        <v>39.200000000000003</v>
      </c>
      <c r="FY451" s="1">
        <v>20</v>
      </c>
      <c r="FZ451" s="1">
        <v>35.799999999999997</v>
      </c>
      <c r="GA451" s="1">
        <v>35</v>
      </c>
      <c r="GB451" s="1">
        <v>53.8</v>
      </c>
      <c r="GC451" s="1">
        <v>17</v>
      </c>
      <c r="GD451" s="1">
        <v>27</v>
      </c>
      <c r="GE451" s="1">
        <v>15</v>
      </c>
      <c r="GF451" s="1">
        <v>22.8</v>
      </c>
      <c r="GG451" s="1">
        <v>18</v>
      </c>
      <c r="GH451" s="1">
        <v>19.8</v>
      </c>
      <c r="GI451" s="1">
        <v>0</v>
      </c>
      <c r="GJ451" s="1">
        <v>0</v>
      </c>
      <c r="GK451" s="1">
        <v>3</v>
      </c>
      <c r="GL451" s="1">
        <v>2.6</v>
      </c>
      <c r="GM451" s="1">
        <v>5</v>
      </c>
      <c r="GN451" s="1">
        <v>5</v>
      </c>
      <c r="GO451" s="1">
        <v>0</v>
      </c>
      <c r="GP451" s="1">
        <v>5</v>
      </c>
      <c r="GQ451" s="1">
        <v>0</v>
      </c>
      <c r="GR451" s="1">
        <v>0</v>
      </c>
      <c r="GS451" s="1">
        <v>68.5</v>
      </c>
      <c r="GT451" s="1">
        <v>777.3</v>
      </c>
      <c r="GU451" s="1">
        <v>37.5</v>
      </c>
      <c r="GV451" s="1">
        <v>586.5</v>
      </c>
      <c r="GW451" s="1">
        <v>31</v>
      </c>
      <c r="GX451" s="1">
        <v>190.8</v>
      </c>
      <c r="GY451" s="1">
        <v>0</v>
      </c>
      <c r="GZ451" s="2">
        <v>0</v>
      </c>
    </row>
    <row r="452" spans="1:208" s="1" customForma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CU452" s="1" t="s">
        <v>289</v>
      </c>
      <c r="CV452" s="1" t="s">
        <v>319</v>
      </c>
      <c r="CW452" s="1" t="s">
        <v>647</v>
      </c>
      <c r="CX452" s="1">
        <v>675</v>
      </c>
      <c r="CY452" s="1">
        <v>54</v>
      </c>
      <c r="CZ452" s="1">
        <v>80</v>
      </c>
      <c r="DA452" s="1">
        <v>74</v>
      </c>
      <c r="DB452" s="1">
        <v>10.5</v>
      </c>
      <c r="DC452" s="1">
        <v>141.89189189189199</v>
      </c>
      <c r="DD452" s="1">
        <v>390</v>
      </c>
      <c r="DE452" s="1">
        <v>6</v>
      </c>
      <c r="DF452" s="1">
        <v>15.384615384615399</v>
      </c>
      <c r="DG452" s="1">
        <v>1.01</v>
      </c>
      <c r="DH452" s="1">
        <v>17.29</v>
      </c>
      <c r="DI452" s="1">
        <v>1.7118811881188101</v>
      </c>
      <c r="DJ452" s="1">
        <v>1.01</v>
      </c>
      <c r="DK452" s="1">
        <v>17.29</v>
      </c>
      <c r="DL452" s="1">
        <v>1.7118811881188101</v>
      </c>
      <c r="DM452" s="1">
        <v>79.5</v>
      </c>
      <c r="DN452" s="1">
        <v>0</v>
      </c>
      <c r="DO452" s="1">
        <v>211</v>
      </c>
      <c r="DP452" s="1">
        <v>211</v>
      </c>
      <c r="DQ452" s="1">
        <v>540</v>
      </c>
      <c r="DR452" s="1">
        <v>52</v>
      </c>
      <c r="DS452" s="1">
        <v>9.6296296296296298</v>
      </c>
      <c r="DT452" s="1">
        <v>196</v>
      </c>
      <c r="DU452" s="1">
        <v>1.7</v>
      </c>
      <c r="DV452" s="1">
        <v>1.7</v>
      </c>
      <c r="DW452" s="1">
        <v>31</v>
      </c>
      <c r="DX452" s="1">
        <v>135</v>
      </c>
      <c r="DY452" s="1">
        <v>160</v>
      </c>
      <c r="DZ452" s="1" t="s">
        <v>289</v>
      </c>
      <c r="EA452" s="1" t="s">
        <v>319</v>
      </c>
      <c r="EB452" s="1" t="s">
        <v>647</v>
      </c>
      <c r="EC452" s="72">
        <f t="shared" si="28"/>
        <v>380.4</v>
      </c>
      <c r="ED452" s="73">
        <f t="shared" si="29"/>
        <v>1088.7</v>
      </c>
      <c r="EE452" s="1">
        <v>61</v>
      </c>
      <c r="EF452" s="1">
        <v>155.9</v>
      </c>
      <c r="EG452" s="1">
        <v>14</v>
      </c>
      <c r="EH452" s="1">
        <v>21.5</v>
      </c>
      <c r="EI452" s="1">
        <v>21</v>
      </c>
      <c r="EJ452" s="1">
        <v>64</v>
      </c>
      <c r="EK452" s="1">
        <v>24</v>
      </c>
      <c r="EL452" s="1">
        <v>68</v>
      </c>
      <c r="EM452" s="1">
        <v>69</v>
      </c>
      <c r="EN452" s="1">
        <v>356</v>
      </c>
      <c r="EO452" s="1">
        <v>62</v>
      </c>
      <c r="EP452" s="1">
        <v>296</v>
      </c>
      <c r="EQ452" s="1">
        <v>0</v>
      </c>
      <c r="ER452" s="1">
        <v>0</v>
      </c>
      <c r="ES452" s="1">
        <v>0</v>
      </c>
      <c r="ET452" s="1">
        <v>0</v>
      </c>
      <c r="EU452" s="1">
        <v>59</v>
      </c>
      <c r="EV452" s="1">
        <v>177.9</v>
      </c>
      <c r="EW452" s="1">
        <v>22</v>
      </c>
      <c r="EX452" s="1">
        <v>99</v>
      </c>
      <c r="EY452" s="1">
        <v>18</v>
      </c>
      <c r="EZ452" s="1">
        <v>50.4</v>
      </c>
      <c r="FA452" s="1">
        <v>19</v>
      </c>
      <c r="FB452" s="1">
        <v>28.5</v>
      </c>
      <c r="FC452" s="1">
        <v>0</v>
      </c>
      <c r="FD452" s="1">
        <v>0</v>
      </c>
      <c r="FE452" s="1">
        <v>62.4</v>
      </c>
      <c r="FF452" s="1">
        <v>176.9</v>
      </c>
      <c r="FG452" s="1">
        <v>19.399999999999999</v>
      </c>
      <c r="FH452" s="1">
        <v>62.9</v>
      </c>
      <c r="FI452" s="1">
        <v>21</v>
      </c>
      <c r="FJ452" s="1">
        <v>49</v>
      </c>
      <c r="FK452" s="1">
        <v>22</v>
      </c>
      <c r="FL452" s="1">
        <v>65</v>
      </c>
      <c r="FM452" s="1">
        <v>18</v>
      </c>
      <c r="FN452" s="1">
        <v>34.5</v>
      </c>
      <c r="FO452" s="1">
        <v>18</v>
      </c>
      <c r="FP452" s="1">
        <v>34.5</v>
      </c>
      <c r="FQ452" s="1">
        <v>0</v>
      </c>
      <c r="FR452" s="1">
        <v>0</v>
      </c>
      <c r="FS452" s="1">
        <v>60</v>
      </c>
      <c r="FT452" s="1">
        <v>110.7</v>
      </c>
      <c r="FU452" s="1">
        <v>21</v>
      </c>
      <c r="FV452" s="1">
        <v>31.5</v>
      </c>
      <c r="FW452" s="1">
        <v>20</v>
      </c>
      <c r="FX452" s="1">
        <v>44.6</v>
      </c>
      <c r="FY452" s="1">
        <v>19</v>
      </c>
      <c r="FZ452" s="1">
        <v>34.6</v>
      </c>
      <c r="GA452" s="1">
        <v>34</v>
      </c>
      <c r="GB452" s="1">
        <v>52.6</v>
      </c>
      <c r="GC452" s="1">
        <v>15</v>
      </c>
      <c r="GD452" s="1">
        <v>24.9</v>
      </c>
      <c r="GE452" s="1">
        <v>14</v>
      </c>
      <c r="GF452" s="1">
        <v>20.7</v>
      </c>
      <c r="GG452" s="1">
        <v>15</v>
      </c>
      <c r="GH452" s="1">
        <v>16.5</v>
      </c>
      <c r="GI452" s="1">
        <v>0</v>
      </c>
      <c r="GJ452" s="1">
        <v>0</v>
      </c>
      <c r="GK452" s="1">
        <v>2</v>
      </c>
      <c r="GL452" s="1">
        <v>2.7</v>
      </c>
      <c r="GM452" s="1">
        <v>5</v>
      </c>
      <c r="GN452" s="1">
        <v>5</v>
      </c>
      <c r="GO452" s="1">
        <v>0</v>
      </c>
      <c r="GP452" s="1">
        <v>5</v>
      </c>
      <c r="GQ452" s="1">
        <v>0</v>
      </c>
      <c r="GR452" s="1">
        <v>0</v>
      </c>
      <c r="GS452" s="1">
        <v>42.5</v>
      </c>
      <c r="GT452" s="1">
        <v>489.5</v>
      </c>
      <c r="GU452" s="1">
        <v>25.5</v>
      </c>
      <c r="GV452" s="1">
        <v>396.5</v>
      </c>
      <c r="GW452" s="1">
        <v>17</v>
      </c>
      <c r="GX452" s="1">
        <v>93</v>
      </c>
      <c r="GY452" s="1">
        <v>0</v>
      </c>
      <c r="GZ452" s="2">
        <v>0</v>
      </c>
    </row>
    <row r="453" spans="1:208" s="1" customForma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CU453" s="1" t="s">
        <v>289</v>
      </c>
      <c r="CV453" s="1" t="s">
        <v>320</v>
      </c>
      <c r="CW453" s="1" t="s">
        <v>647</v>
      </c>
      <c r="CX453" s="1">
        <v>659</v>
      </c>
      <c r="CY453" s="1">
        <v>52.7</v>
      </c>
      <c r="CZ453" s="1">
        <v>79.969650986342899</v>
      </c>
      <c r="DA453" s="1">
        <v>110</v>
      </c>
      <c r="DB453" s="1">
        <v>15.6</v>
      </c>
      <c r="DC453" s="1">
        <v>141.81818181818201</v>
      </c>
      <c r="DD453" s="1">
        <v>436</v>
      </c>
      <c r="DE453" s="1">
        <v>6.5</v>
      </c>
      <c r="DF453" s="1">
        <v>14.9082568807339</v>
      </c>
      <c r="DG453" s="1">
        <v>1.0900000000000001</v>
      </c>
      <c r="DH453" s="1">
        <v>18.079999999999998</v>
      </c>
      <c r="DI453" s="1">
        <v>1.65871559633028</v>
      </c>
      <c r="DJ453" s="1">
        <v>1.0900000000000001</v>
      </c>
      <c r="DK453" s="1">
        <v>18.079999999999998</v>
      </c>
      <c r="DL453" s="1">
        <v>1.65871559633028</v>
      </c>
      <c r="DM453" s="1">
        <v>80.5</v>
      </c>
      <c r="DN453" s="1">
        <v>0</v>
      </c>
      <c r="DO453" s="1">
        <v>214</v>
      </c>
      <c r="DP453" s="1">
        <v>214</v>
      </c>
      <c r="DQ453" s="1">
        <v>541</v>
      </c>
      <c r="DR453" s="1">
        <v>52</v>
      </c>
      <c r="DS453" s="1">
        <v>9.6118299445471305</v>
      </c>
      <c r="DT453" s="1">
        <v>206</v>
      </c>
      <c r="DU453" s="1">
        <v>2</v>
      </c>
      <c r="DV453" s="1">
        <v>2</v>
      </c>
      <c r="DW453" s="1">
        <v>32</v>
      </c>
      <c r="DX453" s="1">
        <v>148</v>
      </c>
      <c r="DY453" s="1">
        <v>230</v>
      </c>
      <c r="DZ453" s="1" t="s">
        <v>289</v>
      </c>
      <c r="EA453" s="1" t="s">
        <v>320</v>
      </c>
      <c r="EB453" s="1" t="s">
        <v>647</v>
      </c>
      <c r="EC453" s="72">
        <f t="shared" si="28"/>
        <v>364</v>
      </c>
      <c r="ED453" s="73">
        <f t="shared" si="29"/>
        <v>1046</v>
      </c>
      <c r="EE453" s="1">
        <v>53</v>
      </c>
      <c r="EF453" s="1">
        <v>135.6</v>
      </c>
      <c r="EG453" s="1">
        <v>13</v>
      </c>
      <c r="EH453" s="1">
        <v>19.5</v>
      </c>
      <c r="EI453" s="1">
        <v>20</v>
      </c>
      <c r="EJ453" s="1">
        <v>60</v>
      </c>
      <c r="EK453" s="1">
        <v>18</v>
      </c>
      <c r="EL453" s="1">
        <v>54</v>
      </c>
      <c r="EM453" s="1">
        <v>74.599999999999994</v>
      </c>
      <c r="EN453" s="1">
        <v>364.7</v>
      </c>
      <c r="EO453" s="1">
        <v>67.599999999999994</v>
      </c>
      <c r="EP453" s="1">
        <v>300.7</v>
      </c>
      <c r="EQ453" s="1">
        <v>0</v>
      </c>
      <c r="ER453" s="1">
        <v>0</v>
      </c>
      <c r="ES453" s="1">
        <v>0</v>
      </c>
      <c r="ET453" s="1">
        <v>0</v>
      </c>
      <c r="EU453" s="1">
        <v>45</v>
      </c>
      <c r="EV453" s="1">
        <v>140</v>
      </c>
      <c r="EW453" s="1">
        <v>18</v>
      </c>
      <c r="EX453" s="1">
        <v>80</v>
      </c>
      <c r="EY453" s="1">
        <v>15</v>
      </c>
      <c r="EZ453" s="1">
        <v>42</v>
      </c>
      <c r="FA453" s="1">
        <v>12</v>
      </c>
      <c r="FB453" s="1">
        <v>18</v>
      </c>
      <c r="FC453" s="1">
        <v>0</v>
      </c>
      <c r="FD453" s="1">
        <v>0</v>
      </c>
      <c r="FE453" s="1">
        <v>69.400000000000006</v>
      </c>
      <c r="FF453" s="1">
        <v>186.5</v>
      </c>
      <c r="FG453" s="1">
        <v>25.4</v>
      </c>
      <c r="FH453" s="1">
        <v>75.8</v>
      </c>
      <c r="FI453" s="1">
        <v>23</v>
      </c>
      <c r="FJ453" s="1">
        <v>51.7</v>
      </c>
      <c r="FK453" s="1">
        <v>21</v>
      </c>
      <c r="FL453" s="1">
        <v>59</v>
      </c>
      <c r="FM453" s="1">
        <v>16</v>
      </c>
      <c r="FN453" s="1">
        <v>30.5</v>
      </c>
      <c r="FO453" s="1">
        <v>16</v>
      </c>
      <c r="FP453" s="1">
        <v>30.5</v>
      </c>
      <c r="FQ453" s="1">
        <v>0</v>
      </c>
      <c r="FR453" s="1">
        <v>0</v>
      </c>
      <c r="FS453" s="1">
        <v>56</v>
      </c>
      <c r="FT453" s="1">
        <v>102</v>
      </c>
      <c r="FU453" s="1">
        <v>20</v>
      </c>
      <c r="FV453" s="1">
        <v>30</v>
      </c>
      <c r="FW453" s="1">
        <v>18</v>
      </c>
      <c r="FX453" s="1">
        <v>39.4</v>
      </c>
      <c r="FY453" s="1">
        <v>18</v>
      </c>
      <c r="FZ453" s="1">
        <v>32.6</v>
      </c>
      <c r="GA453" s="1">
        <v>32</v>
      </c>
      <c r="GB453" s="1">
        <v>49.7</v>
      </c>
      <c r="GC453" s="1">
        <v>15</v>
      </c>
      <c r="GD453" s="1">
        <v>23.5</v>
      </c>
      <c r="GE453" s="1">
        <v>14</v>
      </c>
      <c r="GF453" s="1">
        <v>20.2</v>
      </c>
      <c r="GG453" s="1">
        <v>16</v>
      </c>
      <c r="GH453" s="1">
        <v>17.600000000000001</v>
      </c>
      <c r="GI453" s="1">
        <v>0</v>
      </c>
      <c r="GJ453" s="1">
        <v>0</v>
      </c>
      <c r="GK453" s="1">
        <v>2</v>
      </c>
      <c r="GL453" s="1">
        <v>2.4</v>
      </c>
      <c r="GM453" s="1">
        <v>17</v>
      </c>
      <c r="GN453" s="1">
        <v>9</v>
      </c>
      <c r="GO453" s="1">
        <v>0</v>
      </c>
      <c r="GP453" s="1">
        <v>9</v>
      </c>
      <c r="GQ453" s="1">
        <v>8</v>
      </c>
      <c r="GR453" s="1">
        <v>0</v>
      </c>
      <c r="GS453" s="1">
        <v>46</v>
      </c>
      <c r="GT453" s="1">
        <v>594.5</v>
      </c>
      <c r="GU453" s="1">
        <v>31</v>
      </c>
      <c r="GV453" s="1">
        <v>483.5</v>
      </c>
      <c r="GW453" s="1">
        <v>15</v>
      </c>
      <c r="GX453" s="1">
        <v>111</v>
      </c>
      <c r="GY453" s="1">
        <v>0</v>
      </c>
      <c r="GZ453" s="2">
        <v>0</v>
      </c>
    </row>
    <row r="454" spans="1:208" s="1" customForma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CU454" s="1" t="s">
        <v>289</v>
      </c>
      <c r="CV454" s="1" t="s">
        <v>321</v>
      </c>
      <c r="CW454" s="1" t="s">
        <v>647</v>
      </c>
      <c r="CX454" s="1">
        <v>625</v>
      </c>
      <c r="CY454" s="1">
        <v>50</v>
      </c>
      <c r="CZ454" s="1">
        <v>80</v>
      </c>
      <c r="DA454" s="1">
        <v>103</v>
      </c>
      <c r="DB454" s="1">
        <v>14.6</v>
      </c>
      <c r="DC454" s="1">
        <v>141.747572815534</v>
      </c>
      <c r="DD454" s="1">
        <v>390</v>
      </c>
      <c r="DE454" s="1">
        <v>5.8</v>
      </c>
      <c r="DF454" s="1">
        <v>14.871794871794901</v>
      </c>
      <c r="DG454" s="1">
        <v>1.85</v>
      </c>
      <c r="DH454" s="1">
        <v>33.64</v>
      </c>
      <c r="DI454" s="1">
        <v>1.81837837837838</v>
      </c>
      <c r="DJ454" s="1">
        <v>1.5</v>
      </c>
      <c r="DK454" s="1">
        <v>28.34</v>
      </c>
      <c r="DL454" s="1">
        <v>1.88933333333333</v>
      </c>
      <c r="DM454" s="1">
        <v>85</v>
      </c>
      <c r="DN454" s="1">
        <v>0</v>
      </c>
      <c r="DO454" s="1">
        <v>195</v>
      </c>
      <c r="DP454" s="1">
        <v>195</v>
      </c>
      <c r="DQ454" s="1">
        <v>521</v>
      </c>
      <c r="DR454" s="1">
        <v>45</v>
      </c>
      <c r="DS454" s="1">
        <v>8.6372360844529705</v>
      </c>
      <c r="DT454" s="1">
        <v>199</v>
      </c>
      <c r="DU454" s="1">
        <v>2.9</v>
      </c>
      <c r="DV454" s="1">
        <v>2.9</v>
      </c>
      <c r="DW454" s="1">
        <v>28</v>
      </c>
      <c r="DX454" s="1">
        <v>116</v>
      </c>
      <c r="DY454" s="1">
        <v>160</v>
      </c>
      <c r="DZ454" s="1" t="s">
        <v>289</v>
      </c>
      <c r="EA454" s="1" t="s">
        <v>321</v>
      </c>
      <c r="EB454" s="1" t="s">
        <v>647</v>
      </c>
      <c r="EC454" s="72">
        <f t="shared" si="28"/>
        <v>408</v>
      </c>
      <c r="ED454" s="73">
        <f t="shared" si="29"/>
        <v>1113.9000000000001</v>
      </c>
      <c r="EE454" s="1">
        <v>73</v>
      </c>
      <c r="EF454" s="1">
        <v>185.2</v>
      </c>
      <c r="EG454" s="1">
        <v>20</v>
      </c>
      <c r="EH454" s="1">
        <v>30</v>
      </c>
      <c r="EI454" s="1">
        <v>25</v>
      </c>
      <c r="EJ454" s="1">
        <v>72</v>
      </c>
      <c r="EK454" s="1">
        <v>26</v>
      </c>
      <c r="EL454" s="1">
        <v>82</v>
      </c>
      <c r="EM454" s="1">
        <v>76.5</v>
      </c>
      <c r="EN454" s="1">
        <v>361</v>
      </c>
      <c r="EO454" s="1">
        <v>69.5</v>
      </c>
      <c r="EP454" s="1">
        <v>283</v>
      </c>
      <c r="EQ454" s="1">
        <v>0</v>
      </c>
      <c r="ER454" s="1">
        <v>0</v>
      </c>
      <c r="ES454" s="1">
        <v>0</v>
      </c>
      <c r="ET454" s="1">
        <v>0</v>
      </c>
      <c r="EU454" s="1">
        <v>57</v>
      </c>
      <c r="EV454" s="1">
        <v>173.4</v>
      </c>
      <c r="EW454" s="1">
        <v>21</v>
      </c>
      <c r="EX454" s="1">
        <v>96</v>
      </c>
      <c r="EY454" s="1">
        <v>18</v>
      </c>
      <c r="EZ454" s="1">
        <v>50.4</v>
      </c>
      <c r="FA454" s="1">
        <v>18</v>
      </c>
      <c r="FB454" s="1">
        <v>27</v>
      </c>
      <c r="FC454" s="1">
        <v>0</v>
      </c>
      <c r="FD454" s="1">
        <v>0</v>
      </c>
      <c r="FE454" s="1">
        <v>74.5</v>
      </c>
      <c r="FF454" s="1">
        <v>177.5</v>
      </c>
      <c r="FG454" s="1">
        <v>29.5</v>
      </c>
      <c r="FH454" s="1">
        <v>78</v>
      </c>
      <c r="FI454" s="1">
        <v>26</v>
      </c>
      <c r="FJ454" s="1">
        <v>52</v>
      </c>
      <c r="FK454" s="1">
        <v>19</v>
      </c>
      <c r="FL454" s="1">
        <v>47.5</v>
      </c>
      <c r="FM454" s="1">
        <v>19</v>
      </c>
      <c r="FN454" s="1">
        <v>36</v>
      </c>
      <c r="FO454" s="1">
        <v>19</v>
      </c>
      <c r="FP454" s="1">
        <v>36</v>
      </c>
      <c r="FQ454" s="1">
        <v>0</v>
      </c>
      <c r="FR454" s="1">
        <v>0</v>
      </c>
      <c r="FS454" s="1">
        <v>59</v>
      </c>
      <c r="FT454" s="1">
        <v>106.7</v>
      </c>
      <c r="FU454" s="1">
        <v>21</v>
      </c>
      <c r="FV454" s="1">
        <v>31.5</v>
      </c>
      <c r="FW454" s="1">
        <v>20</v>
      </c>
      <c r="FX454" s="1">
        <v>43.6</v>
      </c>
      <c r="FY454" s="1">
        <v>18</v>
      </c>
      <c r="FZ454" s="1">
        <v>31.6</v>
      </c>
      <c r="GA454" s="1">
        <v>32</v>
      </c>
      <c r="GB454" s="1">
        <v>50</v>
      </c>
      <c r="GC454" s="1">
        <v>15</v>
      </c>
      <c r="GD454" s="1">
        <v>24.3</v>
      </c>
      <c r="GE454" s="1">
        <v>14</v>
      </c>
      <c r="GF454" s="1">
        <v>20.7</v>
      </c>
      <c r="GG454" s="1">
        <v>15</v>
      </c>
      <c r="GH454" s="1">
        <v>16.5</v>
      </c>
      <c r="GI454" s="1">
        <v>0</v>
      </c>
      <c r="GJ454" s="1">
        <v>0</v>
      </c>
      <c r="GK454" s="1">
        <v>2</v>
      </c>
      <c r="GL454" s="1">
        <v>1.6</v>
      </c>
      <c r="GM454" s="1">
        <v>6</v>
      </c>
      <c r="GN454" s="1">
        <v>6</v>
      </c>
      <c r="GO454" s="1">
        <v>0</v>
      </c>
      <c r="GP454" s="1">
        <v>6</v>
      </c>
      <c r="GQ454" s="1">
        <v>0</v>
      </c>
      <c r="GR454" s="1">
        <v>0</v>
      </c>
      <c r="GS454" s="1">
        <v>21</v>
      </c>
      <c r="GT454" s="1">
        <v>252</v>
      </c>
      <c r="GU454" s="1">
        <v>12</v>
      </c>
      <c r="GV454" s="1">
        <v>185</v>
      </c>
      <c r="GW454" s="1">
        <v>9</v>
      </c>
      <c r="GX454" s="1">
        <v>67</v>
      </c>
      <c r="GY454" s="1">
        <v>0</v>
      </c>
      <c r="GZ454" s="2">
        <v>0</v>
      </c>
    </row>
    <row r="455" spans="1:208" s="1" customForma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CU455" s="1" t="s">
        <v>289</v>
      </c>
      <c r="CV455" s="1" t="s">
        <v>322</v>
      </c>
      <c r="CW455" s="1" t="s">
        <v>647</v>
      </c>
      <c r="CX455" s="1">
        <v>1250</v>
      </c>
      <c r="CY455" s="1">
        <v>100</v>
      </c>
      <c r="CZ455" s="1">
        <v>80</v>
      </c>
      <c r="DA455" s="1">
        <v>436</v>
      </c>
      <c r="DB455" s="1">
        <v>62</v>
      </c>
      <c r="DC455" s="1">
        <v>142.201834862385</v>
      </c>
      <c r="DD455" s="1">
        <v>443</v>
      </c>
      <c r="DE455" s="1">
        <v>6.6</v>
      </c>
      <c r="DF455" s="1">
        <v>14.8984198645598</v>
      </c>
      <c r="DG455" s="1">
        <v>2.0379999999999998</v>
      </c>
      <c r="DH455" s="1">
        <v>38.33</v>
      </c>
      <c r="DI455" s="1">
        <v>1.88076545632973</v>
      </c>
      <c r="DJ455" s="1">
        <v>1.3580000000000001</v>
      </c>
      <c r="DK455" s="1">
        <v>26.4</v>
      </c>
      <c r="DL455" s="1">
        <v>1.9440353460972</v>
      </c>
      <c r="DM455" s="1">
        <v>57.5</v>
      </c>
      <c r="DN455" s="1">
        <v>0</v>
      </c>
      <c r="DO455" s="1">
        <v>162</v>
      </c>
      <c r="DP455" s="1">
        <v>162</v>
      </c>
      <c r="DQ455" s="1">
        <v>518</v>
      </c>
      <c r="DR455" s="1">
        <v>48</v>
      </c>
      <c r="DS455" s="1">
        <v>9.2664092664092692</v>
      </c>
      <c r="DT455" s="1">
        <v>189</v>
      </c>
      <c r="DU455" s="1">
        <v>2.6</v>
      </c>
      <c r="DV455" s="1">
        <v>1.5</v>
      </c>
      <c r="DW455" s="1">
        <v>42</v>
      </c>
      <c r="DX455" s="1">
        <v>140</v>
      </c>
      <c r="DY455" s="1">
        <v>250</v>
      </c>
      <c r="DZ455" s="1" t="s">
        <v>289</v>
      </c>
      <c r="EA455" s="1" t="s">
        <v>322</v>
      </c>
      <c r="EB455" s="1" t="s">
        <v>647</v>
      </c>
      <c r="EC455" s="72">
        <f t="shared" si="28"/>
        <v>575.79999999999995</v>
      </c>
      <c r="ED455" s="73">
        <f t="shared" si="29"/>
        <v>1638.5</v>
      </c>
      <c r="EE455" s="1">
        <v>101</v>
      </c>
      <c r="EF455" s="1">
        <v>264.5</v>
      </c>
      <c r="EG455" s="1">
        <v>21</v>
      </c>
      <c r="EH455" s="1">
        <v>32</v>
      </c>
      <c r="EI455" s="1">
        <v>37</v>
      </c>
      <c r="EJ455" s="1">
        <v>114</v>
      </c>
      <c r="EK455" s="1">
        <v>40</v>
      </c>
      <c r="EL455" s="1">
        <v>115</v>
      </c>
      <c r="EM455" s="1">
        <v>91.4</v>
      </c>
      <c r="EN455" s="1">
        <v>466.6</v>
      </c>
      <c r="EO455" s="1">
        <v>84.4</v>
      </c>
      <c r="EP455" s="1">
        <v>403.6</v>
      </c>
      <c r="EQ455" s="1">
        <v>0</v>
      </c>
      <c r="ER455" s="1">
        <v>0</v>
      </c>
      <c r="ES455" s="1">
        <v>0</v>
      </c>
      <c r="ET455" s="1">
        <v>0</v>
      </c>
      <c r="EU455" s="1">
        <v>80</v>
      </c>
      <c r="EV455" s="1">
        <v>246.4</v>
      </c>
      <c r="EW455" s="1">
        <v>30</v>
      </c>
      <c r="EX455" s="1">
        <v>135</v>
      </c>
      <c r="EY455" s="1">
        <v>28</v>
      </c>
      <c r="EZ455" s="1">
        <v>78.400000000000006</v>
      </c>
      <c r="FA455" s="1">
        <v>22</v>
      </c>
      <c r="FB455" s="1">
        <v>33</v>
      </c>
      <c r="FC455" s="1">
        <v>0</v>
      </c>
      <c r="FD455" s="1">
        <v>0</v>
      </c>
      <c r="FE455" s="1">
        <v>109.4</v>
      </c>
      <c r="FF455" s="1">
        <v>337.4</v>
      </c>
      <c r="FG455" s="1">
        <v>47.4</v>
      </c>
      <c r="FH455" s="1">
        <v>155.30000000000001</v>
      </c>
      <c r="FI455" s="1">
        <v>30</v>
      </c>
      <c r="FJ455" s="1">
        <v>76.099999999999994</v>
      </c>
      <c r="FK455" s="1">
        <v>32</v>
      </c>
      <c r="FL455" s="1">
        <v>106</v>
      </c>
      <c r="FM455" s="1">
        <v>20</v>
      </c>
      <c r="FN455" s="1">
        <v>37.5</v>
      </c>
      <c r="FO455" s="1">
        <v>20</v>
      </c>
      <c r="FP455" s="1">
        <v>37.5</v>
      </c>
      <c r="FQ455" s="1">
        <v>0</v>
      </c>
      <c r="FR455" s="1">
        <v>0</v>
      </c>
      <c r="FS455" s="1">
        <v>94</v>
      </c>
      <c r="FT455" s="1">
        <v>170.7</v>
      </c>
      <c r="FU455" s="1">
        <v>33</v>
      </c>
      <c r="FV455" s="1">
        <v>49.5</v>
      </c>
      <c r="FW455" s="1">
        <v>30</v>
      </c>
      <c r="FX455" s="1">
        <v>65.8</v>
      </c>
      <c r="FY455" s="1">
        <v>31</v>
      </c>
      <c r="FZ455" s="1">
        <v>55.4</v>
      </c>
      <c r="GA455" s="1">
        <v>55</v>
      </c>
      <c r="GB455" s="1">
        <v>84.6</v>
      </c>
      <c r="GC455" s="1">
        <v>24</v>
      </c>
      <c r="GD455" s="1">
        <v>38.5</v>
      </c>
      <c r="GE455" s="1">
        <v>27</v>
      </c>
      <c r="GF455" s="1">
        <v>39.1</v>
      </c>
      <c r="GG455" s="1">
        <v>21</v>
      </c>
      <c r="GH455" s="1">
        <v>22</v>
      </c>
      <c r="GI455" s="1">
        <v>0</v>
      </c>
      <c r="GJ455" s="1">
        <v>0</v>
      </c>
      <c r="GK455" s="1">
        <v>4</v>
      </c>
      <c r="GL455" s="1">
        <v>3.8</v>
      </c>
      <c r="GM455" s="1">
        <v>5</v>
      </c>
      <c r="GN455" s="1">
        <v>5</v>
      </c>
      <c r="GO455" s="1">
        <v>0</v>
      </c>
      <c r="GP455" s="1">
        <v>5</v>
      </c>
      <c r="GQ455" s="1">
        <v>0</v>
      </c>
      <c r="GR455" s="1">
        <v>0</v>
      </c>
      <c r="GS455" s="1">
        <v>38</v>
      </c>
      <c r="GT455" s="1">
        <v>351.6</v>
      </c>
      <c r="GU455" s="1">
        <v>14.5</v>
      </c>
      <c r="GV455" s="1">
        <v>224</v>
      </c>
      <c r="GW455" s="1">
        <v>23.5</v>
      </c>
      <c r="GX455" s="1">
        <v>127.6</v>
      </c>
      <c r="GY455" s="1">
        <v>0</v>
      </c>
      <c r="GZ455" s="2">
        <v>0</v>
      </c>
    </row>
    <row r="456" spans="1:208" s="1" customForma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CU456" s="1" t="s">
        <v>289</v>
      </c>
      <c r="CV456" s="1" t="s">
        <v>323</v>
      </c>
      <c r="CW456" s="1" t="s">
        <v>647</v>
      </c>
      <c r="CX456" s="1">
        <v>1828</v>
      </c>
      <c r="CY456" s="1">
        <v>146.19999999999999</v>
      </c>
      <c r="CZ456" s="1">
        <v>79.978118161925593</v>
      </c>
      <c r="DA456" s="1">
        <v>143</v>
      </c>
      <c r="DB456" s="1">
        <v>20.3</v>
      </c>
      <c r="DC456" s="1">
        <v>141.958041958042</v>
      </c>
      <c r="DD456" s="1">
        <v>383</v>
      </c>
      <c r="DE456" s="1">
        <v>5.7</v>
      </c>
      <c r="DF456" s="1">
        <v>14.882506527415099</v>
      </c>
      <c r="DG456" s="1">
        <v>1.147</v>
      </c>
      <c r="DH456" s="1">
        <v>20.93</v>
      </c>
      <c r="DI456" s="1">
        <v>1.8247602441150801</v>
      </c>
      <c r="DJ456" s="1">
        <v>1.147</v>
      </c>
      <c r="DK456" s="1">
        <v>20.93</v>
      </c>
      <c r="DL456" s="1">
        <v>1.8247602441150801</v>
      </c>
      <c r="DM456" s="1">
        <v>95</v>
      </c>
      <c r="DN456" s="1">
        <v>0</v>
      </c>
      <c r="DO456" s="1">
        <v>163</v>
      </c>
      <c r="DP456" s="1">
        <v>163</v>
      </c>
      <c r="DQ456" s="1">
        <v>816</v>
      </c>
      <c r="DR456" s="1">
        <v>80</v>
      </c>
      <c r="DS456" s="1">
        <v>9.8039215686274499</v>
      </c>
      <c r="DT456" s="1">
        <v>253</v>
      </c>
      <c r="DU456" s="1">
        <v>1.6</v>
      </c>
      <c r="DV456" s="1">
        <v>1.6</v>
      </c>
      <c r="DW456" s="1">
        <v>40</v>
      </c>
      <c r="DX456" s="1">
        <v>165</v>
      </c>
      <c r="DY456" s="1">
        <v>200</v>
      </c>
      <c r="DZ456" s="1" t="s">
        <v>289</v>
      </c>
      <c r="EA456" s="1" t="s">
        <v>323</v>
      </c>
      <c r="EB456" s="1" t="s">
        <v>647</v>
      </c>
      <c r="EC456" s="72">
        <f t="shared" si="28"/>
        <v>395.6</v>
      </c>
      <c r="ED456" s="73">
        <f t="shared" si="29"/>
        <v>1170.4000000000001</v>
      </c>
      <c r="EE456" s="1">
        <v>60</v>
      </c>
      <c r="EF456" s="1">
        <v>154.6</v>
      </c>
      <c r="EG456" s="1">
        <v>16</v>
      </c>
      <c r="EH456" s="1">
        <v>24</v>
      </c>
      <c r="EI456" s="1">
        <v>22</v>
      </c>
      <c r="EJ456" s="1">
        <v>67</v>
      </c>
      <c r="EK456" s="1">
        <v>21</v>
      </c>
      <c r="EL456" s="1">
        <v>63</v>
      </c>
      <c r="EM456" s="1">
        <v>78.5</v>
      </c>
      <c r="EN456" s="1">
        <v>414</v>
      </c>
      <c r="EO456" s="1">
        <v>71.5</v>
      </c>
      <c r="EP456" s="1">
        <v>354</v>
      </c>
      <c r="EQ456" s="1">
        <v>0</v>
      </c>
      <c r="ER456" s="1">
        <v>0</v>
      </c>
      <c r="ES456" s="1">
        <v>0</v>
      </c>
      <c r="ET456" s="1">
        <v>0</v>
      </c>
      <c r="EU456" s="1">
        <v>58</v>
      </c>
      <c r="EV456" s="1">
        <v>183.5</v>
      </c>
      <c r="EW456" s="1">
        <v>23</v>
      </c>
      <c r="EX456" s="1">
        <v>105</v>
      </c>
      <c r="EY456" s="1">
        <v>20</v>
      </c>
      <c r="EZ456" s="1">
        <v>56</v>
      </c>
      <c r="FA456" s="1">
        <v>15</v>
      </c>
      <c r="FB456" s="1">
        <v>22.5</v>
      </c>
      <c r="FC456" s="1">
        <v>0</v>
      </c>
      <c r="FD456" s="1">
        <v>0</v>
      </c>
      <c r="FE456" s="1">
        <v>56.4</v>
      </c>
      <c r="FF456" s="1">
        <v>178.4</v>
      </c>
      <c r="FG456" s="1">
        <v>22.4</v>
      </c>
      <c r="FH456" s="1">
        <v>76.599999999999994</v>
      </c>
      <c r="FI456" s="1">
        <v>18</v>
      </c>
      <c r="FJ456" s="1">
        <v>48.8</v>
      </c>
      <c r="FK456" s="1">
        <v>16</v>
      </c>
      <c r="FL456" s="1">
        <v>53</v>
      </c>
      <c r="FM456" s="1">
        <v>22</v>
      </c>
      <c r="FN456" s="1">
        <v>41</v>
      </c>
      <c r="FO456" s="1">
        <v>22</v>
      </c>
      <c r="FP456" s="1">
        <v>41</v>
      </c>
      <c r="FQ456" s="1">
        <v>0</v>
      </c>
      <c r="FR456" s="1">
        <v>0</v>
      </c>
      <c r="FS456" s="1">
        <v>60</v>
      </c>
      <c r="FT456" s="1">
        <v>109.7</v>
      </c>
      <c r="FU456" s="1">
        <v>22</v>
      </c>
      <c r="FV456" s="1">
        <v>32.5</v>
      </c>
      <c r="FW456" s="1">
        <v>20</v>
      </c>
      <c r="FX456" s="1">
        <v>44.2</v>
      </c>
      <c r="FY456" s="1">
        <v>18</v>
      </c>
      <c r="FZ456" s="1">
        <v>33</v>
      </c>
      <c r="GA456" s="1">
        <v>39</v>
      </c>
      <c r="GB456" s="1">
        <v>59.7</v>
      </c>
      <c r="GC456" s="1">
        <v>17</v>
      </c>
      <c r="GD456" s="1">
        <v>26.5</v>
      </c>
      <c r="GE456" s="1">
        <v>17</v>
      </c>
      <c r="GF456" s="1">
        <v>25.2</v>
      </c>
      <c r="GG456" s="1">
        <v>19</v>
      </c>
      <c r="GH456" s="1">
        <v>20.9</v>
      </c>
      <c r="GI456" s="1">
        <v>0</v>
      </c>
      <c r="GJ456" s="1">
        <v>0</v>
      </c>
      <c r="GK456" s="1">
        <v>2.7</v>
      </c>
      <c r="GL456" s="1">
        <v>2.6</v>
      </c>
      <c r="GM456" s="1">
        <v>6</v>
      </c>
      <c r="GN456" s="1">
        <v>6</v>
      </c>
      <c r="GO456" s="1">
        <v>0</v>
      </c>
      <c r="GP456" s="1">
        <v>6</v>
      </c>
      <c r="GQ456" s="1">
        <v>0</v>
      </c>
      <c r="GR456" s="1">
        <v>0</v>
      </c>
      <c r="GS456" s="1">
        <v>42.5</v>
      </c>
      <c r="GT456" s="1">
        <v>438.7</v>
      </c>
      <c r="GU456" s="1">
        <v>20</v>
      </c>
      <c r="GV456" s="1">
        <v>310.89999999999998</v>
      </c>
      <c r="GW456" s="1">
        <v>22.5</v>
      </c>
      <c r="GX456" s="1">
        <v>127.8</v>
      </c>
      <c r="GY456" s="1">
        <v>0</v>
      </c>
      <c r="GZ456" s="2">
        <v>0</v>
      </c>
    </row>
    <row r="457" spans="1:208" s="1" customForma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CU457" s="1" t="s">
        <v>289</v>
      </c>
      <c r="CV457" s="1" t="s">
        <v>324</v>
      </c>
      <c r="CW457" s="1" t="s">
        <v>647</v>
      </c>
      <c r="CX457" s="1">
        <v>668</v>
      </c>
      <c r="CY457" s="1">
        <v>53.4</v>
      </c>
      <c r="CZ457" s="1">
        <v>79.940119760479007</v>
      </c>
      <c r="DA457" s="1">
        <v>98</v>
      </c>
      <c r="DB457" s="1">
        <v>14</v>
      </c>
      <c r="DC457" s="1">
        <v>142.857142857143</v>
      </c>
      <c r="DD457" s="1">
        <v>363</v>
      </c>
      <c r="DE457" s="1">
        <v>5.4</v>
      </c>
      <c r="DF457" s="1">
        <v>14.876033057851201</v>
      </c>
      <c r="DG457" s="1">
        <v>1.595</v>
      </c>
      <c r="DH457" s="1">
        <v>29.08</v>
      </c>
      <c r="DI457" s="1">
        <v>1.8231974921630101</v>
      </c>
      <c r="DJ457" s="1">
        <v>1.595</v>
      </c>
      <c r="DK457" s="1">
        <v>29.08</v>
      </c>
      <c r="DL457" s="1">
        <v>1.8231974921630101</v>
      </c>
      <c r="DM457" s="1">
        <v>65.5</v>
      </c>
      <c r="DN457" s="1">
        <v>0</v>
      </c>
      <c r="DO457" s="1">
        <v>194</v>
      </c>
      <c r="DP457" s="1">
        <v>194</v>
      </c>
      <c r="DQ457" s="1">
        <v>510</v>
      </c>
      <c r="DR457" s="1">
        <v>45</v>
      </c>
      <c r="DS457" s="1">
        <v>8.8235294117647101</v>
      </c>
      <c r="DT457" s="1">
        <v>142</v>
      </c>
      <c r="DU457" s="1">
        <v>1.4</v>
      </c>
      <c r="DV457" s="1">
        <v>1.4</v>
      </c>
      <c r="DW457" s="1">
        <v>26</v>
      </c>
      <c r="DX457" s="1">
        <v>134</v>
      </c>
      <c r="DY457" s="1">
        <v>180</v>
      </c>
      <c r="DZ457" s="1" t="s">
        <v>289</v>
      </c>
      <c r="EA457" s="1" t="s">
        <v>324</v>
      </c>
      <c r="EB457" s="1" t="s">
        <v>647</v>
      </c>
      <c r="EC457" s="72">
        <f t="shared" si="28"/>
        <v>317.8</v>
      </c>
      <c r="ED457" s="73">
        <f t="shared" si="29"/>
        <v>963.8</v>
      </c>
      <c r="EE457" s="1">
        <v>48</v>
      </c>
      <c r="EF457" s="1">
        <v>121.7</v>
      </c>
      <c r="EG457" s="1">
        <v>13</v>
      </c>
      <c r="EH457" s="1">
        <v>19.5</v>
      </c>
      <c r="EI457" s="1">
        <v>17</v>
      </c>
      <c r="EJ457" s="1">
        <v>50</v>
      </c>
      <c r="EK457" s="1">
        <v>16</v>
      </c>
      <c r="EL457" s="1">
        <v>50</v>
      </c>
      <c r="EM457" s="1">
        <v>76.400000000000006</v>
      </c>
      <c r="EN457" s="1">
        <v>376.6</v>
      </c>
      <c r="EO457" s="1">
        <v>69.400000000000006</v>
      </c>
      <c r="EP457" s="1">
        <v>301.60000000000002</v>
      </c>
      <c r="EQ457" s="1">
        <v>0</v>
      </c>
      <c r="ER457" s="1">
        <v>0</v>
      </c>
      <c r="ES457" s="1">
        <v>0</v>
      </c>
      <c r="ET457" s="1">
        <v>0</v>
      </c>
      <c r="EU457" s="1">
        <v>40</v>
      </c>
      <c r="EV457" s="1">
        <v>141.4</v>
      </c>
      <c r="EW457" s="1">
        <v>17</v>
      </c>
      <c r="EX457" s="1">
        <v>90</v>
      </c>
      <c r="EY457" s="1">
        <v>13</v>
      </c>
      <c r="EZ457" s="1">
        <v>36.4</v>
      </c>
      <c r="FA457" s="1">
        <v>10</v>
      </c>
      <c r="FB457" s="1">
        <v>15</v>
      </c>
      <c r="FC457" s="1">
        <v>0</v>
      </c>
      <c r="FD457" s="1">
        <v>0</v>
      </c>
      <c r="FE457" s="1">
        <v>46.4</v>
      </c>
      <c r="FF457" s="1">
        <v>132.19999999999999</v>
      </c>
      <c r="FG457" s="1">
        <v>21.4</v>
      </c>
      <c r="FH457" s="1">
        <v>70.900000000000006</v>
      </c>
      <c r="FI457" s="1">
        <v>12</v>
      </c>
      <c r="FJ457" s="1">
        <v>27.3</v>
      </c>
      <c r="FK457" s="1">
        <v>13</v>
      </c>
      <c r="FL457" s="1">
        <v>34</v>
      </c>
      <c r="FM457" s="1">
        <v>16</v>
      </c>
      <c r="FN457" s="1">
        <v>31.5</v>
      </c>
      <c r="FO457" s="1">
        <v>16</v>
      </c>
      <c r="FP457" s="1">
        <v>31.5</v>
      </c>
      <c r="FQ457" s="1">
        <v>0</v>
      </c>
      <c r="FR457" s="1">
        <v>0</v>
      </c>
      <c r="FS457" s="1">
        <v>46</v>
      </c>
      <c r="FT457" s="1">
        <v>83.2</v>
      </c>
      <c r="FU457" s="1">
        <v>17</v>
      </c>
      <c r="FV457" s="1">
        <v>25</v>
      </c>
      <c r="FW457" s="1">
        <v>15</v>
      </c>
      <c r="FX457" s="1">
        <v>33.4</v>
      </c>
      <c r="FY457" s="1">
        <v>14</v>
      </c>
      <c r="FZ457" s="1">
        <v>24.8</v>
      </c>
      <c r="GA457" s="1">
        <v>28</v>
      </c>
      <c r="GB457" s="1">
        <v>43.2</v>
      </c>
      <c r="GC457" s="1">
        <v>12</v>
      </c>
      <c r="GD457" s="1">
        <v>18.5</v>
      </c>
      <c r="GE457" s="1">
        <v>12</v>
      </c>
      <c r="GF457" s="1">
        <v>17.7</v>
      </c>
      <c r="GG457" s="1">
        <v>16</v>
      </c>
      <c r="GH457" s="1">
        <v>17.600000000000001</v>
      </c>
      <c r="GI457" s="1">
        <v>0</v>
      </c>
      <c r="GJ457" s="1">
        <v>0</v>
      </c>
      <c r="GK457" s="1">
        <v>1</v>
      </c>
      <c r="GL457" s="1">
        <v>1.6</v>
      </c>
      <c r="GM457" s="1">
        <v>14.8</v>
      </c>
      <c r="GN457" s="1">
        <v>9</v>
      </c>
      <c r="GO457" s="1">
        <v>0</v>
      </c>
      <c r="GP457" s="1">
        <v>9</v>
      </c>
      <c r="GQ457" s="1">
        <v>5.8</v>
      </c>
      <c r="GR457" s="1">
        <v>0</v>
      </c>
      <c r="GS457" s="1">
        <v>25</v>
      </c>
      <c r="GT457" s="1">
        <v>332.5</v>
      </c>
      <c r="GU457" s="1">
        <v>18</v>
      </c>
      <c r="GV457" s="1">
        <v>280.5</v>
      </c>
      <c r="GW457" s="1">
        <v>7</v>
      </c>
      <c r="GX457" s="1">
        <v>52</v>
      </c>
      <c r="GY457" s="1">
        <v>0</v>
      </c>
      <c r="GZ457" s="2">
        <v>0</v>
      </c>
    </row>
    <row r="458" spans="1:208" s="1" customForma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CU458" s="1" t="s">
        <v>289</v>
      </c>
      <c r="CV458" s="1" t="s">
        <v>325</v>
      </c>
      <c r="CW458" s="1" t="s">
        <v>647</v>
      </c>
      <c r="CX458" s="1">
        <v>2565</v>
      </c>
      <c r="CY458" s="1">
        <v>205.2</v>
      </c>
      <c r="CZ458" s="1">
        <v>80</v>
      </c>
      <c r="DA458" s="1">
        <v>138</v>
      </c>
      <c r="DB458" s="1">
        <v>20</v>
      </c>
      <c r="DC458" s="1">
        <v>144.92753623188401</v>
      </c>
      <c r="DD458" s="1">
        <v>383</v>
      </c>
      <c r="DE458" s="1">
        <v>5.7</v>
      </c>
      <c r="DF458" s="1">
        <v>14.882506527415099</v>
      </c>
      <c r="DG458" s="1">
        <v>1.244</v>
      </c>
      <c r="DH458" s="1">
        <v>22.61</v>
      </c>
      <c r="DI458" s="1">
        <v>1.8175241157556301</v>
      </c>
      <c r="DJ458" s="1">
        <v>1.244</v>
      </c>
      <c r="DK458" s="1">
        <v>22.61</v>
      </c>
      <c r="DL458" s="1">
        <v>1.8175241157556301</v>
      </c>
      <c r="DM458" s="1">
        <v>55</v>
      </c>
      <c r="DN458" s="1">
        <v>0</v>
      </c>
      <c r="DO458" s="1">
        <v>184</v>
      </c>
      <c r="DP458" s="1">
        <v>184</v>
      </c>
      <c r="DQ458" s="1">
        <v>1361</v>
      </c>
      <c r="DR458" s="1">
        <v>125</v>
      </c>
      <c r="DS458" s="1">
        <v>9.1844232182218999</v>
      </c>
      <c r="DT458" s="1">
        <v>176</v>
      </c>
      <c r="DU458" s="1">
        <v>1.6</v>
      </c>
      <c r="DV458" s="1">
        <v>1.6</v>
      </c>
      <c r="DW458" s="1">
        <v>32</v>
      </c>
      <c r="DX458" s="1">
        <v>160</v>
      </c>
      <c r="DY458" s="1">
        <v>200</v>
      </c>
      <c r="DZ458" s="1" t="s">
        <v>289</v>
      </c>
      <c r="EA458" s="1" t="s">
        <v>325</v>
      </c>
      <c r="EB458" s="1" t="s">
        <v>647</v>
      </c>
      <c r="EC458" s="72">
        <f t="shared" si="28"/>
        <v>362.6</v>
      </c>
      <c r="ED458" s="73">
        <f t="shared" si="29"/>
        <v>1067.0999999999999</v>
      </c>
      <c r="EE458" s="1">
        <v>57</v>
      </c>
      <c r="EF458" s="1">
        <v>148</v>
      </c>
      <c r="EG458" s="1">
        <v>14</v>
      </c>
      <c r="EH458" s="1">
        <v>21</v>
      </c>
      <c r="EI458" s="1">
        <v>20</v>
      </c>
      <c r="EJ458" s="1">
        <v>61</v>
      </c>
      <c r="EK458" s="1">
        <v>21</v>
      </c>
      <c r="EL458" s="1">
        <v>64</v>
      </c>
      <c r="EM458" s="1">
        <v>82.2</v>
      </c>
      <c r="EN458" s="1">
        <v>401.1</v>
      </c>
      <c r="EO458" s="1">
        <v>75.2</v>
      </c>
      <c r="EP458" s="1">
        <v>324.10000000000002</v>
      </c>
      <c r="EQ458" s="1">
        <v>0</v>
      </c>
      <c r="ER458" s="1">
        <v>0</v>
      </c>
      <c r="ES458" s="1">
        <v>0</v>
      </c>
      <c r="ET458" s="1">
        <v>0</v>
      </c>
      <c r="EU458" s="1">
        <v>45</v>
      </c>
      <c r="EV458" s="1">
        <v>158</v>
      </c>
      <c r="EW458" s="1">
        <v>18</v>
      </c>
      <c r="EX458" s="1">
        <v>98</v>
      </c>
      <c r="EY458" s="1">
        <v>15</v>
      </c>
      <c r="EZ458" s="1">
        <v>42</v>
      </c>
      <c r="FA458" s="1">
        <v>12</v>
      </c>
      <c r="FB458" s="1">
        <v>18</v>
      </c>
      <c r="FC458" s="1">
        <v>0</v>
      </c>
      <c r="FD458" s="1">
        <v>0</v>
      </c>
      <c r="FE458" s="1">
        <v>57.4</v>
      </c>
      <c r="FF458" s="1">
        <v>158.19999999999999</v>
      </c>
      <c r="FG458" s="1">
        <v>23.4</v>
      </c>
      <c r="FH458" s="1">
        <v>66.8</v>
      </c>
      <c r="FI458" s="1">
        <v>18</v>
      </c>
      <c r="FJ458" s="1">
        <v>41.9</v>
      </c>
      <c r="FK458" s="1">
        <v>16</v>
      </c>
      <c r="FL458" s="1">
        <v>49.5</v>
      </c>
      <c r="FM458" s="1">
        <v>16</v>
      </c>
      <c r="FN458" s="1">
        <v>29.5</v>
      </c>
      <c r="FO458" s="1">
        <v>16</v>
      </c>
      <c r="FP458" s="1">
        <v>29.5</v>
      </c>
      <c r="FQ458" s="1">
        <v>0</v>
      </c>
      <c r="FR458" s="1">
        <v>0</v>
      </c>
      <c r="FS458" s="1">
        <v>55</v>
      </c>
      <c r="FT458" s="1">
        <v>99.2</v>
      </c>
      <c r="FU458" s="1">
        <v>21</v>
      </c>
      <c r="FV458" s="1">
        <v>31</v>
      </c>
      <c r="FW458" s="1">
        <v>18</v>
      </c>
      <c r="FX458" s="1">
        <v>39.200000000000003</v>
      </c>
      <c r="FY458" s="1">
        <v>16</v>
      </c>
      <c r="FZ458" s="1">
        <v>29</v>
      </c>
      <c r="GA458" s="1">
        <v>32</v>
      </c>
      <c r="GB458" s="1">
        <v>48.7</v>
      </c>
      <c r="GC458" s="1">
        <v>15</v>
      </c>
      <c r="GD458" s="1">
        <v>23.9</v>
      </c>
      <c r="GE458" s="1">
        <v>14</v>
      </c>
      <c r="GF458" s="1">
        <v>20.8</v>
      </c>
      <c r="GG458" s="1">
        <v>16</v>
      </c>
      <c r="GH458" s="1">
        <v>17.600000000000001</v>
      </c>
      <c r="GI458" s="1">
        <v>0</v>
      </c>
      <c r="GJ458" s="1">
        <v>0</v>
      </c>
      <c r="GK458" s="1">
        <v>2</v>
      </c>
      <c r="GL458" s="1">
        <v>1.8</v>
      </c>
      <c r="GM458" s="1">
        <v>5</v>
      </c>
      <c r="GN458" s="1">
        <v>5</v>
      </c>
      <c r="GO458" s="1">
        <v>0</v>
      </c>
      <c r="GP458" s="1">
        <v>5</v>
      </c>
      <c r="GQ458" s="1">
        <v>0</v>
      </c>
      <c r="GR458" s="1">
        <v>0</v>
      </c>
      <c r="GS458" s="1">
        <v>40.5</v>
      </c>
      <c r="GT458" s="1">
        <v>482.2</v>
      </c>
      <c r="GU458" s="1">
        <v>25.5</v>
      </c>
      <c r="GV458" s="1">
        <v>397.5</v>
      </c>
      <c r="GW458" s="1">
        <v>15</v>
      </c>
      <c r="GX458" s="1">
        <v>84.7</v>
      </c>
      <c r="GY458" s="1">
        <v>0</v>
      </c>
      <c r="GZ458" s="2">
        <v>0</v>
      </c>
    </row>
    <row r="459" spans="1:208" s="1" customForma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CU459" s="1" t="s">
        <v>289</v>
      </c>
      <c r="CV459" s="1" t="s">
        <v>326</v>
      </c>
      <c r="CW459" s="1" t="s">
        <v>647</v>
      </c>
      <c r="CX459" s="1">
        <v>1380</v>
      </c>
      <c r="CY459" s="1">
        <v>110.4</v>
      </c>
      <c r="CZ459" s="1">
        <v>80</v>
      </c>
      <c r="DA459" s="1">
        <v>138</v>
      </c>
      <c r="DB459" s="1">
        <v>19.600000000000001</v>
      </c>
      <c r="DC459" s="1">
        <v>142.02898550724601</v>
      </c>
      <c r="DD459" s="1">
        <v>370</v>
      </c>
      <c r="DE459" s="1">
        <v>5.6</v>
      </c>
      <c r="DF459" s="1">
        <v>15.1351351351351</v>
      </c>
      <c r="DG459" s="1">
        <v>1.1950000000000001</v>
      </c>
      <c r="DH459" s="1">
        <v>21.34</v>
      </c>
      <c r="DI459" s="1">
        <v>1.78577405857741</v>
      </c>
      <c r="DJ459" s="1">
        <v>1.1950000000000001</v>
      </c>
      <c r="DK459" s="1">
        <v>21.34</v>
      </c>
      <c r="DL459" s="1">
        <v>1.78577405857741</v>
      </c>
      <c r="DM459" s="1">
        <v>62</v>
      </c>
      <c r="DN459" s="1">
        <v>0</v>
      </c>
      <c r="DO459" s="1">
        <v>226</v>
      </c>
      <c r="DP459" s="1">
        <v>226</v>
      </c>
      <c r="DQ459" s="1">
        <v>521</v>
      </c>
      <c r="DR459" s="1">
        <v>50</v>
      </c>
      <c r="DS459" s="1">
        <v>9.5969289827255295</v>
      </c>
      <c r="DT459" s="1">
        <v>196</v>
      </c>
      <c r="DU459" s="1">
        <v>1.3</v>
      </c>
      <c r="DV459" s="1">
        <v>1.3</v>
      </c>
      <c r="DW459" s="1">
        <v>29</v>
      </c>
      <c r="DX459" s="1">
        <v>135</v>
      </c>
      <c r="DY459" s="1">
        <v>200</v>
      </c>
      <c r="DZ459" s="1" t="s">
        <v>289</v>
      </c>
      <c r="EA459" s="1" t="s">
        <v>326</v>
      </c>
      <c r="EB459" s="1" t="s">
        <v>647</v>
      </c>
      <c r="EC459" s="72">
        <f t="shared" si="28"/>
        <v>335.4</v>
      </c>
      <c r="ED459" s="73">
        <f t="shared" si="29"/>
        <v>971.65</v>
      </c>
      <c r="EE459" s="1">
        <v>55</v>
      </c>
      <c r="EF459" s="1">
        <v>142.5</v>
      </c>
      <c r="EG459" s="1">
        <v>14</v>
      </c>
      <c r="EH459" s="1">
        <v>21.5</v>
      </c>
      <c r="EI459" s="1">
        <v>20</v>
      </c>
      <c r="EJ459" s="1">
        <v>60</v>
      </c>
      <c r="EK459" s="1">
        <v>19</v>
      </c>
      <c r="EL459" s="1">
        <v>59</v>
      </c>
      <c r="EM459" s="1">
        <v>64.5</v>
      </c>
      <c r="EN459" s="1">
        <v>329.3</v>
      </c>
      <c r="EO459" s="1">
        <v>57.5</v>
      </c>
      <c r="EP459" s="1">
        <v>274.3</v>
      </c>
      <c r="EQ459" s="1">
        <v>0</v>
      </c>
      <c r="ER459" s="1">
        <v>0</v>
      </c>
      <c r="ES459" s="1">
        <v>0</v>
      </c>
      <c r="ET459" s="1">
        <v>0</v>
      </c>
      <c r="EU459" s="1">
        <v>43</v>
      </c>
      <c r="EV459" s="1">
        <v>148.69999999999999</v>
      </c>
      <c r="EW459" s="1">
        <v>18</v>
      </c>
      <c r="EX459" s="1">
        <v>93</v>
      </c>
      <c r="EY459" s="1">
        <v>14</v>
      </c>
      <c r="EZ459" s="1">
        <v>39.200000000000003</v>
      </c>
      <c r="FA459" s="1">
        <v>11</v>
      </c>
      <c r="FB459" s="1">
        <v>16.5</v>
      </c>
      <c r="FC459" s="1">
        <v>0</v>
      </c>
      <c r="FD459" s="1">
        <v>0</v>
      </c>
      <c r="FE459" s="1">
        <v>51.4</v>
      </c>
      <c r="FF459" s="1">
        <v>138</v>
      </c>
      <c r="FG459" s="1">
        <v>21.4</v>
      </c>
      <c r="FH459" s="1">
        <v>62.5</v>
      </c>
      <c r="FI459" s="1">
        <v>17</v>
      </c>
      <c r="FJ459" s="1">
        <v>37</v>
      </c>
      <c r="FK459" s="1">
        <v>13</v>
      </c>
      <c r="FL459" s="1">
        <v>38.5</v>
      </c>
      <c r="FM459" s="1">
        <v>19</v>
      </c>
      <c r="FN459" s="1">
        <v>36.5</v>
      </c>
      <c r="FO459" s="1">
        <v>19</v>
      </c>
      <c r="FP459" s="1">
        <v>36.5</v>
      </c>
      <c r="FQ459" s="1">
        <v>0</v>
      </c>
      <c r="FR459" s="1">
        <v>0</v>
      </c>
      <c r="FS459" s="1">
        <v>54.5</v>
      </c>
      <c r="FT459" s="1">
        <v>99.75</v>
      </c>
      <c r="FU459" s="1">
        <v>18.5</v>
      </c>
      <c r="FV459" s="1">
        <v>27.75</v>
      </c>
      <c r="FW459" s="1">
        <v>18</v>
      </c>
      <c r="FX459" s="1">
        <v>39.4</v>
      </c>
      <c r="FY459" s="1">
        <v>18</v>
      </c>
      <c r="FZ459" s="1">
        <v>32.6</v>
      </c>
      <c r="GA459" s="1">
        <v>30</v>
      </c>
      <c r="GB459" s="1">
        <v>45.2</v>
      </c>
      <c r="GC459" s="1">
        <v>13</v>
      </c>
      <c r="GD459" s="1">
        <v>20.5</v>
      </c>
      <c r="GE459" s="1">
        <v>14</v>
      </c>
      <c r="GF459" s="1">
        <v>20.7</v>
      </c>
      <c r="GG459" s="1">
        <v>15</v>
      </c>
      <c r="GH459" s="1">
        <v>16.5</v>
      </c>
      <c r="GI459" s="1">
        <v>0</v>
      </c>
      <c r="GJ459" s="1">
        <v>0</v>
      </c>
      <c r="GK459" s="1">
        <v>3</v>
      </c>
      <c r="GL459" s="1">
        <v>3.2</v>
      </c>
      <c r="GM459" s="1">
        <v>12</v>
      </c>
      <c r="GN459" s="1">
        <v>8</v>
      </c>
      <c r="GO459" s="1">
        <v>0</v>
      </c>
      <c r="GP459" s="1">
        <v>8</v>
      </c>
      <c r="GQ459" s="1">
        <v>4</v>
      </c>
      <c r="GR459" s="1">
        <v>0</v>
      </c>
      <c r="GS459" s="1">
        <v>29.5</v>
      </c>
      <c r="GT459" s="1">
        <v>385.9</v>
      </c>
      <c r="GU459" s="1">
        <v>20.5</v>
      </c>
      <c r="GV459" s="1">
        <v>319.5</v>
      </c>
      <c r="GW459" s="1">
        <v>9</v>
      </c>
      <c r="GX459" s="1">
        <v>66.400000000000006</v>
      </c>
      <c r="GY459" s="1">
        <v>0</v>
      </c>
      <c r="GZ459" s="2">
        <v>0</v>
      </c>
    </row>
    <row r="460" spans="1:208" s="1" customForma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CU460" s="1" t="s">
        <v>289</v>
      </c>
      <c r="CV460" s="1" t="s">
        <v>327</v>
      </c>
      <c r="CW460" s="1" t="s">
        <v>647</v>
      </c>
      <c r="CX460" s="1">
        <v>1720</v>
      </c>
      <c r="CY460" s="1">
        <v>137.6</v>
      </c>
      <c r="CZ460" s="1">
        <v>80</v>
      </c>
      <c r="DA460" s="1">
        <v>131</v>
      </c>
      <c r="DB460" s="1">
        <v>18.600000000000001</v>
      </c>
      <c r="DC460" s="1">
        <v>141.984732824427</v>
      </c>
      <c r="DD460" s="1">
        <v>363</v>
      </c>
      <c r="DE460" s="1">
        <v>5.4</v>
      </c>
      <c r="DF460" s="1">
        <v>14.876033057851201</v>
      </c>
      <c r="DG460" s="1">
        <v>1.01</v>
      </c>
      <c r="DH460" s="1">
        <v>16.78</v>
      </c>
      <c r="DI460" s="1">
        <v>1.66138613861386</v>
      </c>
      <c r="DJ460" s="1">
        <v>1.01</v>
      </c>
      <c r="DK460" s="1">
        <v>16.78</v>
      </c>
      <c r="DL460" s="1">
        <v>1.66138613861386</v>
      </c>
      <c r="DM460" s="1">
        <v>65</v>
      </c>
      <c r="DN460" s="1">
        <v>0</v>
      </c>
      <c r="DO460" s="1">
        <v>211</v>
      </c>
      <c r="DP460" s="1">
        <v>211</v>
      </c>
      <c r="DQ460" s="1">
        <v>1071</v>
      </c>
      <c r="DR460" s="1">
        <v>100</v>
      </c>
      <c r="DS460" s="1">
        <v>9.3370681605975694</v>
      </c>
      <c r="DT460" s="1">
        <v>209</v>
      </c>
      <c r="DU460" s="1">
        <v>1.6</v>
      </c>
      <c r="DV460" s="1">
        <v>1.6</v>
      </c>
      <c r="DW460" s="1">
        <v>33</v>
      </c>
      <c r="DX460" s="1">
        <v>165</v>
      </c>
      <c r="DY460" s="1">
        <v>160</v>
      </c>
      <c r="DZ460" s="1" t="s">
        <v>289</v>
      </c>
      <c r="EA460" s="1" t="s">
        <v>327</v>
      </c>
      <c r="EB460" s="1" t="s">
        <v>647</v>
      </c>
      <c r="EC460" s="72">
        <f t="shared" si="28"/>
        <v>363.1</v>
      </c>
      <c r="ED460" s="73">
        <f t="shared" si="29"/>
        <v>1028.4000000000001</v>
      </c>
      <c r="EE460" s="1">
        <v>58</v>
      </c>
      <c r="EF460" s="1">
        <v>153</v>
      </c>
      <c r="EG460" s="1">
        <v>15</v>
      </c>
      <c r="EH460" s="1">
        <v>23</v>
      </c>
      <c r="EI460" s="1">
        <v>22</v>
      </c>
      <c r="EJ460" s="1">
        <v>67</v>
      </c>
      <c r="EK460" s="1">
        <v>21</v>
      </c>
      <c r="EL460" s="1">
        <v>63</v>
      </c>
      <c r="EM460" s="1">
        <v>68.7</v>
      </c>
      <c r="EN460" s="1">
        <v>338.5</v>
      </c>
      <c r="EO460" s="1">
        <v>61.7</v>
      </c>
      <c r="EP460" s="1">
        <v>278.5</v>
      </c>
      <c r="EQ460" s="1">
        <v>0</v>
      </c>
      <c r="ER460" s="1">
        <v>0</v>
      </c>
      <c r="ES460" s="1">
        <v>0</v>
      </c>
      <c r="ET460" s="1">
        <v>0</v>
      </c>
      <c r="EU460" s="1">
        <v>47</v>
      </c>
      <c r="EV460" s="1">
        <v>145.80000000000001</v>
      </c>
      <c r="EW460" s="1">
        <v>19</v>
      </c>
      <c r="EX460" s="1">
        <v>83</v>
      </c>
      <c r="EY460" s="1">
        <v>16</v>
      </c>
      <c r="EZ460" s="1">
        <v>44.8</v>
      </c>
      <c r="FA460" s="1">
        <v>12</v>
      </c>
      <c r="FB460" s="1">
        <v>18</v>
      </c>
      <c r="FC460" s="1">
        <v>0</v>
      </c>
      <c r="FD460" s="1">
        <v>0</v>
      </c>
      <c r="FE460" s="1">
        <v>64.400000000000006</v>
      </c>
      <c r="FF460" s="1">
        <v>180</v>
      </c>
      <c r="FG460" s="1">
        <v>26.4</v>
      </c>
      <c r="FH460" s="1">
        <v>76.099999999999994</v>
      </c>
      <c r="FI460" s="1">
        <v>19</v>
      </c>
      <c r="FJ460" s="1">
        <v>44.9</v>
      </c>
      <c r="FK460" s="1">
        <v>19</v>
      </c>
      <c r="FL460" s="1">
        <v>59</v>
      </c>
      <c r="FM460" s="1">
        <v>18</v>
      </c>
      <c r="FN460" s="1">
        <v>33.5</v>
      </c>
      <c r="FO460" s="1">
        <v>18</v>
      </c>
      <c r="FP460" s="1">
        <v>33.5</v>
      </c>
      <c r="FQ460" s="1">
        <v>0</v>
      </c>
      <c r="FR460" s="1">
        <v>0</v>
      </c>
      <c r="FS460" s="1">
        <v>54</v>
      </c>
      <c r="FT460" s="1">
        <v>99.9</v>
      </c>
      <c r="FU460" s="1">
        <v>19</v>
      </c>
      <c r="FV460" s="1">
        <v>28.5</v>
      </c>
      <c r="FW460" s="1">
        <v>19</v>
      </c>
      <c r="FX460" s="1">
        <v>42.4</v>
      </c>
      <c r="FY460" s="1">
        <v>16</v>
      </c>
      <c r="FZ460" s="1">
        <v>29</v>
      </c>
      <c r="GA460" s="1">
        <v>32</v>
      </c>
      <c r="GB460" s="1">
        <v>48.3</v>
      </c>
      <c r="GC460" s="1">
        <v>15</v>
      </c>
      <c r="GD460" s="1">
        <v>23.5</v>
      </c>
      <c r="GE460" s="1">
        <v>14</v>
      </c>
      <c r="GF460" s="1">
        <v>20.8</v>
      </c>
      <c r="GG460" s="1">
        <v>18</v>
      </c>
      <c r="GH460" s="1">
        <v>20.100000000000001</v>
      </c>
      <c r="GI460" s="1">
        <v>0</v>
      </c>
      <c r="GJ460" s="1">
        <v>0</v>
      </c>
      <c r="GK460" s="1">
        <v>3</v>
      </c>
      <c r="GL460" s="1">
        <v>3.3</v>
      </c>
      <c r="GM460" s="1">
        <v>6</v>
      </c>
      <c r="GN460" s="1">
        <v>6</v>
      </c>
      <c r="GO460" s="1">
        <v>0</v>
      </c>
      <c r="GP460" s="1">
        <v>6</v>
      </c>
      <c r="GQ460" s="1">
        <v>0</v>
      </c>
      <c r="GR460" s="1">
        <v>0</v>
      </c>
      <c r="GS460" s="1">
        <v>43</v>
      </c>
      <c r="GT460" s="1">
        <v>498.5</v>
      </c>
      <c r="GU460" s="1">
        <v>26</v>
      </c>
      <c r="GV460" s="1">
        <v>405.5</v>
      </c>
      <c r="GW460" s="1">
        <v>17</v>
      </c>
      <c r="GX460" s="1">
        <v>93</v>
      </c>
      <c r="GY460" s="1">
        <v>0</v>
      </c>
      <c r="GZ460" s="2">
        <v>0</v>
      </c>
    </row>
    <row r="461" spans="1:208" s="1" customForma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CU461" s="71" t="s">
        <v>329</v>
      </c>
      <c r="CV461" s="1" t="s">
        <v>330</v>
      </c>
      <c r="CW461" s="30" t="s">
        <v>647</v>
      </c>
      <c r="CX461" s="1">
        <v>881</v>
      </c>
      <c r="CY461" s="1">
        <v>65.3</v>
      </c>
      <c r="CZ461" s="1">
        <v>74.1203178206583</v>
      </c>
      <c r="DA461" s="1">
        <v>590</v>
      </c>
      <c r="DB461" s="1">
        <v>89.7</v>
      </c>
      <c r="DC461" s="1">
        <v>152.03389830508499</v>
      </c>
      <c r="DD461" s="1">
        <v>2158</v>
      </c>
      <c r="DE461" s="1">
        <v>37.700000000000003</v>
      </c>
      <c r="DF461" s="1">
        <v>17.4698795180723</v>
      </c>
      <c r="DG461" s="1">
        <v>2.1</v>
      </c>
      <c r="DH461" s="1">
        <v>34.6</v>
      </c>
      <c r="DI461" s="1">
        <v>1.64761904761905</v>
      </c>
      <c r="DJ461" s="1">
        <v>2.2999999999999998</v>
      </c>
      <c r="DK461" s="1">
        <v>36.6</v>
      </c>
      <c r="DL461" s="1">
        <v>1.59130434782609</v>
      </c>
      <c r="DM461" s="1">
        <v>137.69999999999999</v>
      </c>
      <c r="DN461" s="1">
        <v>0</v>
      </c>
      <c r="DO461" s="1">
        <v>450</v>
      </c>
      <c r="DP461" s="1">
        <v>450</v>
      </c>
      <c r="DQ461" s="1">
        <v>840</v>
      </c>
      <c r="DR461" s="1">
        <v>79</v>
      </c>
      <c r="DS461" s="1">
        <v>9.4047619047619104</v>
      </c>
      <c r="DT461" s="1">
        <v>2500</v>
      </c>
      <c r="DU461" s="1">
        <v>8.1</v>
      </c>
      <c r="DV461" s="1">
        <v>2</v>
      </c>
      <c r="DW461" s="1">
        <v>68</v>
      </c>
      <c r="DX461" s="1">
        <v>411</v>
      </c>
      <c r="DY461" s="1">
        <v>531</v>
      </c>
      <c r="DZ461" s="71" t="s">
        <v>329</v>
      </c>
      <c r="EA461" s="1" t="s">
        <v>330</v>
      </c>
      <c r="EB461" s="30" t="s">
        <v>647</v>
      </c>
      <c r="EC461" s="72">
        <f t="shared" ref="EC461:EC482" si="30">EE461+EM461+EQ461+EU461+FE461+FM461+FS461+GA461+GG461+GK461</f>
        <v>616.52</v>
      </c>
      <c r="ED461" s="73">
        <f t="shared" ref="ED461:ED482" si="31">EF461+EN461+ER461+EV461+FF461+FN461+FT461+GB461+GH461+GL461+GM461</f>
        <v>1374.56</v>
      </c>
      <c r="EE461" s="1">
        <v>206.4</v>
      </c>
      <c r="EF461" s="1">
        <v>131.6</v>
      </c>
      <c r="EG461" s="1">
        <v>8.3000000000000007</v>
      </c>
      <c r="EH461" s="1">
        <v>15.2</v>
      </c>
      <c r="EI461" s="1">
        <v>128.80000000000001</v>
      </c>
      <c r="EJ461" s="1">
        <v>20</v>
      </c>
      <c r="EK461" s="1">
        <v>8.8000000000000007</v>
      </c>
      <c r="EL461" s="1">
        <v>13.5</v>
      </c>
      <c r="EM461" s="1">
        <v>22.8</v>
      </c>
      <c r="EN461" s="1">
        <v>95.64</v>
      </c>
      <c r="EO461" s="1">
        <v>13.5</v>
      </c>
      <c r="EP461" s="1">
        <v>58.25</v>
      </c>
      <c r="EQ461" s="1">
        <v>10.3</v>
      </c>
      <c r="ER461" s="1">
        <v>64.3</v>
      </c>
      <c r="ES461" s="1">
        <v>10.1</v>
      </c>
      <c r="ET461" s="1">
        <v>63.13</v>
      </c>
      <c r="EU461" s="1">
        <v>92.92</v>
      </c>
      <c r="EV461" s="1">
        <v>154.82</v>
      </c>
      <c r="EW461" s="1">
        <v>16.2</v>
      </c>
      <c r="EX461" s="1">
        <v>45.95</v>
      </c>
      <c r="EY461" s="1">
        <v>10.199999999999999</v>
      </c>
      <c r="EZ461" s="1">
        <v>29.12</v>
      </c>
      <c r="FA461" s="1">
        <v>7.52</v>
      </c>
      <c r="FB461" s="1">
        <v>1.65</v>
      </c>
      <c r="FC461" s="1">
        <v>0</v>
      </c>
      <c r="FD461" s="1">
        <v>0</v>
      </c>
      <c r="FE461" s="1">
        <v>60.8</v>
      </c>
      <c r="FF461" s="1">
        <v>137.4</v>
      </c>
      <c r="FG461" s="1">
        <v>29.6</v>
      </c>
      <c r="FH461" s="1">
        <v>68.099999999999994</v>
      </c>
      <c r="FI461" s="1">
        <v>11.5</v>
      </c>
      <c r="FJ461" s="1">
        <v>16.399999999999999</v>
      </c>
      <c r="FK461" s="1">
        <v>15.7</v>
      </c>
      <c r="FL461" s="1">
        <v>43.9</v>
      </c>
      <c r="FM461" s="1">
        <v>97.8</v>
      </c>
      <c r="FN461" s="1">
        <v>49.5</v>
      </c>
      <c r="FO461" s="1">
        <v>22.8</v>
      </c>
      <c r="FP461" s="1">
        <v>29.2</v>
      </c>
      <c r="FQ461" s="1">
        <v>47.5</v>
      </c>
      <c r="FR461" s="1">
        <v>10.1</v>
      </c>
      <c r="FS461" s="1">
        <v>72.8</v>
      </c>
      <c r="FT461" s="1">
        <v>95.1</v>
      </c>
      <c r="FU461" s="1">
        <v>23.5</v>
      </c>
      <c r="FV461" s="1">
        <v>43.5</v>
      </c>
      <c r="FW461" s="1">
        <v>8.1</v>
      </c>
      <c r="FX461" s="1">
        <v>15.2</v>
      </c>
      <c r="FY461" s="1">
        <v>13.2</v>
      </c>
      <c r="FZ461" s="1">
        <v>21.4</v>
      </c>
      <c r="GA461" s="1">
        <v>18.3</v>
      </c>
      <c r="GB461" s="1">
        <v>60</v>
      </c>
      <c r="GC461" s="1">
        <v>7.75</v>
      </c>
      <c r="GD461" s="1">
        <v>27.23</v>
      </c>
      <c r="GE461" s="1">
        <v>7.5</v>
      </c>
      <c r="GF461" s="1">
        <v>30.1</v>
      </c>
      <c r="GG461" s="1">
        <v>20.2</v>
      </c>
      <c r="GH461" s="1">
        <v>56.5</v>
      </c>
      <c r="GI461" s="1">
        <v>20.2</v>
      </c>
      <c r="GJ461" s="1">
        <v>56.4</v>
      </c>
      <c r="GK461" s="1">
        <v>14.2</v>
      </c>
      <c r="GL461" s="1">
        <v>12.2</v>
      </c>
      <c r="GM461" s="1">
        <v>517.5</v>
      </c>
      <c r="GN461" s="1">
        <v>325</v>
      </c>
      <c r="GO461" s="1">
        <v>218</v>
      </c>
      <c r="GP461" s="1">
        <v>105</v>
      </c>
      <c r="GQ461" s="1">
        <v>192.5</v>
      </c>
      <c r="GR461" s="1">
        <v>126</v>
      </c>
      <c r="GS461" s="1">
        <v>50.7</v>
      </c>
      <c r="GT461" s="1">
        <v>38.1</v>
      </c>
      <c r="GU461" s="1">
        <v>45</v>
      </c>
      <c r="GV461" s="1">
        <v>32</v>
      </c>
      <c r="GW461" s="1">
        <v>4.5</v>
      </c>
      <c r="GX461" s="1">
        <v>5.3</v>
      </c>
      <c r="GY461" s="1">
        <v>1.2</v>
      </c>
      <c r="GZ461" s="2">
        <v>0.8</v>
      </c>
    </row>
    <row r="462" spans="1:208" s="1" customForma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CU462" s="1" t="s">
        <v>329</v>
      </c>
      <c r="CV462" s="1" t="s">
        <v>331</v>
      </c>
      <c r="CW462" s="1" t="s">
        <v>647</v>
      </c>
      <c r="CX462" s="1">
        <v>1250</v>
      </c>
      <c r="CY462" s="1">
        <v>98.6</v>
      </c>
      <c r="CZ462" s="1">
        <v>78.88</v>
      </c>
      <c r="DA462" s="1">
        <v>797</v>
      </c>
      <c r="DB462" s="1">
        <v>117</v>
      </c>
      <c r="DC462" s="1">
        <v>146.800501882058</v>
      </c>
      <c r="DD462" s="1">
        <v>2370</v>
      </c>
      <c r="DE462" s="1">
        <v>41.7</v>
      </c>
      <c r="DF462" s="1">
        <v>17.5949367088608</v>
      </c>
      <c r="DG462" s="1">
        <v>3.25</v>
      </c>
      <c r="DH462" s="1">
        <v>54</v>
      </c>
      <c r="DI462" s="1">
        <v>1.6615384615384601</v>
      </c>
      <c r="DJ462" s="1">
        <v>2.65</v>
      </c>
      <c r="DK462" s="1">
        <v>38</v>
      </c>
      <c r="DL462" s="1">
        <v>1.43396226415094</v>
      </c>
      <c r="DM462" s="1">
        <v>169.9</v>
      </c>
      <c r="DN462" s="1">
        <v>0</v>
      </c>
      <c r="DO462" s="1">
        <v>680</v>
      </c>
      <c r="DP462" s="1">
        <v>680</v>
      </c>
      <c r="DQ462" s="1">
        <v>1209</v>
      </c>
      <c r="DR462" s="1">
        <v>110</v>
      </c>
      <c r="DS462" s="1">
        <v>9.0984284532671609</v>
      </c>
      <c r="DT462" s="1">
        <v>3100</v>
      </c>
      <c r="DU462" s="1">
        <v>5.6</v>
      </c>
      <c r="DV462" s="1">
        <v>3.6</v>
      </c>
      <c r="DW462" s="1">
        <v>94</v>
      </c>
      <c r="DX462" s="1">
        <v>451</v>
      </c>
      <c r="DY462" s="1">
        <v>527</v>
      </c>
      <c r="DZ462" s="1" t="s">
        <v>329</v>
      </c>
      <c r="EA462" s="1" t="s">
        <v>331</v>
      </c>
      <c r="EB462" s="1" t="s">
        <v>647</v>
      </c>
      <c r="EC462" s="72">
        <f t="shared" si="30"/>
        <v>619.66999999999996</v>
      </c>
      <c r="ED462" s="73">
        <f t="shared" si="31"/>
        <v>1531.88</v>
      </c>
      <c r="EE462" s="1">
        <v>183.85</v>
      </c>
      <c r="EF462" s="1">
        <v>161.6</v>
      </c>
      <c r="EG462" s="1">
        <v>7.8</v>
      </c>
      <c r="EH462" s="1">
        <v>14.3</v>
      </c>
      <c r="EI462" s="1">
        <v>154.5</v>
      </c>
      <c r="EJ462" s="1">
        <v>22.5</v>
      </c>
      <c r="EK462" s="1">
        <v>15.75</v>
      </c>
      <c r="EL462" s="1">
        <v>30.28</v>
      </c>
      <c r="EM462" s="1">
        <v>25.9</v>
      </c>
      <c r="EN462" s="1">
        <v>105.07</v>
      </c>
      <c r="EO462" s="1">
        <v>20</v>
      </c>
      <c r="EP462" s="1">
        <v>81.5</v>
      </c>
      <c r="EQ462" s="1">
        <v>12.28</v>
      </c>
      <c r="ER462" s="1">
        <v>69.599999999999994</v>
      </c>
      <c r="ES462" s="1">
        <v>12.15</v>
      </c>
      <c r="ET462" s="1">
        <v>69.599999999999994</v>
      </c>
      <c r="EU462" s="1">
        <v>111.82</v>
      </c>
      <c r="EV462" s="1">
        <v>173.4</v>
      </c>
      <c r="EW462" s="1">
        <v>27.3</v>
      </c>
      <c r="EX462" s="1">
        <v>90.1</v>
      </c>
      <c r="EY462" s="1">
        <v>16.2</v>
      </c>
      <c r="EZ462" s="1">
        <v>40.1</v>
      </c>
      <c r="FA462" s="1">
        <v>7.52</v>
      </c>
      <c r="FB462" s="1">
        <v>1.2</v>
      </c>
      <c r="FC462" s="1">
        <v>0</v>
      </c>
      <c r="FD462" s="1">
        <v>0</v>
      </c>
      <c r="FE462" s="1">
        <v>75.099999999999994</v>
      </c>
      <c r="FF462" s="1">
        <v>213.28</v>
      </c>
      <c r="FG462" s="1">
        <v>39.299999999999997</v>
      </c>
      <c r="FH462" s="1">
        <v>119.12</v>
      </c>
      <c r="FI462" s="1">
        <v>12.3</v>
      </c>
      <c r="FJ462" s="1">
        <v>17.66</v>
      </c>
      <c r="FK462" s="1">
        <v>15.5</v>
      </c>
      <c r="FL462" s="1">
        <v>69.5</v>
      </c>
      <c r="FM462" s="1">
        <v>101.6</v>
      </c>
      <c r="FN462" s="1">
        <v>51.6</v>
      </c>
      <c r="FO462" s="1">
        <v>30.75</v>
      </c>
      <c r="FP462" s="1">
        <v>36.299999999999997</v>
      </c>
      <c r="FQ462" s="1">
        <v>43.8</v>
      </c>
      <c r="FR462" s="1">
        <v>14.2</v>
      </c>
      <c r="FS462" s="1">
        <v>55.52</v>
      </c>
      <c r="FT462" s="1">
        <v>126.33</v>
      </c>
      <c r="FU462" s="1">
        <v>26.6</v>
      </c>
      <c r="FV462" s="1">
        <v>65.599999999999994</v>
      </c>
      <c r="FW462" s="1">
        <v>12.12</v>
      </c>
      <c r="FX462" s="1">
        <v>27.23</v>
      </c>
      <c r="FY462" s="1">
        <v>16.8</v>
      </c>
      <c r="FZ462" s="1">
        <v>31.5</v>
      </c>
      <c r="GA462" s="1">
        <v>20.8</v>
      </c>
      <c r="GB462" s="1">
        <v>73</v>
      </c>
      <c r="GC462" s="1">
        <v>9.6300000000000008</v>
      </c>
      <c r="GD462" s="1">
        <v>31.24</v>
      </c>
      <c r="GE462" s="1">
        <v>9.65</v>
      </c>
      <c r="GF462" s="1">
        <v>37.200000000000003</v>
      </c>
      <c r="GG462" s="1">
        <v>16.3</v>
      </c>
      <c r="GH462" s="1">
        <v>36.6</v>
      </c>
      <c r="GI462" s="1">
        <v>16.3</v>
      </c>
      <c r="GJ462" s="1">
        <v>36.5</v>
      </c>
      <c r="GK462" s="1">
        <v>16.5</v>
      </c>
      <c r="GL462" s="1">
        <v>14.1</v>
      </c>
      <c r="GM462" s="1">
        <v>507.3</v>
      </c>
      <c r="GN462" s="1">
        <v>309</v>
      </c>
      <c r="GO462" s="1">
        <v>214</v>
      </c>
      <c r="GP462" s="1">
        <v>94</v>
      </c>
      <c r="GQ462" s="1">
        <v>198.3</v>
      </c>
      <c r="GR462" s="1">
        <v>131.6</v>
      </c>
      <c r="GS462" s="1">
        <v>65</v>
      </c>
      <c r="GT462" s="1">
        <v>43.95</v>
      </c>
      <c r="GU462" s="1">
        <v>53.5</v>
      </c>
      <c r="GV462" s="1">
        <v>34.25</v>
      </c>
      <c r="GW462" s="1">
        <v>9</v>
      </c>
      <c r="GX462" s="1">
        <v>9.5</v>
      </c>
      <c r="GY462" s="1">
        <v>2.5</v>
      </c>
      <c r="GZ462" s="2">
        <v>0.2</v>
      </c>
    </row>
    <row r="463" spans="1:208" s="1" customForma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CU463" s="1" t="s">
        <v>329</v>
      </c>
      <c r="CV463" s="1" t="s">
        <v>332</v>
      </c>
      <c r="CW463" s="1" t="s">
        <v>647</v>
      </c>
      <c r="CX463" s="1">
        <v>745</v>
      </c>
      <c r="CY463" s="1">
        <v>55</v>
      </c>
      <c r="CZ463" s="1">
        <v>77.662721893491096</v>
      </c>
      <c r="DA463" s="1">
        <v>755</v>
      </c>
      <c r="DB463" s="1">
        <v>119.2</v>
      </c>
      <c r="DC463" s="1">
        <v>148.15409309791301</v>
      </c>
      <c r="DD463" s="1">
        <v>2205</v>
      </c>
      <c r="DE463" s="1">
        <v>37.4</v>
      </c>
      <c r="DF463" s="1">
        <v>16.7447805709416</v>
      </c>
      <c r="DG463" s="1">
        <v>4.05</v>
      </c>
      <c r="DH463" s="1">
        <v>56</v>
      </c>
      <c r="DI463" s="1">
        <v>1.3571428571428601</v>
      </c>
      <c r="DJ463" s="1">
        <v>3.05</v>
      </c>
      <c r="DK463" s="1">
        <v>46</v>
      </c>
      <c r="DL463" s="1">
        <v>1.43859649122807</v>
      </c>
      <c r="DM463" s="1">
        <v>147.9</v>
      </c>
      <c r="DN463" s="1">
        <v>0</v>
      </c>
      <c r="DO463" s="1">
        <v>521</v>
      </c>
      <c r="DP463" s="1">
        <v>521</v>
      </c>
      <c r="DQ463" s="1">
        <v>800</v>
      </c>
      <c r="DR463" s="1">
        <v>76</v>
      </c>
      <c r="DS463" s="1">
        <v>8.6864406779661003</v>
      </c>
      <c r="DT463" s="1">
        <v>1880</v>
      </c>
      <c r="DU463" s="1">
        <v>4.3</v>
      </c>
      <c r="DV463" s="1">
        <v>2</v>
      </c>
      <c r="DW463" s="1">
        <v>72</v>
      </c>
      <c r="DX463" s="1">
        <v>453</v>
      </c>
      <c r="DY463" s="1">
        <v>456</v>
      </c>
      <c r="DZ463" s="1" t="s">
        <v>329</v>
      </c>
      <c r="EA463" s="1" t="s">
        <v>332</v>
      </c>
      <c r="EB463" s="1" t="s">
        <v>647</v>
      </c>
      <c r="EC463" s="72">
        <f t="shared" si="30"/>
        <v>559.4</v>
      </c>
      <c r="ED463" s="73">
        <f t="shared" si="31"/>
        <v>1275.6099999999999</v>
      </c>
      <c r="EE463" s="1">
        <v>185.2</v>
      </c>
      <c r="EF463" s="1">
        <v>123.5</v>
      </c>
      <c r="EG463" s="1">
        <v>8.6999999999999993</v>
      </c>
      <c r="EH463" s="1">
        <v>14.9</v>
      </c>
      <c r="EI463" s="1">
        <v>129.69999999999999</v>
      </c>
      <c r="EJ463" s="1">
        <v>15.8</v>
      </c>
      <c r="EK463" s="1">
        <v>6.6</v>
      </c>
      <c r="EL463" s="1">
        <v>11.79</v>
      </c>
      <c r="EM463" s="1">
        <v>17</v>
      </c>
      <c r="EN463" s="1">
        <v>71.87</v>
      </c>
      <c r="EO463" s="1">
        <v>9.75</v>
      </c>
      <c r="EP463" s="1">
        <v>37.5</v>
      </c>
      <c r="EQ463" s="1">
        <v>11.2</v>
      </c>
      <c r="ER463" s="1">
        <v>67.8</v>
      </c>
      <c r="ES463" s="1">
        <v>11.12</v>
      </c>
      <c r="ET463" s="1">
        <v>67.8</v>
      </c>
      <c r="EU463" s="1">
        <v>93</v>
      </c>
      <c r="EV463" s="1">
        <v>125.97</v>
      </c>
      <c r="EW463" s="1">
        <v>20.170000000000002</v>
      </c>
      <c r="EX463" s="1">
        <v>64.2</v>
      </c>
      <c r="EY463" s="1">
        <v>8.3000000000000007</v>
      </c>
      <c r="EZ463" s="1">
        <v>19.12</v>
      </c>
      <c r="FA463" s="1">
        <v>7.53</v>
      </c>
      <c r="FB463" s="1">
        <v>1.65</v>
      </c>
      <c r="FC463" s="1">
        <v>0</v>
      </c>
      <c r="FD463" s="1">
        <v>0</v>
      </c>
      <c r="FE463" s="1">
        <v>61.7</v>
      </c>
      <c r="FF463" s="1">
        <v>137.01</v>
      </c>
      <c r="FG463" s="1">
        <v>25.5</v>
      </c>
      <c r="FH463" s="1">
        <v>64.11</v>
      </c>
      <c r="FI463" s="1">
        <v>9.6</v>
      </c>
      <c r="FJ463" s="1">
        <v>13.6</v>
      </c>
      <c r="FK463" s="1">
        <v>15.6</v>
      </c>
      <c r="FL463" s="1">
        <v>59.3</v>
      </c>
      <c r="FM463" s="1">
        <v>95.8</v>
      </c>
      <c r="FN463" s="1">
        <v>46.8</v>
      </c>
      <c r="FO463" s="1">
        <v>22.5</v>
      </c>
      <c r="FP463" s="1">
        <v>29.2</v>
      </c>
      <c r="FQ463" s="1">
        <v>44.6</v>
      </c>
      <c r="FR463" s="1">
        <v>9.3000000000000007</v>
      </c>
      <c r="FS463" s="1">
        <v>50.1</v>
      </c>
      <c r="FT463" s="1">
        <v>102.36</v>
      </c>
      <c r="FU463" s="1">
        <v>27.4</v>
      </c>
      <c r="FV463" s="1">
        <v>58.55</v>
      </c>
      <c r="FW463" s="1">
        <v>7.1</v>
      </c>
      <c r="FX463" s="1">
        <v>14.21</v>
      </c>
      <c r="FY463" s="1">
        <v>15.6</v>
      </c>
      <c r="FZ463" s="1">
        <v>26.6</v>
      </c>
      <c r="GA463" s="1">
        <v>12.6</v>
      </c>
      <c r="GB463" s="1">
        <v>39</v>
      </c>
      <c r="GC463" s="1">
        <v>5.52</v>
      </c>
      <c r="GD463" s="1">
        <v>18.22</v>
      </c>
      <c r="GE463" s="1">
        <v>5.85</v>
      </c>
      <c r="GF463" s="1">
        <v>17.12</v>
      </c>
      <c r="GG463" s="1">
        <v>17.2</v>
      </c>
      <c r="GH463" s="1">
        <v>44.5</v>
      </c>
      <c r="GI463" s="1">
        <v>17.2</v>
      </c>
      <c r="GJ463" s="1">
        <v>44.4</v>
      </c>
      <c r="GK463" s="1">
        <v>15.6</v>
      </c>
      <c r="GL463" s="1">
        <v>13.3</v>
      </c>
      <c r="GM463" s="1">
        <v>503.5</v>
      </c>
      <c r="GN463" s="1">
        <v>311</v>
      </c>
      <c r="GO463" s="1">
        <v>194</v>
      </c>
      <c r="GP463" s="1">
        <v>95.5</v>
      </c>
      <c r="GQ463" s="1">
        <v>192.5</v>
      </c>
      <c r="GR463" s="1">
        <v>125.8</v>
      </c>
      <c r="GS463" s="1">
        <v>51</v>
      </c>
      <c r="GT463" s="1">
        <v>35.299999999999997</v>
      </c>
      <c r="GU463" s="1">
        <v>47</v>
      </c>
      <c r="GV463" s="1">
        <v>32</v>
      </c>
      <c r="GW463" s="1">
        <v>4</v>
      </c>
      <c r="GX463" s="1">
        <v>3.3</v>
      </c>
      <c r="GY463" s="1">
        <v>0</v>
      </c>
      <c r="GZ463" s="2">
        <v>0</v>
      </c>
    </row>
    <row r="464" spans="1:208" s="1" customForma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CU464" s="1" t="s">
        <v>329</v>
      </c>
      <c r="CV464" s="1" t="s">
        <v>333</v>
      </c>
      <c r="CW464" s="1" t="s">
        <v>647</v>
      </c>
      <c r="CX464" s="1">
        <v>1352</v>
      </c>
      <c r="CY464" s="1">
        <v>105</v>
      </c>
      <c r="CZ464" s="1">
        <v>77.662721893491096</v>
      </c>
      <c r="DA464" s="1">
        <v>623</v>
      </c>
      <c r="DB464" s="1">
        <v>92.3</v>
      </c>
      <c r="DC464" s="1">
        <v>148.15409309791301</v>
      </c>
      <c r="DD464" s="1">
        <v>2347</v>
      </c>
      <c r="DE464" s="1">
        <v>39.299999999999997</v>
      </c>
      <c r="DF464" s="1">
        <v>16.7447805709416</v>
      </c>
      <c r="DG464" s="1">
        <v>4.2</v>
      </c>
      <c r="DH464" s="1">
        <v>57</v>
      </c>
      <c r="DI464" s="1">
        <v>1.3571428571428601</v>
      </c>
      <c r="DJ464" s="1">
        <v>2.85</v>
      </c>
      <c r="DK464" s="1">
        <v>41</v>
      </c>
      <c r="DL464" s="1">
        <v>1.43859649122807</v>
      </c>
      <c r="DM464" s="1">
        <v>169.5</v>
      </c>
      <c r="DN464" s="1">
        <v>0</v>
      </c>
      <c r="DO464" s="1">
        <v>541</v>
      </c>
      <c r="DP464" s="1">
        <v>541</v>
      </c>
      <c r="DQ464" s="1">
        <v>944</v>
      </c>
      <c r="DR464" s="1">
        <v>82</v>
      </c>
      <c r="DS464" s="1">
        <v>8.6864406779661003</v>
      </c>
      <c r="DT464" s="1">
        <v>1560</v>
      </c>
      <c r="DU464" s="1">
        <v>3.8</v>
      </c>
      <c r="DV464" s="1">
        <v>1.7</v>
      </c>
      <c r="DW464" s="1">
        <v>81</v>
      </c>
      <c r="DX464" s="1">
        <v>543</v>
      </c>
      <c r="DY464" s="1">
        <v>471</v>
      </c>
      <c r="DZ464" s="1" t="s">
        <v>329</v>
      </c>
      <c r="EA464" s="1" t="s">
        <v>333</v>
      </c>
      <c r="EB464" s="1" t="s">
        <v>647</v>
      </c>
      <c r="EC464" s="72">
        <f t="shared" si="30"/>
        <v>604.38</v>
      </c>
      <c r="ED464" s="73">
        <f t="shared" si="31"/>
        <v>1481.25</v>
      </c>
      <c r="EE464" s="1">
        <v>182.9</v>
      </c>
      <c r="EF464" s="1">
        <v>143</v>
      </c>
      <c r="EG464" s="1">
        <v>9.8000000000000007</v>
      </c>
      <c r="EH464" s="1">
        <v>22.3</v>
      </c>
      <c r="EI464" s="1">
        <v>115.5</v>
      </c>
      <c r="EJ464" s="1">
        <v>19.8</v>
      </c>
      <c r="EK464" s="1">
        <v>8.4</v>
      </c>
      <c r="EL464" s="1">
        <v>15.28</v>
      </c>
      <c r="EM464" s="1">
        <v>18.899999999999999</v>
      </c>
      <c r="EN464" s="1">
        <v>84.12</v>
      </c>
      <c r="EO464" s="1">
        <v>10</v>
      </c>
      <c r="EP464" s="1">
        <v>43.75</v>
      </c>
      <c r="EQ464" s="1">
        <v>12.35</v>
      </c>
      <c r="ER464" s="1">
        <v>69.349999999999994</v>
      </c>
      <c r="ES464" s="1">
        <v>12.11</v>
      </c>
      <c r="ET464" s="1">
        <v>69.349999999999994</v>
      </c>
      <c r="EU464" s="1">
        <v>98.61</v>
      </c>
      <c r="EV464" s="1">
        <v>159.69999999999999</v>
      </c>
      <c r="EW464" s="1">
        <v>21.2</v>
      </c>
      <c r="EX464" s="1">
        <v>67.2</v>
      </c>
      <c r="EY464" s="1">
        <v>10.1</v>
      </c>
      <c r="EZ464" s="1">
        <v>35.299999999999997</v>
      </c>
      <c r="FA464" s="1">
        <v>7.58</v>
      </c>
      <c r="FB464" s="1">
        <v>1.2</v>
      </c>
      <c r="FC464" s="1">
        <v>0</v>
      </c>
      <c r="FD464" s="1">
        <v>0</v>
      </c>
      <c r="FE464" s="1">
        <v>77.55</v>
      </c>
      <c r="FF464" s="1">
        <v>203.62</v>
      </c>
      <c r="FG464" s="1">
        <v>39.4</v>
      </c>
      <c r="FH464" s="1">
        <v>112.12</v>
      </c>
      <c r="FI464" s="1">
        <v>11.65</v>
      </c>
      <c r="FJ464" s="1">
        <v>16.3</v>
      </c>
      <c r="FK464" s="1">
        <v>16.5</v>
      </c>
      <c r="FL464" s="1">
        <v>72.2</v>
      </c>
      <c r="FM464" s="1">
        <v>91.5</v>
      </c>
      <c r="FN464" s="1">
        <v>52.6</v>
      </c>
      <c r="FO464" s="1">
        <v>26.8</v>
      </c>
      <c r="FP464" s="1">
        <v>34.1</v>
      </c>
      <c r="FQ464" s="1">
        <v>47.2</v>
      </c>
      <c r="FR464" s="1">
        <v>17.5</v>
      </c>
      <c r="FS464" s="1">
        <v>66.97</v>
      </c>
      <c r="FT464" s="1">
        <v>128.46</v>
      </c>
      <c r="FU464" s="1">
        <v>33.25</v>
      </c>
      <c r="FV464" s="1">
        <v>70.56</v>
      </c>
      <c r="FW464" s="1">
        <v>9.2200000000000006</v>
      </c>
      <c r="FX464" s="1">
        <v>17.25</v>
      </c>
      <c r="FY464" s="1">
        <v>23.5</v>
      </c>
      <c r="FZ464" s="1">
        <v>39.65</v>
      </c>
      <c r="GA464" s="1">
        <v>22.5</v>
      </c>
      <c r="GB464" s="1">
        <v>77.2</v>
      </c>
      <c r="GC464" s="1">
        <v>9.4499999999999993</v>
      </c>
      <c r="GD464" s="1">
        <v>30.3</v>
      </c>
      <c r="GE464" s="1">
        <v>11.8</v>
      </c>
      <c r="GF464" s="1">
        <v>41.38</v>
      </c>
      <c r="GG464" s="1">
        <v>16.5</v>
      </c>
      <c r="GH464" s="1">
        <v>40.6</v>
      </c>
      <c r="GI464" s="1">
        <v>16.100000000000001</v>
      </c>
      <c r="GJ464" s="1">
        <v>40.6</v>
      </c>
      <c r="GK464" s="1">
        <v>16.600000000000001</v>
      </c>
      <c r="GL464" s="1">
        <v>14.1</v>
      </c>
      <c r="GM464" s="1">
        <v>508.5</v>
      </c>
      <c r="GN464" s="1">
        <v>305</v>
      </c>
      <c r="GO464" s="1">
        <v>198</v>
      </c>
      <c r="GP464" s="1">
        <v>99.5</v>
      </c>
      <c r="GQ464" s="1">
        <v>203.5</v>
      </c>
      <c r="GR464" s="1">
        <v>138.80000000000001</v>
      </c>
      <c r="GS464" s="1">
        <v>66.5</v>
      </c>
      <c r="GT464" s="1">
        <v>51.2</v>
      </c>
      <c r="GU464" s="1">
        <v>61.5</v>
      </c>
      <c r="GV464" s="1">
        <v>45</v>
      </c>
      <c r="GW464" s="1">
        <v>5</v>
      </c>
      <c r="GX464" s="1">
        <v>6.2</v>
      </c>
      <c r="GY464" s="1">
        <v>0</v>
      </c>
      <c r="GZ464" s="2">
        <v>0</v>
      </c>
    </row>
    <row r="465" spans="1:208" s="1" customForma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CU465" s="1" t="s">
        <v>329</v>
      </c>
      <c r="CV465" s="1" t="s">
        <v>334</v>
      </c>
      <c r="CW465" s="1" t="s">
        <v>647</v>
      </c>
      <c r="CX465" s="1">
        <v>1458</v>
      </c>
      <c r="CY465" s="1">
        <v>113.7</v>
      </c>
      <c r="CZ465" s="1">
        <v>77.983539094650197</v>
      </c>
      <c r="DA465" s="1">
        <v>814</v>
      </c>
      <c r="DB465" s="1">
        <v>118</v>
      </c>
      <c r="DC465" s="1">
        <v>144.963144963145</v>
      </c>
      <c r="DD465" s="1">
        <v>3055</v>
      </c>
      <c r="DE465" s="1">
        <v>51.7</v>
      </c>
      <c r="DF465" s="1">
        <v>16.923076923076898</v>
      </c>
      <c r="DG465" s="1">
        <v>3.35</v>
      </c>
      <c r="DH465" s="1">
        <v>53</v>
      </c>
      <c r="DI465" s="1">
        <v>1.5820895522388101</v>
      </c>
      <c r="DJ465" s="1">
        <v>3.35</v>
      </c>
      <c r="DK465" s="1">
        <v>43</v>
      </c>
      <c r="DL465" s="1">
        <v>1.2835820895522401</v>
      </c>
      <c r="DM465" s="1">
        <v>220</v>
      </c>
      <c r="DN465" s="1">
        <v>0</v>
      </c>
      <c r="DO465" s="1">
        <v>926</v>
      </c>
      <c r="DP465" s="1">
        <v>926</v>
      </c>
      <c r="DQ465" s="1">
        <v>1340</v>
      </c>
      <c r="DR465" s="1">
        <v>116</v>
      </c>
      <c r="DS465" s="1">
        <v>8.6567164179104505</v>
      </c>
      <c r="DT465" s="1">
        <v>2800</v>
      </c>
      <c r="DU465" s="1">
        <v>6.3</v>
      </c>
      <c r="DV465" s="1">
        <v>4.5999999999999996</v>
      </c>
      <c r="DW465" s="1">
        <v>97</v>
      </c>
      <c r="DX465" s="1">
        <v>426</v>
      </c>
      <c r="DY465" s="1">
        <v>600</v>
      </c>
      <c r="DZ465" s="1" t="s">
        <v>329</v>
      </c>
      <c r="EA465" s="1" t="s">
        <v>334</v>
      </c>
      <c r="EB465" s="1" t="s">
        <v>647</v>
      </c>
      <c r="EC465" s="72">
        <f t="shared" si="30"/>
        <v>701.32</v>
      </c>
      <c r="ED465" s="73">
        <f t="shared" si="31"/>
        <v>1760.79</v>
      </c>
      <c r="EE465" s="1">
        <v>198.2</v>
      </c>
      <c r="EF465" s="1">
        <v>153.5</v>
      </c>
      <c r="EG465" s="1">
        <v>12.8</v>
      </c>
      <c r="EH465" s="1">
        <v>27.25</v>
      </c>
      <c r="EI465" s="1">
        <v>149.80000000000001</v>
      </c>
      <c r="EJ465" s="1">
        <v>17.5</v>
      </c>
      <c r="EK465" s="1">
        <v>8.8000000000000007</v>
      </c>
      <c r="EL465" s="1">
        <v>15.59</v>
      </c>
      <c r="EM465" s="1">
        <v>16.5</v>
      </c>
      <c r="EN465" s="1">
        <v>71.37</v>
      </c>
      <c r="EO465" s="1">
        <v>10.75</v>
      </c>
      <c r="EP465" s="1">
        <v>49.5</v>
      </c>
      <c r="EQ465" s="1">
        <v>13.25</v>
      </c>
      <c r="ER465" s="1">
        <v>68.3</v>
      </c>
      <c r="ES465" s="1">
        <v>13.12</v>
      </c>
      <c r="ET465" s="1">
        <v>68.3</v>
      </c>
      <c r="EU465" s="1">
        <v>116.37</v>
      </c>
      <c r="EV465" s="1">
        <v>167.47</v>
      </c>
      <c r="EW465" s="1">
        <v>24.6</v>
      </c>
      <c r="EX465" s="1">
        <v>68.62</v>
      </c>
      <c r="EY465" s="1">
        <v>14.25</v>
      </c>
      <c r="EZ465" s="1">
        <v>55.2</v>
      </c>
      <c r="FA465" s="1">
        <v>7.52</v>
      </c>
      <c r="FB465" s="1">
        <v>1.65</v>
      </c>
      <c r="FC465" s="1">
        <v>0</v>
      </c>
      <c r="FD465" s="1">
        <v>0</v>
      </c>
      <c r="FE465" s="1">
        <v>88.37</v>
      </c>
      <c r="FF465" s="1">
        <v>255.98</v>
      </c>
      <c r="FG465" s="1">
        <v>54.35</v>
      </c>
      <c r="FH465" s="1">
        <v>154.13</v>
      </c>
      <c r="FI465" s="1">
        <v>10.62</v>
      </c>
      <c r="FJ465" s="1">
        <v>15.65</v>
      </c>
      <c r="FK465" s="1">
        <v>17.399999999999999</v>
      </c>
      <c r="FL465" s="1">
        <v>86.2</v>
      </c>
      <c r="FM465" s="1">
        <v>107.3</v>
      </c>
      <c r="FN465" s="1">
        <v>60.5</v>
      </c>
      <c r="FO465" s="1">
        <v>34.9</v>
      </c>
      <c r="FP465" s="1">
        <v>41.3</v>
      </c>
      <c r="FQ465" s="1">
        <v>51.8</v>
      </c>
      <c r="FR465" s="1">
        <v>19.2</v>
      </c>
      <c r="FS465" s="1">
        <v>91</v>
      </c>
      <c r="FT465" s="1">
        <v>188.29</v>
      </c>
      <c r="FU465" s="1">
        <v>47.5</v>
      </c>
      <c r="FV465" s="1">
        <v>108.54</v>
      </c>
      <c r="FW465" s="1">
        <v>12.1</v>
      </c>
      <c r="FX465" s="1">
        <v>33.119999999999997</v>
      </c>
      <c r="FY465" s="1">
        <v>21.4</v>
      </c>
      <c r="FZ465" s="1">
        <v>46.63</v>
      </c>
      <c r="GA465" s="1">
        <v>31.23</v>
      </c>
      <c r="GB465" s="1">
        <v>106.1</v>
      </c>
      <c r="GC465" s="1">
        <v>14.85</v>
      </c>
      <c r="GD465" s="1">
        <v>48.3</v>
      </c>
      <c r="GE465" s="1">
        <v>14.58</v>
      </c>
      <c r="GF465" s="1">
        <v>48.9</v>
      </c>
      <c r="GG465" s="1">
        <v>20.6</v>
      </c>
      <c r="GH465" s="1">
        <v>56.58</v>
      </c>
      <c r="GI465" s="1">
        <v>20</v>
      </c>
      <c r="GJ465" s="1">
        <v>56.5</v>
      </c>
      <c r="GK465" s="1">
        <v>18.5</v>
      </c>
      <c r="GL465" s="1">
        <v>16.2</v>
      </c>
      <c r="GM465" s="1">
        <v>616.5</v>
      </c>
      <c r="GN465" s="1">
        <v>332</v>
      </c>
      <c r="GO465" s="1">
        <v>223</v>
      </c>
      <c r="GP465" s="1">
        <v>96.5</v>
      </c>
      <c r="GQ465" s="1">
        <v>284.5</v>
      </c>
      <c r="GR465" s="1">
        <v>265.8</v>
      </c>
      <c r="GS465" s="1">
        <v>53</v>
      </c>
      <c r="GT465" s="1">
        <v>40</v>
      </c>
      <c r="GU465" s="1">
        <v>46</v>
      </c>
      <c r="GV465" s="1">
        <v>32</v>
      </c>
      <c r="GW465" s="1">
        <v>7</v>
      </c>
      <c r="GX465" s="1">
        <v>8</v>
      </c>
      <c r="GY465" s="1">
        <v>0</v>
      </c>
      <c r="GZ465" s="2">
        <v>0</v>
      </c>
    </row>
    <row r="466" spans="1:208" s="1" customForma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CU466" s="1" t="s">
        <v>329</v>
      </c>
      <c r="CV466" s="1" t="s">
        <v>335</v>
      </c>
      <c r="CW466" s="1" t="s">
        <v>647</v>
      </c>
      <c r="CX466" s="1">
        <v>1057</v>
      </c>
      <c r="CY466" s="1">
        <v>81</v>
      </c>
      <c r="CZ466" s="1">
        <v>76.631977294228903</v>
      </c>
      <c r="DA466" s="1">
        <v>663</v>
      </c>
      <c r="DB466" s="1">
        <v>97.4</v>
      </c>
      <c r="DC466" s="1">
        <v>146.907993966817</v>
      </c>
      <c r="DD466" s="1">
        <v>2542</v>
      </c>
      <c r="DE466" s="1">
        <v>44</v>
      </c>
      <c r="DF466" s="1">
        <v>17.309205350117999</v>
      </c>
      <c r="DG466" s="1">
        <v>2.9</v>
      </c>
      <c r="DH466" s="1">
        <v>56</v>
      </c>
      <c r="DI466" s="1">
        <v>1.9310344827586201</v>
      </c>
      <c r="DJ466" s="1">
        <v>2.6</v>
      </c>
      <c r="DK466" s="1">
        <v>46.5</v>
      </c>
      <c r="DL466" s="1">
        <v>1.7884615384615401</v>
      </c>
      <c r="DM466" s="1">
        <v>182.9</v>
      </c>
      <c r="DN466" s="1">
        <v>0</v>
      </c>
      <c r="DO466" s="1">
        <v>500</v>
      </c>
      <c r="DP466" s="1">
        <v>500</v>
      </c>
      <c r="DQ466" s="1">
        <v>920</v>
      </c>
      <c r="DR466" s="1">
        <v>86</v>
      </c>
      <c r="DS466" s="1">
        <v>9.3478260869565197</v>
      </c>
      <c r="DT466" s="1">
        <v>2450</v>
      </c>
      <c r="DU466" s="1">
        <v>4.5</v>
      </c>
      <c r="DV466" s="1">
        <v>2.2000000000000002</v>
      </c>
      <c r="DW466" s="1">
        <v>74</v>
      </c>
      <c r="DX466" s="1">
        <v>693</v>
      </c>
      <c r="DY466" s="1">
        <v>554</v>
      </c>
      <c r="DZ466" s="1" t="s">
        <v>329</v>
      </c>
      <c r="EA466" s="1" t="s">
        <v>335</v>
      </c>
      <c r="EB466" s="1" t="s">
        <v>647</v>
      </c>
      <c r="EC466" s="72">
        <f t="shared" si="30"/>
        <v>618.73</v>
      </c>
      <c r="ED466" s="73">
        <f t="shared" si="31"/>
        <v>1490.24</v>
      </c>
      <c r="EE466" s="1">
        <v>199.65</v>
      </c>
      <c r="EF466" s="1">
        <v>147.6</v>
      </c>
      <c r="EG466" s="1">
        <v>8.6</v>
      </c>
      <c r="EH466" s="1">
        <v>21.6</v>
      </c>
      <c r="EI466" s="1">
        <v>156.30000000000001</v>
      </c>
      <c r="EJ466" s="1">
        <v>21.5</v>
      </c>
      <c r="EK466" s="1">
        <v>11.75</v>
      </c>
      <c r="EL466" s="1">
        <v>18.8</v>
      </c>
      <c r="EM466" s="1">
        <v>22.75</v>
      </c>
      <c r="EN466" s="1">
        <v>99.5</v>
      </c>
      <c r="EO466" s="1">
        <v>17.324999999999999</v>
      </c>
      <c r="EP466" s="1">
        <v>72.25</v>
      </c>
      <c r="EQ466" s="1">
        <v>10.199999999999999</v>
      </c>
      <c r="ER466" s="1">
        <v>64.3</v>
      </c>
      <c r="ES466" s="1">
        <v>10.11</v>
      </c>
      <c r="ET466" s="1">
        <v>64.3</v>
      </c>
      <c r="EU466" s="1">
        <v>114.04</v>
      </c>
      <c r="EV466" s="1">
        <v>181.55</v>
      </c>
      <c r="EW466" s="1">
        <v>24.3</v>
      </c>
      <c r="EX466" s="1">
        <v>79.63</v>
      </c>
      <c r="EY466" s="1">
        <v>14.21</v>
      </c>
      <c r="EZ466" s="1">
        <v>36.200000000000003</v>
      </c>
      <c r="FA466" s="1">
        <v>7.53</v>
      </c>
      <c r="FB466" s="1">
        <v>1.72</v>
      </c>
      <c r="FC466" s="1">
        <v>0</v>
      </c>
      <c r="FD466" s="1">
        <v>0</v>
      </c>
      <c r="FE466" s="1">
        <v>69.58</v>
      </c>
      <c r="FF466" s="1">
        <v>177.85</v>
      </c>
      <c r="FG466" s="1">
        <v>37.36</v>
      </c>
      <c r="FH466" s="1">
        <v>104.1</v>
      </c>
      <c r="FI466" s="1">
        <v>10.62</v>
      </c>
      <c r="FJ466" s="1">
        <v>15.65</v>
      </c>
      <c r="FK466" s="1">
        <v>15.6</v>
      </c>
      <c r="FL466" s="1">
        <v>58.1</v>
      </c>
      <c r="FM466" s="1">
        <v>90.8</v>
      </c>
      <c r="FN466" s="1">
        <v>43.6</v>
      </c>
      <c r="FO466" s="1">
        <v>21.75</v>
      </c>
      <c r="FP466" s="1">
        <v>28.5</v>
      </c>
      <c r="FQ466" s="1">
        <v>47.6</v>
      </c>
      <c r="FR466" s="1">
        <v>10.1</v>
      </c>
      <c r="FS466" s="1">
        <v>55.81</v>
      </c>
      <c r="FT466" s="1">
        <v>130.36000000000001</v>
      </c>
      <c r="FU466" s="1">
        <v>26.2</v>
      </c>
      <c r="FV466" s="1">
        <v>73.5</v>
      </c>
      <c r="FW466" s="1">
        <v>9.11</v>
      </c>
      <c r="FX466" s="1">
        <v>17.21</v>
      </c>
      <c r="FY466" s="1">
        <v>20.5</v>
      </c>
      <c r="FZ466" s="1">
        <v>31.65</v>
      </c>
      <c r="GA466" s="1">
        <v>20.100000000000001</v>
      </c>
      <c r="GB466" s="1">
        <v>73.23</v>
      </c>
      <c r="GC466" s="1">
        <v>11.45</v>
      </c>
      <c r="GD466" s="1">
        <v>39.200000000000003</v>
      </c>
      <c r="GE466" s="1">
        <v>6.85</v>
      </c>
      <c r="GF466" s="1">
        <v>21.8</v>
      </c>
      <c r="GG466" s="1">
        <v>17.399999999999999</v>
      </c>
      <c r="GH466" s="1">
        <v>44.65</v>
      </c>
      <c r="GI466" s="1">
        <v>17.100000000000001</v>
      </c>
      <c r="GJ466" s="1">
        <v>44.5</v>
      </c>
      <c r="GK466" s="1">
        <v>18.399999999999999</v>
      </c>
      <c r="GL466" s="1">
        <v>16.100000000000001</v>
      </c>
      <c r="GM466" s="1">
        <v>511.5</v>
      </c>
      <c r="GN466" s="1">
        <v>308</v>
      </c>
      <c r="GO466" s="1">
        <v>209</v>
      </c>
      <c r="GP466" s="1">
        <v>91.5</v>
      </c>
      <c r="GQ466" s="1">
        <v>203.5</v>
      </c>
      <c r="GR466" s="1">
        <v>130.80000000000001</v>
      </c>
      <c r="GS466" s="1">
        <v>66.75</v>
      </c>
      <c r="GT466" s="1">
        <v>51.25</v>
      </c>
      <c r="GU466" s="1">
        <v>59.5</v>
      </c>
      <c r="GV466" s="1">
        <v>41.75</v>
      </c>
      <c r="GW466" s="1">
        <v>6</v>
      </c>
      <c r="GX466" s="1">
        <v>7.25</v>
      </c>
      <c r="GY466" s="1">
        <v>1.25</v>
      </c>
      <c r="GZ466" s="2">
        <v>2.25</v>
      </c>
    </row>
    <row r="467" spans="1:208" s="1" customForma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CU467" s="1" t="s">
        <v>329</v>
      </c>
      <c r="CV467" s="1" t="s">
        <v>336</v>
      </c>
      <c r="CW467" s="1" t="s">
        <v>647</v>
      </c>
      <c r="CX467" s="1">
        <v>1106</v>
      </c>
      <c r="CY467" s="1">
        <v>88</v>
      </c>
      <c r="CZ467" s="1">
        <v>79.566003616636493</v>
      </c>
      <c r="DA467" s="1">
        <v>575</v>
      </c>
      <c r="DB467" s="1">
        <v>84</v>
      </c>
      <c r="DC467" s="1">
        <v>146.08695652173901</v>
      </c>
      <c r="DD467" s="1">
        <v>2290</v>
      </c>
      <c r="DE467" s="1">
        <v>38</v>
      </c>
      <c r="DF467" s="1">
        <v>16.5938864628821</v>
      </c>
      <c r="DG467" s="1">
        <v>2.9</v>
      </c>
      <c r="DH467" s="1">
        <v>54.9</v>
      </c>
      <c r="DI467" s="1">
        <v>1.89310344827586</v>
      </c>
      <c r="DJ467" s="1">
        <v>2.65</v>
      </c>
      <c r="DK467" s="1">
        <v>47.2</v>
      </c>
      <c r="DL467" s="1">
        <v>1.7811320754716999</v>
      </c>
      <c r="DM467" s="1">
        <v>151.9</v>
      </c>
      <c r="DN467" s="1">
        <v>0</v>
      </c>
      <c r="DO467" s="1">
        <v>422</v>
      </c>
      <c r="DP467" s="1">
        <v>422</v>
      </c>
      <c r="DQ467" s="1">
        <v>784</v>
      </c>
      <c r="DR467" s="1">
        <v>76</v>
      </c>
      <c r="DS467" s="1">
        <v>9.6938775510204103</v>
      </c>
      <c r="DT467" s="1">
        <v>1840</v>
      </c>
      <c r="DU467" s="1">
        <v>3.6</v>
      </c>
      <c r="DV467" s="1">
        <v>1.9</v>
      </c>
      <c r="DW467" s="1">
        <v>74</v>
      </c>
      <c r="DX467" s="1">
        <v>458</v>
      </c>
      <c r="DY467" s="1">
        <v>637</v>
      </c>
      <c r="DZ467" s="1" t="s">
        <v>329</v>
      </c>
      <c r="EA467" s="1" t="s">
        <v>336</v>
      </c>
      <c r="EB467" s="1" t="s">
        <v>647</v>
      </c>
      <c r="EC467" s="72">
        <f t="shared" si="30"/>
        <v>727.55</v>
      </c>
      <c r="ED467" s="73">
        <f t="shared" si="31"/>
        <v>1727.09</v>
      </c>
      <c r="EE467" s="1">
        <v>220.8</v>
      </c>
      <c r="EF467" s="1">
        <v>171.4</v>
      </c>
      <c r="EG467" s="1">
        <v>14.5</v>
      </c>
      <c r="EH467" s="1">
        <v>33.700000000000003</v>
      </c>
      <c r="EI467" s="1">
        <v>148.5</v>
      </c>
      <c r="EJ467" s="1">
        <v>15.45</v>
      </c>
      <c r="EK467" s="1">
        <v>21.8</v>
      </c>
      <c r="EL467" s="1">
        <v>39.29</v>
      </c>
      <c r="EM467" s="1">
        <v>33.1</v>
      </c>
      <c r="EN467" s="1">
        <v>147</v>
      </c>
      <c r="EO467" s="1">
        <v>31.75</v>
      </c>
      <c r="EP467" s="1">
        <v>141</v>
      </c>
      <c r="EQ467" s="1">
        <v>10.119999999999999</v>
      </c>
      <c r="ER467" s="1">
        <v>66.599999999999994</v>
      </c>
      <c r="ES467" s="1">
        <v>10.1</v>
      </c>
      <c r="ET467" s="1">
        <v>65.3</v>
      </c>
      <c r="EU467" s="1">
        <v>126.18</v>
      </c>
      <c r="EV467" s="1">
        <v>227.33</v>
      </c>
      <c r="EW467" s="1">
        <v>32.4</v>
      </c>
      <c r="EX467" s="1">
        <v>115.52</v>
      </c>
      <c r="EY467" s="1">
        <v>28.24</v>
      </c>
      <c r="EZ467" s="1">
        <v>83.1</v>
      </c>
      <c r="FA467" s="1">
        <v>7.54</v>
      </c>
      <c r="FB467" s="1">
        <v>1.71</v>
      </c>
      <c r="FC467" s="1">
        <v>0</v>
      </c>
      <c r="FD467" s="1">
        <v>0</v>
      </c>
      <c r="FE467" s="1">
        <v>73.33</v>
      </c>
      <c r="FF467" s="1">
        <v>199.88</v>
      </c>
      <c r="FG467" s="1">
        <v>43.3</v>
      </c>
      <c r="FH467" s="1">
        <v>121.2</v>
      </c>
      <c r="FI467" s="1">
        <v>11.63</v>
      </c>
      <c r="FJ467" s="1">
        <v>16.88</v>
      </c>
      <c r="FK467" s="1">
        <v>15.4</v>
      </c>
      <c r="FL467" s="1">
        <v>61.8</v>
      </c>
      <c r="FM467" s="1">
        <v>122.7</v>
      </c>
      <c r="FN467" s="1">
        <v>69</v>
      </c>
      <c r="FO467" s="1">
        <v>35.200000000000003</v>
      </c>
      <c r="FP467" s="1">
        <v>44.4</v>
      </c>
      <c r="FQ467" s="1">
        <v>59.7</v>
      </c>
      <c r="FR467" s="1">
        <v>22.6</v>
      </c>
      <c r="FS467" s="1">
        <v>74.52</v>
      </c>
      <c r="FT467" s="1">
        <v>134.63</v>
      </c>
      <c r="FU467" s="1">
        <v>28.1</v>
      </c>
      <c r="FV467" s="1">
        <v>67.599999999999994</v>
      </c>
      <c r="FW467" s="1">
        <v>13.12</v>
      </c>
      <c r="FX467" s="1">
        <v>28.23</v>
      </c>
      <c r="FY467" s="1">
        <v>23.3</v>
      </c>
      <c r="FZ467" s="1">
        <v>37.799999999999997</v>
      </c>
      <c r="GA467" s="1">
        <v>34.299999999999997</v>
      </c>
      <c r="GB467" s="1">
        <v>122.1</v>
      </c>
      <c r="GC467" s="1">
        <v>14.63</v>
      </c>
      <c r="GD467" s="1">
        <v>51.3</v>
      </c>
      <c r="GE467" s="1">
        <v>18.899999999999999</v>
      </c>
      <c r="GF467" s="1">
        <v>63.75</v>
      </c>
      <c r="GG467" s="1">
        <v>14.3</v>
      </c>
      <c r="GH467" s="1">
        <v>32.65</v>
      </c>
      <c r="GI467" s="1">
        <v>13.2</v>
      </c>
      <c r="GJ467" s="1">
        <v>28.6</v>
      </c>
      <c r="GK467" s="1">
        <v>18.2</v>
      </c>
      <c r="GL467" s="1">
        <v>16.25</v>
      </c>
      <c r="GM467" s="1">
        <v>540.25</v>
      </c>
      <c r="GN467" s="1">
        <v>313</v>
      </c>
      <c r="GO467" s="1">
        <v>206</v>
      </c>
      <c r="GP467" s="1">
        <v>107</v>
      </c>
      <c r="GQ467" s="1">
        <v>227.25</v>
      </c>
      <c r="GR467" s="1">
        <v>145.80000000000001</v>
      </c>
      <c r="GS467" s="1">
        <v>84.5</v>
      </c>
      <c r="GT467" s="1">
        <v>61.5</v>
      </c>
      <c r="GU467" s="1">
        <v>77.5</v>
      </c>
      <c r="GV467" s="1">
        <v>53.5</v>
      </c>
      <c r="GW467" s="1">
        <v>7</v>
      </c>
      <c r="GX467" s="1">
        <v>8</v>
      </c>
      <c r="GY467" s="1">
        <v>0</v>
      </c>
      <c r="GZ467" s="2">
        <v>0</v>
      </c>
    </row>
    <row r="468" spans="1:208" s="1" customForma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CU468" s="1" t="s">
        <v>329</v>
      </c>
      <c r="CV468" s="1" t="s">
        <v>337</v>
      </c>
      <c r="CW468" s="1" t="s">
        <v>647</v>
      </c>
      <c r="CX468" s="1">
        <v>843</v>
      </c>
      <c r="CY468" s="1">
        <v>65.3</v>
      </c>
      <c r="CZ468" s="1">
        <v>77.461447212336907</v>
      </c>
      <c r="DA468" s="1">
        <v>342</v>
      </c>
      <c r="DB468" s="1">
        <v>49.9</v>
      </c>
      <c r="DC468" s="1">
        <v>145.90643274853801</v>
      </c>
      <c r="DD468" s="1">
        <v>1625</v>
      </c>
      <c r="DE468" s="1">
        <v>23.9</v>
      </c>
      <c r="DF468" s="1">
        <v>14.7076923076923</v>
      </c>
      <c r="DG468" s="1">
        <v>2.1</v>
      </c>
      <c r="DH468" s="1">
        <v>38</v>
      </c>
      <c r="DI468" s="1">
        <v>1.80952380952381</v>
      </c>
      <c r="DJ468" s="1">
        <v>1.75</v>
      </c>
      <c r="DK468" s="1">
        <v>30.6</v>
      </c>
      <c r="DL468" s="1">
        <v>1.74857142857143</v>
      </c>
      <c r="DM468" s="1">
        <v>92.3</v>
      </c>
      <c r="DO468" s="1">
        <v>229</v>
      </c>
      <c r="DP468" s="1">
        <v>229</v>
      </c>
      <c r="DQ468" s="1">
        <v>468</v>
      </c>
      <c r="DR468" s="1">
        <v>45</v>
      </c>
      <c r="DS468" s="1">
        <v>9.6153846153846203</v>
      </c>
      <c r="DT468" s="1">
        <v>1546</v>
      </c>
      <c r="DU468" s="1">
        <v>2.1</v>
      </c>
      <c r="DV468" s="1">
        <v>1</v>
      </c>
      <c r="DW468" s="1">
        <v>69</v>
      </c>
      <c r="DX468" s="1">
        <v>298</v>
      </c>
      <c r="DY468" s="1">
        <v>610</v>
      </c>
      <c r="DZ468" s="1" t="s">
        <v>329</v>
      </c>
      <c r="EA468" s="1" t="s">
        <v>337</v>
      </c>
      <c r="EB468" s="1" t="s">
        <v>647</v>
      </c>
      <c r="EC468" s="72">
        <f t="shared" si="30"/>
        <v>609.77</v>
      </c>
      <c r="ED468" s="73">
        <f t="shared" si="31"/>
        <v>1351.54</v>
      </c>
      <c r="EE468" s="1">
        <v>191.05</v>
      </c>
      <c r="EF468" s="1">
        <v>133.5</v>
      </c>
      <c r="EG468" s="1">
        <v>7.2</v>
      </c>
      <c r="EH468" s="1">
        <v>18.7</v>
      </c>
      <c r="EI468" s="1">
        <v>161.75</v>
      </c>
      <c r="EJ468" s="1">
        <v>17.600000000000001</v>
      </c>
      <c r="EK468" s="1">
        <v>8.6999999999999993</v>
      </c>
      <c r="EL468" s="1">
        <v>15.48</v>
      </c>
      <c r="EM468" s="1">
        <v>16.600000000000001</v>
      </c>
      <c r="EN468" s="1">
        <v>76.599999999999994</v>
      </c>
      <c r="EO468" s="1">
        <v>12.5</v>
      </c>
      <c r="EP468" s="1">
        <v>57.45</v>
      </c>
      <c r="EQ468" s="1">
        <v>7.2</v>
      </c>
      <c r="ER468" s="1">
        <v>60</v>
      </c>
      <c r="ES468" s="1">
        <v>7.1</v>
      </c>
      <c r="ET468" s="1">
        <v>59.6</v>
      </c>
      <c r="EU468" s="1">
        <v>122.94</v>
      </c>
      <c r="EV468" s="1">
        <v>165.47</v>
      </c>
      <c r="EW468" s="1">
        <v>26.2</v>
      </c>
      <c r="EX468" s="1">
        <v>82.02</v>
      </c>
      <c r="EY468" s="1">
        <v>17.22</v>
      </c>
      <c r="EZ468" s="1">
        <v>61.32</v>
      </c>
      <c r="FA468" s="1">
        <v>7.52</v>
      </c>
      <c r="FB468" s="1">
        <v>1.73</v>
      </c>
      <c r="FC468" s="1">
        <v>0</v>
      </c>
      <c r="FD468" s="1">
        <v>0</v>
      </c>
      <c r="FE468" s="1">
        <v>64.36</v>
      </c>
      <c r="FF468" s="1">
        <v>149.6</v>
      </c>
      <c r="FG468" s="1">
        <v>33.200000000000003</v>
      </c>
      <c r="FH468" s="1">
        <v>86.1</v>
      </c>
      <c r="FI468" s="1">
        <v>11.66</v>
      </c>
      <c r="FJ468" s="1">
        <v>15.85</v>
      </c>
      <c r="FK468" s="1">
        <v>15.5</v>
      </c>
      <c r="FL468" s="1">
        <v>47.65</v>
      </c>
      <c r="FM468" s="1">
        <v>99.3</v>
      </c>
      <c r="FN468" s="1">
        <v>53.7</v>
      </c>
      <c r="FO468" s="1">
        <v>22.6</v>
      </c>
      <c r="FP468" s="1">
        <v>29.2</v>
      </c>
      <c r="FQ468" s="1">
        <v>53.85</v>
      </c>
      <c r="FR468" s="1">
        <v>15.5</v>
      </c>
      <c r="FS468" s="1">
        <v>47.32</v>
      </c>
      <c r="FT468" s="1">
        <v>86.2</v>
      </c>
      <c r="FU468" s="1">
        <v>22.22</v>
      </c>
      <c r="FV468" s="1">
        <v>49.4</v>
      </c>
      <c r="FW468" s="1">
        <v>5.2</v>
      </c>
      <c r="FX468" s="1">
        <v>9.1199999999999992</v>
      </c>
      <c r="FY468" s="1">
        <v>16.899999999999999</v>
      </c>
      <c r="FZ468" s="1">
        <v>26.68</v>
      </c>
      <c r="GA468" s="1">
        <v>28.3</v>
      </c>
      <c r="GB468" s="1">
        <v>92.11</v>
      </c>
      <c r="GC468" s="1">
        <v>11.52</v>
      </c>
      <c r="GD468" s="1">
        <v>35.1</v>
      </c>
      <c r="GE468" s="1">
        <v>14.85</v>
      </c>
      <c r="GF468" s="1">
        <v>50.2</v>
      </c>
      <c r="GG468" s="1">
        <v>14.45</v>
      </c>
      <c r="GH468" s="1">
        <v>25.46</v>
      </c>
      <c r="GI468" s="1">
        <v>14.3</v>
      </c>
      <c r="GJ468" s="1">
        <v>23.4</v>
      </c>
      <c r="GK468" s="1">
        <v>18.25</v>
      </c>
      <c r="GL468" s="1">
        <v>16</v>
      </c>
      <c r="GM468" s="1">
        <v>492.9</v>
      </c>
      <c r="GN468" s="1">
        <v>296.60000000000002</v>
      </c>
      <c r="GO468" s="1">
        <v>200</v>
      </c>
      <c r="GP468" s="1">
        <v>91</v>
      </c>
      <c r="GQ468" s="1">
        <v>196.3</v>
      </c>
      <c r="GR468" s="1">
        <v>129.19999999999999</v>
      </c>
      <c r="GS468" s="1">
        <v>66</v>
      </c>
      <c r="GT468" s="1">
        <v>39.75</v>
      </c>
      <c r="GU468" s="1">
        <v>63</v>
      </c>
      <c r="GV468" s="1">
        <v>35.75</v>
      </c>
      <c r="GW468" s="1">
        <v>3</v>
      </c>
      <c r="GX468" s="1">
        <v>4</v>
      </c>
      <c r="GY468" s="1">
        <v>0</v>
      </c>
      <c r="GZ468" s="2">
        <v>0</v>
      </c>
    </row>
    <row r="469" spans="1:208" s="1" customForma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CU469" s="1" t="s">
        <v>329</v>
      </c>
      <c r="CV469" s="1" t="s">
        <v>338</v>
      </c>
      <c r="CW469" s="1" t="s">
        <v>647</v>
      </c>
      <c r="CX469" s="1">
        <v>1364</v>
      </c>
      <c r="CY469" s="1">
        <v>105</v>
      </c>
      <c r="CZ469" s="1">
        <v>76.979472140762496</v>
      </c>
      <c r="DA469" s="1">
        <v>1039</v>
      </c>
      <c r="DB469" s="1">
        <v>151</v>
      </c>
      <c r="DC469" s="1">
        <v>145.33205004812299</v>
      </c>
      <c r="DD469" s="1">
        <v>2800</v>
      </c>
      <c r="DE469" s="1">
        <v>48.5</v>
      </c>
      <c r="DF469" s="1">
        <v>17.321428571428601</v>
      </c>
      <c r="DG469" s="1">
        <v>3.6</v>
      </c>
      <c r="DH469" s="1">
        <v>69</v>
      </c>
      <c r="DI469" s="1">
        <v>1.9166666666666701</v>
      </c>
      <c r="DJ469" s="1">
        <v>3.5</v>
      </c>
      <c r="DK469" s="1">
        <v>58</v>
      </c>
      <c r="DL469" s="1">
        <v>1.6571428571428599</v>
      </c>
      <c r="DM469" s="1">
        <v>224.8</v>
      </c>
      <c r="DN469" s="1">
        <v>0</v>
      </c>
      <c r="DO469" s="1">
        <v>1024</v>
      </c>
      <c r="DP469" s="1">
        <v>1024</v>
      </c>
      <c r="DQ469" s="1">
        <v>1345</v>
      </c>
      <c r="DR469" s="1">
        <v>130</v>
      </c>
      <c r="DS469" s="1">
        <v>9.6654275092936803</v>
      </c>
      <c r="DT469" s="1">
        <v>3680</v>
      </c>
      <c r="DU469" s="1">
        <v>6.3</v>
      </c>
      <c r="DV469" s="1">
        <v>3</v>
      </c>
      <c r="DW469" s="1">
        <v>82</v>
      </c>
      <c r="DX469" s="1">
        <v>597</v>
      </c>
      <c r="DY469" s="1">
        <v>544</v>
      </c>
      <c r="DZ469" s="1" t="s">
        <v>329</v>
      </c>
      <c r="EA469" s="1" t="s">
        <v>338</v>
      </c>
      <c r="EB469" s="1" t="s">
        <v>647</v>
      </c>
      <c r="EC469" s="72">
        <f t="shared" si="30"/>
        <v>695.55</v>
      </c>
      <c r="ED469" s="73">
        <f t="shared" si="31"/>
        <v>1791.71</v>
      </c>
      <c r="EE469" s="1">
        <v>211.95</v>
      </c>
      <c r="EF469" s="1">
        <v>162.5</v>
      </c>
      <c r="EG469" s="1">
        <v>13.45</v>
      </c>
      <c r="EH469" s="1">
        <v>24.1</v>
      </c>
      <c r="EI469" s="1">
        <v>165.85</v>
      </c>
      <c r="EJ469" s="1">
        <v>21.7</v>
      </c>
      <c r="EK469" s="1">
        <v>13.65</v>
      </c>
      <c r="EL469" s="1">
        <v>28.89</v>
      </c>
      <c r="EM469" s="1">
        <v>25.1</v>
      </c>
      <c r="EN469" s="1">
        <v>107.85</v>
      </c>
      <c r="EO469" s="1">
        <v>16.25</v>
      </c>
      <c r="EP469" s="1">
        <v>65.75</v>
      </c>
      <c r="EQ469" s="1">
        <v>15.4</v>
      </c>
      <c r="ER469" s="1">
        <v>73.599999999999994</v>
      </c>
      <c r="ES469" s="1">
        <v>15.11</v>
      </c>
      <c r="ET469" s="1">
        <v>73.599999999999994</v>
      </c>
      <c r="EU469" s="1">
        <v>106.76</v>
      </c>
      <c r="EV469" s="1">
        <v>258.39</v>
      </c>
      <c r="EW469" s="1">
        <v>23.1</v>
      </c>
      <c r="EX469" s="1">
        <v>66.52</v>
      </c>
      <c r="EY469" s="1">
        <v>13.21</v>
      </c>
      <c r="EZ469" s="1">
        <v>40.119999999999997</v>
      </c>
      <c r="FA469" s="1">
        <v>7.45</v>
      </c>
      <c r="FB469" s="1">
        <v>1.75</v>
      </c>
      <c r="FC469" s="1">
        <v>0</v>
      </c>
      <c r="FD469" s="1">
        <v>0</v>
      </c>
      <c r="FE469" s="1">
        <v>80.44</v>
      </c>
      <c r="FF469" s="1">
        <v>227.3</v>
      </c>
      <c r="FG469" s="1">
        <v>45.4</v>
      </c>
      <c r="FH469" s="1">
        <v>125.3</v>
      </c>
      <c r="FI469" s="1">
        <v>12.64</v>
      </c>
      <c r="FJ469" s="1">
        <v>17.2</v>
      </c>
      <c r="FK469" s="1">
        <v>17.399999999999999</v>
      </c>
      <c r="FL469" s="1">
        <v>84.8</v>
      </c>
      <c r="FM469" s="1">
        <v>109.1</v>
      </c>
      <c r="FN469" s="1">
        <v>61.6</v>
      </c>
      <c r="FO469" s="1">
        <v>32.75</v>
      </c>
      <c r="FP469" s="1">
        <v>40.1</v>
      </c>
      <c r="FQ469" s="1">
        <v>53.7</v>
      </c>
      <c r="FR469" s="1">
        <v>21.4</v>
      </c>
      <c r="FS469" s="1">
        <v>74.55</v>
      </c>
      <c r="FT469" s="1">
        <v>152.25</v>
      </c>
      <c r="FU469" s="1">
        <v>36.25</v>
      </c>
      <c r="FV469" s="1">
        <v>77.400000000000006</v>
      </c>
      <c r="FW469" s="1">
        <v>11.1</v>
      </c>
      <c r="FX469" s="1">
        <v>25.25</v>
      </c>
      <c r="FY469" s="1">
        <v>27.2</v>
      </c>
      <c r="FZ469" s="1">
        <v>49.1</v>
      </c>
      <c r="GA469" s="1">
        <v>34.25</v>
      </c>
      <c r="GB469" s="1">
        <v>115.12</v>
      </c>
      <c r="GC469" s="1">
        <v>16.41</v>
      </c>
      <c r="GD469" s="1">
        <v>57.22</v>
      </c>
      <c r="GE469" s="1">
        <v>16.32</v>
      </c>
      <c r="GF469" s="1">
        <v>50.02</v>
      </c>
      <c r="GG469" s="1">
        <v>17.5</v>
      </c>
      <c r="GH469" s="1">
        <v>44.65</v>
      </c>
      <c r="GI469" s="1">
        <v>17.399999999999999</v>
      </c>
      <c r="GJ469" s="1">
        <v>44.4</v>
      </c>
      <c r="GK469" s="1">
        <v>20.5</v>
      </c>
      <c r="GL469" s="1">
        <v>17.95</v>
      </c>
      <c r="GM469" s="1">
        <v>570.5</v>
      </c>
      <c r="GN469" s="1">
        <v>312</v>
      </c>
      <c r="GO469" s="1">
        <v>118.4</v>
      </c>
      <c r="GP469" s="1">
        <v>107.5</v>
      </c>
      <c r="GQ469" s="1">
        <v>258.5</v>
      </c>
      <c r="GR469" s="1">
        <v>209.8</v>
      </c>
      <c r="GS469" s="1">
        <v>92.7</v>
      </c>
      <c r="GT469" s="1">
        <v>73.349999999999994</v>
      </c>
      <c r="GU469" s="1">
        <v>80.5</v>
      </c>
      <c r="GV469" s="1">
        <v>56.25</v>
      </c>
      <c r="GW469" s="1">
        <v>8.1999999999999993</v>
      </c>
      <c r="GX469" s="1">
        <v>10.35</v>
      </c>
      <c r="GY469" s="1">
        <v>4</v>
      </c>
      <c r="GZ469" s="2">
        <v>6.75</v>
      </c>
    </row>
    <row r="470" spans="1:208" s="1" customForma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CU470" s="1" t="s">
        <v>329</v>
      </c>
      <c r="CV470" s="1" t="s">
        <v>339</v>
      </c>
      <c r="CW470" s="1" t="s">
        <v>647</v>
      </c>
      <c r="CX470" s="1">
        <v>870</v>
      </c>
      <c r="CY470" s="1">
        <v>67.2</v>
      </c>
      <c r="CZ470" s="1">
        <v>77.241379310344797</v>
      </c>
      <c r="DA470" s="1">
        <v>758</v>
      </c>
      <c r="DB470" s="1">
        <v>113</v>
      </c>
      <c r="DC470" s="1">
        <v>149.076517150396</v>
      </c>
      <c r="DD470" s="1">
        <v>2694</v>
      </c>
      <c r="DE470" s="1">
        <v>41.2</v>
      </c>
      <c r="DF470" s="1">
        <v>15.2932442464736</v>
      </c>
      <c r="DG470" s="1">
        <v>3.15</v>
      </c>
      <c r="DH470" s="1">
        <v>63.82</v>
      </c>
      <c r="DI470" s="1">
        <v>2.0260317460317498</v>
      </c>
      <c r="DJ470" s="1">
        <v>2.75</v>
      </c>
      <c r="DK470" s="1">
        <v>47.6</v>
      </c>
      <c r="DL470" s="1">
        <v>1.7309090909090901</v>
      </c>
      <c r="DM470" s="1">
        <v>168.7</v>
      </c>
      <c r="DN470" s="1">
        <v>0</v>
      </c>
      <c r="DO470" s="1">
        <v>688</v>
      </c>
      <c r="DP470" s="1">
        <v>688</v>
      </c>
      <c r="DQ470" s="1">
        <v>820</v>
      </c>
      <c r="DR470" s="1">
        <v>78</v>
      </c>
      <c r="DS470" s="1">
        <v>9.5121951219512209</v>
      </c>
      <c r="DT470" s="1">
        <v>2560</v>
      </c>
      <c r="DU470" s="1">
        <v>4.5</v>
      </c>
      <c r="DV470" s="1">
        <v>2.2000000000000002</v>
      </c>
      <c r="DW470" s="1">
        <v>76</v>
      </c>
      <c r="DX470" s="1">
        <v>456</v>
      </c>
      <c r="DY470" s="1">
        <v>520</v>
      </c>
      <c r="DZ470" s="1" t="s">
        <v>329</v>
      </c>
      <c r="EA470" s="1" t="s">
        <v>339</v>
      </c>
      <c r="EB470" s="1" t="s">
        <v>647</v>
      </c>
      <c r="EC470" s="72">
        <f t="shared" si="30"/>
        <v>586.5</v>
      </c>
      <c r="ED470" s="73">
        <f t="shared" si="31"/>
        <v>1418.69</v>
      </c>
      <c r="EE470" s="1">
        <v>186.75</v>
      </c>
      <c r="EF470" s="1">
        <v>141.5</v>
      </c>
      <c r="EG470" s="1">
        <v>8.6</v>
      </c>
      <c r="EH470" s="1">
        <v>21.5</v>
      </c>
      <c r="EI470" s="1">
        <v>166.5</v>
      </c>
      <c r="EJ470" s="1">
        <v>17.5</v>
      </c>
      <c r="EK470" s="1">
        <v>8.65</v>
      </c>
      <c r="EL470" s="1">
        <v>14.88</v>
      </c>
      <c r="EM470" s="1">
        <v>16.3</v>
      </c>
      <c r="EN470" s="1">
        <v>72.52</v>
      </c>
      <c r="EO470" s="1">
        <v>10.5</v>
      </c>
      <c r="EP470" s="1">
        <v>47.25</v>
      </c>
      <c r="EQ470" s="1">
        <v>14.36</v>
      </c>
      <c r="ER470" s="1">
        <v>70.099999999999994</v>
      </c>
      <c r="ES470" s="1">
        <v>14.12</v>
      </c>
      <c r="ET470" s="1">
        <v>70.099999999999994</v>
      </c>
      <c r="EU470" s="1">
        <v>102.17</v>
      </c>
      <c r="EV470" s="1">
        <v>188.38</v>
      </c>
      <c r="EW470" s="1">
        <v>20.6</v>
      </c>
      <c r="EX470" s="1">
        <v>65.95</v>
      </c>
      <c r="EY470" s="1">
        <v>17.22</v>
      </c>
      <c r="EZ470" s="1">
        <v>60.21</v>
      </c>
      <c r="FA470" s="1">
        <v>7.35</v>
      </c>
      <c r="FB470" s="1">
        <v>1.72</v>
      </c>
      <c r="FC470" s="1">
        <v>0</v>
      </c>
      <c r="FD470" s="1">
        <v>0</v>
      </c>
      <c r="FE470" s="1">
        <v>63.65</v>
      </c>
      <c r="FF470" s="1">
        <v>179.8</v>
      </c>
      <c r="FG470" s="1">
        <v>30.8</v>
      </c>
      <c r="FH470" s="1">
        <v>88.2</v>
      </c>
      <c r="FI470" s="1">
        <v>10.65</v>
      </c>
      <c r="FJ470" s="1">
        <v>15.1</v>
      </c>
      <c r="FK470" s="1">
        <v>16.2</v>
      </c>
      <c r="FL470" s="1">
        <v>71.5</v>
      </c>
      <c r="FM470" s="1">
        <v>92.5</v>
      </c>
      <c r="FN470" s="1">
        <v>54.73</v>
      </c>
      <c r="FO470" s="1">
        <v>20.6</v>
      </c>
      <c r="FP470" s="1">
        <v>28.5</v>
      </c>
      <c r="FQ470" s="1">
        <v>48.8</v>
      </c>
      <c r="FR470" s="1">
        <v>16.23</v>
      </c>
      <c r="FS470" s="1">
        <v>48.61</v>
      </c>
      <c r="FT470" s="1">
        <v>94.11</v>
      </c>
      <c r="FU470" s="1">
        <v>19.21</v>
      </c>
      <c r="FV470" s="1">
        <v>43.5</v>
      </c>
      <c r="FW470" s="1">
        <v>9.1</v>
      </c>
      <c r="FX470" s="1">
        <v>20.21</v>
      </c>
      <c r="FY470" s="1">
        <v>20.3</v>
      </c>
      <c r="FZ470" s="1">
        <v>30.4</v>
      </c>
      <c r="GA470" s="1">
        <v>29.26</v>
      </c>
      <c r="GB470" s="1">
        <v>88.1</v>
      </c>
      <c r="GC470" s="1">
        <v>11.52</v>
      </c>
      <c r="GD470" s="1">
        <v>35.35</v>
      </c>
      <c r="GE470" s="1">
        <v>15.95</v>
      </c>
      <c r="GF470" s="1">
        <v>45.8</v>
      </c>
      <c r="GG470" s="1">
        <v>14.6</v>
      </c>
      <c r="GH470" s="1">
        <v>30.55</v>
      </c>
      <c r="GI470" s="1">
        <v>14.5</v>
      </c>
      <c r="GJ470" s="1">
        <v>30.5</v>
      </c>
      <c r="GK470" s="1">
        <v>18.3</v>
      </c>
      <c r="GL470" s="1">
        <v>15.6</v>
      </c>
      <c r="GM470" s="1">
        <v>483.3</v>
      </c>
      <c r="GN470" s="1">
        <v>294.3</v>
      </c>
      <c r="GO470" s="1">
        <v>112.5</v>
      </c>
      <c r="GP470" s="1">
        <v>95</v>
      </c>
      <c r="GQ470" s="1">
        <v>189</v>
      </c>
      <c r="GR470" s="1">
        <v>137.80000000000001</v>
      </c>
      <c r="GS470" s="1">
        <v>70.75</v>
      </c>
      <c r="GT470" s="1">
        <v>59.25</v>
      </c>
      <c r="GU470" s="1">
        <v>61</v>
      </c>
      <c r="GV470" s="1">
        <v>48</v>
      </c>
      <c r="GW470" s="1">
        <v>8.5</v>
      </c>
      <c r="GX470" s="1">
        <v>9.5</v>
      </c>
      <c r="GY470" s="1">
        <v>1.25</v>
      </c>
      <c r="GZ470" s="2">
        <v>1.75</v>
      </c>
    </row>
    <row r="471" spans="1:208" s="1" customForma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CU471" s="1" t="s">
        <v>329</v>
      </c>
      <c r="CV471" s="1" t="s">
        <v>340</v>
      </c>
      <c r="CW471" s="1" t="s">
        <v>647</v>
      </c>
      <c r="CX471" s="1">
        <v>833</v>
      </c>
      <c r="CY471" s="1">
        <v>64.7</v>
      </c>
      <c r="CZ471" s="1">
        <v>77.671068427370997</v>
      </c>
      <c r="DA471" s="1">
        <v>605</v>
      </c>
      <c r="DB471" s="1">
        <v>86.8</v>
      </c>
      <c r="DC471" s="1">
        <v>143.47107438016499</v>
      </c>
      <c r="DD471" s="1">
        <v>2784</v>
      </c>
      <c r="DE471" s="1">
        <v>48.5</v>
      </c>
      <c r="DF471" s="1">
        <v>17.420977011494301</v>
      </c>
      <c r="DG471" s="1">
        <v>3</v>
      </c>
      <c r="DH471" s="1">
        <v>51</v>
      </c>
      <c r="DI471" s="1">
        <v>1.7</v>
      </c>
      <c r="DJ471" s="1">
        <v>2.5499999999999998</v>
      </c>
      <c r="DK471" s="1">
        <v>38</v>
      </c>
      <c r="DL471" s="1">
        <v>1.4901960784313699</v>
      </c>
      <c r="DM471" s="1">
        <v>153.30000000000001</v>
      </c>
      <c r="DN471" s="1">
        <v>0</v>
      </c>
      <c r="DO471" s="1">
        <v>623</v>
      </c>
      <c r="DP471" s="1">
        <v>623</v>
      </c>
      <c r="DQ471" s="1">
        <v>790</v>
      </c>
      <c r="DR471" s="1">
        <v>75</v>
      </c>
      <c r="DS471" s="1">
        <v>9.4936708860759502</v>
      </c>
      <c r="DT471" s="1">
        <v>2340</v>
      </c>
      <c r="DU471" s="1">
        <v>3.4</v>
      </c>
      <c r="DV471" s="1">
        <v>1.6</v>
      </c>
      <c r="DW471" s="1">
        <v>76</v>
      </c>
      <c r="DX471" s="1">
        <v>560</v>
      </c>
      <c r="DY471" s="1">
        <v>488</v>
      </c>
      <c r="DZ471" s="1" t="s">
        <v>329</v>
      </c>
      <c r="EA471" s="1" t="s">
        <v>340</v>
      </c>
      <c r="EB471" s="1" t="s">
        <v>647</v>
      </c>
      <c r="EC471" s="72">
        <f t="shared" si="30"/>
        <v>615.04</v>
      </c>
      <c r="ED471" s="73">
        <f t="shared" si="31"/>
        <v>1566.85</v>
      </c>
      <c r="EE471" s="1">
        <v>181</v>
      </c>
      <c r="EF471" s="1">
        <v>145.30000000000001</v>
      </c>
      <c r="EG471" s="1">
        <v>8.5</v>
      </c>
      <c r="EH471" s="1">
        <v>21.1</v>
      </c>
      <c r="EI471" s="1">
        <v>151.80000000000001</v>
      </c>
      <c r="EJ471" s="1">
        <v>21.6</v>
      </c>
      <c r="EK471" s="1">
        <v>11.7</v>
      </c>
      <c r="EL471" s="1">
        <v>22.18</v>
      </c>
      <c r="EM471" s="1">
        <v>22.7</v>
      </c>
      <c r="EN471" s="1">
        <v>99.21</v>
      </c>
      <c r="EO471" s="1">
        <v>14.25</v>
      </c>
      <c r="EP471" s="1">
        <v>63.25</v>
      </c>
      <c r="EQ471" s="1">
        <v>13.41</v>
      </c>
      <c r="ER471" s="1">
        <v>71.599999999999994</v>
      </c>
      <c r="ES471" s="1">
        <v>13.11</v>
      </c>
      <c r="ET471" s="1">
        <v>71.599999999999994</v>
      </c>
      <c r="EU471" s="1">
        <v>123.04</v>
      </c>
      <c r="EV471" s="1">
        <v>269.5</v>
      </c>
      <c r="EW471" s="1">
        <v>29.5</v>
      </c>
      <c r="EX471" s="1">
        <v>75.52</v>
      </c>
      <c r="EY471" s="1">
        <v>12.8</v>
      </c>
      <c r="EZ471" s="1">
        <v>42.22</v>
      </c>
      <c r="FA471" s="1">
        <v>7.52</v>
      </c>
      <c r="FB471" s="1">
        <v>1.76</v>
      </c>
      <c r="FC471" s="1">
        <v>0</v>
      </c>
      <c r="FD471" s="1">
        <v>0</v>
      </c>
      <c r="FE471" s="1">
        <v>74.930000000000007</v>
      </c>
      <c r="FF471" s="1">
        <v>180.8</v>
      </c>
      <c r="FG471" s="1">
        <v>45</v>
      </c>
      <c r="FH471" s="1">
        <v>111.1</v>
      </c>
      <c r="FI471" s="1">
        <v>12.63</v>
      </c>
      <c r="FJ471" s="1">
        <v>18.399999999999999</v>
      </c>
      <c r="FK471" s="1">
        <v>13.3</v>
      </c>
      <c r="FL471" s="1">
        <v>46.3</v>
      </c>
      <c r="FM471" s="1">
        <v>80.900000000000006</v>
      </c>
      <c r="FN471" s="1">
        <v>46.9</v>
      </c>
      <c r="FO471" s="1">
        <v>27.65</v>
      </c>
      <c r="FP471" s="1">
        <v>35.4</v>
      </c>
      <c r="FQ471" s="1">
        <v>30.6</v>
      </c>
      <c r="FR471" s="1">
        <v>11.5</v>
      </c>
      <c r="FS471" s="1">
        <v>50.7</v>
      </c>
      <c r="FT471" s="1">
        <v>104.93</v>
      </c>
      <c r="FU471" s="1">
        <v>24.2</v>
      </c>
      <c r="FV471" s="1">
        <v>57.5</v>
      </c>
      <c r="FW471" s="1">
        <v>7.2</v>
      </c>
      <c r="FX471" s="1">
        <v>13.23</v>
      </c>
      <c r="FY471" s="1">
        <v>19.3</v>
      </c>
      <c r="FZ471" s="1">
        <v>32.200000000000003</v>
      </c>
      <c r="GA471" s="1">
        <v>31.36</v>
      </c>
      <c r="GB471" s="1">
        <v>100.11</v>
      </c>
      <c r="GC471" s="1">
        <v>13.68</v>
      </c>
      <c r="GD471" s="1">
        <v>41.65</v>
      </c>
      <c r="GE471" s="1">
        <v>15.75</v>
      </c>
      <c r="GF471" s="1">
        <v>51.9</v>
      </c>
      <c r="GG471" s="1">
        <v>16.7</v>
      </c>
      <c r="GH471" s="1">
        <v>40.700000000000003</v>
      </c>
      <c r="GI471" s="1">
        <v>15.4</v>
      </c>
      <c r="GJ471" s="1">
        <v>36.6</v>
      </c>
      <c r="GK471" s="1">
        <v>20.3</v>
      </c>
      <c r="GL471" s="1">
        <v>18.3</v>
      </c>
      <c r="GM471" s="1">
        <v>489.5</v>
      </c>
      <c r="GN471" s="1">
        <v>296.5</v>
      </c>
      <c r="GO471" s="1">
        <v>121.6</v>
      </c>
      <c r="GP471" s="1">
        <v>89</v>
      </c>
      <c r="GQ471" s="1">
        <v>193</v>
      </c>
      <c r="GR471" s="1">
        <v>149.25</v>
      </c>
      <c r="GS471" s="1">
        <v>64.25</v>
      </c>
      <c r="GT471" s="1">
        <v>53.424999999999997</v>
      </c>
      <c r="GU471" s="1">
        <v>57.75</v>
      </c>
      <c r="GV471" s="1">
        <v>45.75</v>
      </c>
      <c r="GW471" s="1">
        <v>5.5</v>
      </c>
      <c r="GX471" s="1">
        <v>6</v>
      </c>
      <c r="GY471" s="1">
        <v>1</v>
      </c>
      <c r="GZ471" s="2">
        <v>1.675</v>
      </c>
    </row>
    <row r="472" spans="1:208" s="1" customForma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CU472" s="1" t="s">
        <v>329</v>
      </c>
      <c r="CV472" s="1" t="s">
        <v>341</v>
      </c>
      <c r="CW472" s="1" t="s">
        <v>647</v>
      </c>
      <c r="CX472" s="1">
        <v>961</v>
      </c>
      <c r="CY472" s="1">
        <v>76.7</v>
      </c>
      <c r="CZ472" s="1">
        <v>79.812695109261199</v>
      </c>
      <c r="DA472" s="1">
        <v>741</v>
      </c>
      <c r="DB472" s="1">
        <v>107.1</v>
      </c>
      <c r="DC472" s="1">
        <v>144.534412955466</v>
      </c>
      <c r="DD472" s="1">
        <v>2919</v>
      </c>
      <c r="DE472" s="1">
        <v>58.9</v>
      </c>
      <c r="DF472" s="1">
        <v>20.178143199725898</v>
      </c>
      <c r="DG472" s="1">
        <v>4.25</v>
      </c>
      <c r="DH472" s="1">
        <v>65</v>
      </c>
      <c r="DI472" s="1">
        <v>1.52941176470588</v>
      </c>
      <c r="DJ472" s="1">
        <v>2.4500000000000002</v>
      </c>
      <c r="DK472" s="1">
        <v>33</v>
      </c>
      <c r="DL472" s="1">
        <v>1.3469387755102</v>
      </c>
      <c r="DM472" s="1">
        <v>162.4</v>
      </c>
      <c r="DN472" s="1">
        <v>0</v>
      </c>
      <c r="DO472" s="1">
        <v>741</v>
      </c>
      <c r="DP472" s="1">
        <v>741</v>
      </c>
      <c r="DQ472" s="1">
        <v>1008</v>
      </c>
      <c r="DR472" s="1">
        <v>86</v>
      </c>
      <c r="DS472" s="1">
        <v>8.5317460317460299</v>
      </c>
      <c r="DT472" s="1">
        <v>2780</v>
      </c>
      <c r="DU472" s="1">
        <v>5</v>
      </c>
      <c r="DV472" s="1">
        <v>2.4</v>
      </c>
      <c r="DW472" s="1">
        <v>83</v>
      </c>
      <c r="DX472" s="1">
        <v>600</v>
      </c>
      <c r="DY472" s="1">
        <v>711</v>
      </c>
      <c r="DZ472" s="1" t="s">
        <v>329</v>
      </c>
      <c r="EA472" s="1" t="s">
        <v>341</v>
      </c>
      <c r="EB472" s="1" t="s">
        <v>647</v>
      </c>
      <c r="EC472" s="72">
        <f t="shared" si="30"/>
        <v>698.71</v>
      </c>
      <c r="ED472" s="73">
        <f t="shared" si="31"/>
        <v>1697.69</v>
      </c>
      <c r="EE472" s="1">
        <v>213</v>
      </c>
      <c r="EF472" s="1">
        <v>196.3</v>
      </c>
      <c r="EG472" s="1">
        <v>14.5</v>
      </c>
      <c r="EH472" s="1">
        <v>36.65</v>
      </c>
      <c r="EI472" s="1">
        <v>171.7</v>
      </c>
      <c r="EJ472" s="1">
        <v>33.68</v>
      </c>
      <c r="EK472" s="1">
        <v>23.8</v>
      </c>
      <c r="EL472" s="1">
        <v>37.29</v>
      </c>
      <c r="EM472" s="1">
        <v>39.85</v>
      </c>
      <c r="EN472" s="1">
        <v>170.65</v>
      </c>
      <c r="EO472" s="1">
        <v>35.274999999999999</v>
      </c>
      <c r="EP472" s="1">
        <v>138.75</v>
      </c>
      <c r="EQ472" s="1">
        <v>10.52</v>
      </c>
      <c r="ER472" s="1">
        <v>64.2</v>
      </c>
      <c r="ES472" s="1">
        <v>10.115</v>
      </c>
      <c r="ET472" s="1">
        <v>63.2</v>
      </c>
      <c r="EU472" s="1">
        <v>123.08</v>
      </c>
      <c r="EV472" s="1">
        <v>227.44</v>
      </c>
      <c r="EW472" s="1">
        <v>36.4</v>
      </c>
      <c r="EX472" s="1">
        <v>114.45</v>
      </c>
      <c r="EY472" s="1">
        <v>25.58</v>
      </c>
      <c r="EZ472" s="1">
        <v>57.21</v>
      </c>
      <c r="FA472" s="1">
        <v>7.45</v>
      </c>
      <c r="FB472" s="1">
        <v>1.78</v>
      </c>
      <c r="FC472" s="1">
        <v>0</v>
      </c>
      <c r="FD472" s="1">
        <v>0</v>
      </c>
      <c r="FE472" s="1">
        <v>66.81</v>
      </c>
      <c r="FF472" s="1">
        <v>175.5</v>
      </c>
      <c r="FG472" s="1">
        <v>36.65</v>
      </c>
      <c r="FH472" s="1">
        <v>98.2</v>
      </c>
      <c r="FI472" s="1">
        <v>11.66</v>
      </c>
      <c r="FJ472" s="1">
        <v>16.5</v>
      </c>
      <c r="FK472" s="1">
        <v>15.5</v>
      </c>
      <c r="FL472" s="1">
        <v>60.8</v>
      </c>
      <c r="FM472" s="1">
        <v>109.2</v>
      </c>
      <c r="FN472" s="1">
        <v>61.73</v>
      </c>
      <c r="FO472" s="1">
        <v>25.78</v>
      </c>
      <c r="FP472" s="1">
        <v>33.5</v>
      </c>
      <c r="FQ472" s="1">
        <v>50.9</v>
      </c>
      <c r="FR472" s="1">
        <v>19.23</v>
      </c>
      <c r="FS472" s="1">
        <v>67.72</v>
      </c>
      <c r="FT472" s="1">
        <v>119.22</v>
      </c>
      <c r="FU472" s="1">
        <v>28.3</v>
      </c>
      <c r="FV472" s="1">
        <v>64.5</v>
      </c>
      <c r="FW472" s="1">
        <v>11.11</v>
      </c>
      <c r="FX472" s="1">
        <v>21.22</v>
      </c>
      <c r="FY472" s="1">
        <v>26.31</v>
      </c>
      <c r="FZ472" s="1">
        <v>31.5</v>
      </c>
      <c r="GA472" s="1">
        <v>32.229999999999997</v>
      </c>
      <c r="GB472" s="1">
        <v>99.35</v>
      </c>
      <c r="GC472" s="1">
        <v>13.65</v>
      </c>
      <c r="GD472" s="1">
        <v>41.3</v>
      </c>
      <c r="GE472" s="1">
        <v>15.8</v>
      </c>
      <c r="GF472" s="1">
        <v>49.5</v>
      </c>
      <c r="GG472" s="1">
        <v>17.649999999999999</v>
      </c>
      <c r="GH472" s="1">
        <v>42.8</v>
      </c>
      <c r="GI472" s="1">
        <v>17.2</v>
      </c>
      <c r="GJ472" s="1">
        <v>42.2</v>
      </c>
      <c r="GK472" s="1">
        <v>18.649999999999999</v>
      </c>
      <c r="GL472" s="1">
        <v>17</v>
      </c>
      <c r="GM472" s="1">
        <v>523.5</v>
      </c>
      <c r="GN472" s="1">
        <v>310.5</v>
      </c>
      <c r="GO472" s="1">
        <v>129.19999999999999</v>
      </c>
      <c r="GP472" s="1">
        <v>95</v>
      </c>
      <c r="GQ472" s="1">
        <v>213</v>
      </c>
      <c r="GR472" s="1">
        <v>155.5</v>
      </c>
      <c r="GS472" s="1">
        <v>82.25</v>
      </c>
      <c r="GT472" s="1">
        <v>52.25</v>
      </c>
      <c r="GU472" s="1">
        <v>71.75</v>
      </c>
      <c r="GV472" s="1">
        <v>38.75</v>
      </c>
      <c r="GW472" s="1">
        <v>7.75</v>
      </c>
      <c r="GX472" s="1">
        <v>8.75</v>
      </c>
      <c r="GY472" s="1">
        <v>2.75</v>
      </c>
      <c r="GZ472" s="2">
        <v>4.75</v>
      </c>
    </row>
    <row r="473" spans="1:208" s="1" customForma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CU473" s="1" t="s">
        <v>329</v>
      </c>
      <c r="CV473" s="1" t="s">
        <v>342</v>
      </c>
      <c r="CW473" s="1" t="s">
        <v>647</v>
      </c>
      <c r="CX473" s="1">
        <v>977</v>
      </c>
      <c r="CY473" s="1">
        <v>78.099999999999994</v>
      </c>
      <c r="CZ473" s="1">
        <v>79.9385875127943</v>
      </c>
      <c r="DA473" s="1">
        <v>625</v>
      </c>
      <c r="DB473" s="1">
        <v>92</v>
      </c>
      <c r="DC473" s="1">
        <v>147.19999999999999</v>
      </c>
      <c r="DD473" s="1">
        <v>3052</v>
      </c>
      <c r="DE473" s="1">
        <v>59.6</v>
      </c>
      <c r="DF473" s="1">
        <v>19.528178243774601</v>
      </c>
      <c r="DG473" s="1">
        <v>3.3</v>
      </c>
      <c r="DH473" s="1">
        <v>57</v>
      </c>
      <c r="DI473" s="1">
        <v>1.72727272727273</v>
      </c>
      <c r="DJ473" s="1">
        <v>2.5499999999999998</v>
      </c>
      <c r="DK473" s="1">
        <v>36</v>
      </c>
      <c r="DL473" s="1">
        <v>1.4117647058823499</v>
      </c>
      <c r="DM473" s="1">
        <v>180.4</v>
      </c>
      <c r="DN473" s="1">
        <v>0</v>
      </c>
      <c r="DO473" s="1">
        <v>620</v>
      </c>
      <c r="DP473" s="1">
        <v>620</v>
      </c>
      <c r="DQ473" s="1">
        <v>960</v>
      </c>
      <c r="DR473" s="1">
        <v>87</v>
      </c>
      <c r="DS473" s="1">
        <v>9.0625</v>
      </c>
      <c r="DT473" s="1">
        <v>2224</v>
      </c>
      <c r="DU473" s="1">
        <v>3.9</v>
      </c>
      <c r="DV473" s="1">
        <v>1.8</v>
      </c>
      <c r="DW473" s="1">
        <v>71</v>
      </c>
      <c r="DX473" s="1">
        <v>550</v>
      </c>
      <c r="DY473" s="1">
        <v>618</v>
      </c>
      <c r="DZ473" s="1" t="s">
        <v>329</v>
      </c>
      <c r="EA473" s="1" t="s">
        <v>342</v>
      </c>
      <c r="EB473" s="1" t="s">
        <v>647</v>
      </c>
      <c r="EC473" s="72">
        <f t="shared" si="30"/>
        <v>599.37</v>
      </c>
      <c r="ED473" s="73">
        <f t="shared" si="31"/>
        <v>1392.5</v>
      </c>
      <c r="EE473" s="1">
        <v>195.8</v>
      </c>
      <c r="EF473" s="1">
        <v>134.9</v>
      </c>
      <c r="EG473" s="1">
        <v>10.6</v>
      </c>
      <c r="EH473" s="1">
        <v>22.2</v>
      </c>
      <c r="EI473" s="1">
        <v>156.5</v>
      </c>
      <c r="EJ473" s="1">
        <v>19.7</v>
      </c>
      <c r="EK473" s="1">
        <v>10.7</v>
      </c>
      <c r="EL473" s="1">
        <v>16.09</v>
      </c>
      <c r="EM473" s="1">
        <v>22.9</v>
      </c>
      <c r="EN473" s="1">
        <v>102.12</v>
      </c>
      <c r="EO473" s="1">
        <v>14</v>
      </c>
      <c r="EP473" s="1">
        <v>61.5</v>
      </c>
      <c r="EQ473" s="1">
        <v>15.52</v>
      </c>
      <c r="ER473" s="1">
        <v>72.099999999999994</v>
      </c>
      <c r="ES473" s="1">
        <v>15.12</v>
      </c>
      <c r="ET473" s="1">
        <v>70.3</v>
      </c>
      <c r="EU473" s="1">
        <v>97.75</v>
      </c>
      <c r="EV473" s="1">
        <v>120.42</v>
      </c>
      <c r="EW473" s="1">
        <v>22.2</v>
      </c>
      <c r="EX473" s="1">
        <v>73.52</v>
      </c>
      <c r="EY473" s="1">
        <v>11.85</v>
      </c>
      <c r="EZ473" s="1">
        <v>31.12</v>
      </c>
      <c r="FA473" s="1">
        <v>7.26</v>
      </c>
      <c r="FB473" s="1">
        <v>1.78</v>
      </c>
      <c r="FC473" s="1">
        <v>0</v>
      </c>
      <c r="FD473" s="1">
        <v>0</v>
      </c>
      <c r="FE473" s="1">
        <v>63.45</v>
      </c>
      <c r="FF473" s="1">
        <v>153.6</v>
      </c>
      <c r="FG473" s="1">
        <v>30.4</v>
      </c>
      <c r="FH473" s="1">
        <v>79.099999999999994</v>
      </c>
      <c r="FI473" s="1">
        <v>10.65</v>
      </c>
      <c r="FJ473" s="1">
        <v>14.3</v>
      </c>
      <c r="FK473" s="1">
        <v>14.4</v>
      </c>
      <c r="FL473" s="1">
        <v>60.2</v>
      </c>
      <c r="FM473" s="1">
        <v>92.1</v>
      </c>
      <c r="FN473" s="1">
        <v>43.8</v>
      </c>
      <c r="FO473" s="1">
        <v>23</v>
      </c>
      <c r="FP473" s="1">
        <v>29.3</v>
      </c>
      <c r="FQ473" s="1">
        <v>44.8</v>
      </c>
      <c r="FR473" s="1">
        <v>12.5</v>
      </c>
      <c r="FS473" s="1">
        <v>56.65</v>
      </c>
      <c r="FT473" s="1">
        <v>119.36</v>
      </c>
      <c r="FU473" s="1">
        <v>31.25</v>
      </c>
      <c r="FV473" s="1">
        <v>77.55</v>
      </c>
      <c r="FW473" s="1">
        <v>7.2</v>
      </c>
      <c r="FX473" s="1">
        <v>12.21</v>
      </c>
      <c r="FY473" s="1">
        <v>18.2</v>
      </c>
      <c r="FZ473" s="1">
        <v>25.6</v>
      </c>
      <c r="GA473" s="1">
        <v>19.25</v>
      </c>
      <c r="GB473" s="1">
        <v>66.099999999999994</v>
      </c>
      <c r="GC473" s="1">
        <v>12.65</v>
      </c>
      <c r="GD473" s="1">
        <v>39.5</v>
      </c>
      <c r="GE473" s="1">
        <v>5.7</v>
      </c>
      <c r="GF473" s="1">
        <v>18.8</v>
      </c>
      <c r="GG473" s="1">
        <v>17.45</v>
      </c>
      <c r="GH473" s="1">
        <v>44.6</v>
      </c>
      <c r="GI473" s="1">
        <v>17.3</v>
      </c>
      <c r="GJ473" s="1">
        <v>44.3</v>
      </c>
      <c r="GK473" s="1">
        <v>18.5</v>
      </c>
      <c r="GL473" s="1">
        <v>16.25</v>
      </c>
      <c r="GM473" s="1">
        <v>519.25</v>
      </c>
      <c r="GN473" s="1">
        <v>319.25</v>
      </c>
      <c r="GO473" s="1">
        <v>130.30000000000001</v>
      </c>
      <c r="GP473" s="1">
        <v>90.5</v>
      </c>
      <c r="GQ473" s="1">
        <v>200</v>
      </c>
      <c r="GR473" s="1">
        <v>145.52000000000001</v>
      </c>
      <c r="GS473" s="1">
        <v>62.5</v>
      </c>
      <c r="GT473" s="1">
        <v>58.25</v>
      </c>
      <c r="GU473" s="1">
        <v>53.75</v>
      </c>
      <c r="GV473" s="1">
        <v>47</v>
      </c>
      <c r="GW473" s="1">
        <v>8.25</v>
      </c>
      <c r="GX473" s="1">
        <v>10.25</v>
      </c>
      <c r="GY473" s="1">
        <v>0.5</v>
      </c>
      <c r="GZ473" s="2">
        <v>1</v>
      </c>
    </row>
    <row r="474" spans="1:208" s="1" customForma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CU474" s="1" t="s">
        <v>329</v>
      </c>
      <c r="CV474" s="1" t="s">
        <v>343</v>
      </c>
      <c r="CW474" s="1" t="s">
        <v>647</v>
      </c>
      <c r="CX474" s="1">
        <v>794</v>
      </c>
      <c r="CY474" s="1">
        <v>60.7</v>
      </c>
      <c r="CZ474" s="1">
        <v>76.448362720402997</v>
      </c>
      <c r="DA474" s="1">
        <v>742</v>
      </c>
      <c r="DB474" s="1">
        <v>112</v>
      </c>
      <c r="DC474" s="1">
        <v>150.94339622641499</v>
      </c>
      <c r="DD474" s="1">
        <v>3245</v>
      </c>
      <c r="DE474" s="1">
        <v>61.6</v>
      </c>
      <c r="DF474" s="1">
        <v>18.983050847457601</v>
      </c>
      <c r="DG474" s="1">
        <v>2.65</v>
      </c>
      <c r="DH474" s="1">
        <v>47</v>
      </c>
      <c r="DI474" s="1">
        <v>1.7735849056603801</v>
      </c>
      <c r="DJ474" s="1">
        <v>4.75</v>
      </c>
      <c r="DK474" s="1">
        <v>41</v>
      </c>
      <c r="DL474" s="1">
        <v>0.86315789473684201</v>
      </c>
      <c r="DM474" s="1">
        <v>153.69999999999999</v>
      </c>
      <c r="DN474" s="1">
        <v>0</v>
      </c>
      <c r="DO474" s="1">
        <v>680</v>
      </c>
      <c r="DP474" s="1">
        <v>680</v>
      </c>
      <c r="DQ474" s="1">
        <v>880</v>
      </c>
      <c r="DR474" s="1">
        <v>76</v>
      </c>
      <c r="DS474" s="1">
        <v>8.6363636363636402</v>
      </c>
      <c r="DT474" s="1">
        <v>2354</v>
      </c>
      <c r="DU474" s="1">
        <v>3.2</v>
      </c>
      <c r="DV474" s="1">
        <v>1.6</v>
      </c>
      <c r="DW474" s="1">
        <v>95.5</v>
      </c>
      <c r="DX474" s="1">
        <v>1324</v>
      </c>
      <c r="DY474" s="1">
        <v>411</v>
      </c>
      <c r="DZ474" s="1" t="s">
        <v>329</v>
      </c>
      <c r="EA474" s="1" t="s">
        <v>343</v>
      </c>
      <c r="EB474" s="1" t="s">
        <v>647</v>
      </c>
      <c r="EC474" s="72">
        <f t="shared" si="30"/>
        <v>609.15</v>
      </c>
      <c r="ED474" s="73">
        <f t="shared" si="31"/>
        <v>1496.95</v>
      </c>
      <c r="EE474" s="1">
        <v>185.75</v>
      </c>
      <c r="EF474" s="1">
        <v>147.30000000000001</v>
      </c>
      <c r="EG474" s="1">
        <v>10.8</v>
      </c>
      <c r="EH474" s="1">
        <v>22.12</v>
      </c>
      <c r="EI474" s="1">
        <v>156.30000000000001</v>
      </c>
      <c r="EJ474" s="1">
        <v>21.7</v>
      </c>
      <c r="EK474" s="1">
        <v>18.649999999999999</v>
      </c>
      <c r="EL474" s="1">
        <v>25.3</v>
      </c>
      <c r="EM474" s="1">
        <v>32</v>
      </c>
      <c r="EN474" s="1">
        <v>137.5</v>
      </c>
      <c r="EO474" s="1">
        <v>25.25</v>
      </c>
      <c r="EP474" s="1">
        <v>106.5</v>
      </c>
      <c r="EQ474" s="1">
        <v>15.52</v>
      </c>
      <c r="ER474" s="1">
        <v>70.2</v>
      </c>
      <c r="ES474" s="1">
        <v>15.11</v>
      </c>
      <c r="ET474" s="1">
        <v>70.2</v>
      </c>
      <c r="EU474" s="1">
        <v>112.15</v>
      </c>
      <c r="EV474" s="1">
        <v>159.65</v>
      </c>
      <c r="EW474" s="1">
        <v>27.6</v>
      </c>
      <c r="EX474" s="1">
        <v>94.45</v>
      </c>
      <c r="EY474" s="1">
        <v>24.56</v>
      </c>
      <c r="EZ474" s="1">
        <v>63.32</v>
      </c>
      <c r="FA474" s="1">
        <v>7.35</v>
      </c>
      <c r="FB474" s="1">
        <v>1.88</v>
      </c>
      <c r="FC474" s="1">
        <v>0</v>
      </c>
      <c r="FD474" s="1">
        <v>0</v>
      </c>
      <c r="FE474" s="1">
        <v>66.84</v>
      </c>
      <c r="FF474" s="1">
        <v>158.30000000000001</v>
      </c>
      <c r="FG474" s="1">
        <v>34</v>
      </c>
      <c r="FH474" s="1">
        <v>99.3</v>
      </c>
      <c r="FI474" s="1">
        <v>10.64</v>
      </c>
      <c r="FJ474" s="1">
        <v>15.2</v>
      </c>
      <c r="FK474" s="1">
        <v>15.2</v>
      </c>
      <c r="FL474" s="1">
        <v>43.8</v>
      </c>
      <c r="FM474" s="1">
        <v>90.5</v>
      </c>
      <c r="FN474" s="1">
        <v>48.8</v>
      </c>
      <c r="FO474" s="1">
        <v>22.85</v>
      </c>
      <c r="FP474" s="1">
        <v>29.2</v>
      </c>
      <c r="FQ474" s="1">
        <v>35.78</v>
      </c>
      <c r="FR474" s="1">
        <v>15.6</v>
      </c>
      <c r="FS474" s="1">
        <v>47.46</v>
      </c>
      <c r="FT474" s="1">
        <v>103</v>
      </c>
      <c r="FU474" s="1">
        <v>23.24</v>
      </c>
      <c r="FV474" s="1">
        <v>62.5</v>
      </c>
      <c r="FW474" s="1">
        <v>7.12</v>
      </c>
      <c r="FX474" s="1">
        <v>11.1</v>
      </c>
      <c r="FY474" s="1">
        <v>17.100000000000001</v>
      </c>
      <c r="FZ474" s="1">
        <v>21.4</v>
      </c>
      <c r="GA474" s="1">
        <v>18.21</v>
      </c>
      <c r="GB474" s="1">
        <v>63.25</v>
      </c>
      <c r="GC474" s="1">
        <v>12.45</v>
      </c>
      <c r="GD474" s="1">
        <v>40.21</v>
      </c>
      <c r="GE474" s="1">
        <v>4.5999999999999996</v>
      </c>
      <c r="GF474" s="1">
        <v>14.52</v>
      </c>
      <c r="GG474" s="1">
        <v>22.52</v>
      </c>
      <c r="GH474" s="1">
        <v>72.599999999999994</v>
      </c>
      <c r="GI474" s="1">
        <v>21.5</v>
      </c>
      <c r="GJ474" s="1">
        <v>68.099999999999994</v>
      </c>
      <c r="GK474" s="1">
        <v>18.2</v>
      </c>
      <c r="GL474" s="1">
        <v>16.350000000000001</v>
      </c>
      <c r="GM474" s="1">
        <v>520</v>
      </c>
      <c r="GN474" s="1">
        <v>308</v>
      </c>
      <c r="GO474" s="1">
        <v>118.1</v>
      </c>
      <c r="GP474" s="1">
        <v>90</v>
      </c>
      <c r="GQ474" s="1">
        <v>212</v>
      </c>
      <c r="GR474" s="1">
        <v>151</v>
      </c>
      <c r="GS474" s="1">
        <v>63.95</v>
      </c>
      <c r="GT474" s="1">
        <v>52.65</v>
      </c>
      <c r="GU474" s="1">
        <v>56</v>
      </c>
      <c r="GV474" s="1">
        <v>44</v>
      </c>
      <c r="GW474" s="1">
        <v>7.45</v>
      </c>
      <c r="GX474" s="1">
        <v>8.25</v>
      </c>
      <c r="GY474" s="1">
        <v>0.5</v>
      </c>
      <c r="GZ474" s="2">
        <v>0.4</v>
      </c>
    </row>
    <row r="475" spans="1:208" s="1" customForma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CU475" s="1" t="s">
        <v>329</v>
      </c>
      <c r="CV475" s="1" t="s">
        <v>344</v>
      </c>
      <c r="CW475" s="1" t="s">
        <v>647</v>
      </c>
      <c r="CX475" s="1">
        <v>755</v>
      </c>
      <c r="CY475" s="1">
        <v>57.7</v>
      </c>
      <c r="CZ475" s="1">
        <v>76.423841059602694</v>
      </c>
      <c r="DA475" s="1">
        <v>758</v>
      </c>
      <c r="DB475" s="1">
        <v>110</v>
      </c>
      <c r="DC475" s="1">
        <v>145.118733509235</v>
      </c>
      <c r="DD475" s="1">
        <v>3908</v>
      </c>
      <c r="DE475" s="1">
        <v>70.400000000000006</v>
      </c>
      <c r="DF475" s="1">
        <v>18.014329580348001</v>
      </c>
      <c r="DG475" s="1">
        <v>2.6</v>
      </c>
      <c r="DH475" s="1">
        <v>45</v>
      </c>
      <c r="DI475" s="1">
        <v>1.7307692307692299</v>
      </c>
      <c r="DJ475" s="1">
        <v>2.66</v>
      </c>
      <c r="DK475" s="1">
        <v>36</v>
      </c>
      <c r="DL475" s="1">
        <v>1.35338345864662</v>
      </c>
      <c r="DM475" s="1">
        <v>144.4</v>
      </c>
      <c r="DN475" s="1">
        <v>0</v>
      </c>
      <c r="DO475" s="1">
        <v>888</v>
      </c>
      <c r="DP475" s="1">
        <v>888</v>
      </c>
      <c r="DQ475" s="1">
        <v>976</v>
      </c>
      <c r="DR475" s="1">
        <v>95</v>
      </c>
      <c r="DS475" s="1">
        <v>9.7336065573770494</v>
      </c>
      <c r="DT475" s="1">
        <v>2988</v>
      </c>
      <c r="DU475" s="1">
        <v>3.1</v>
      </c>
      <c r="DV475" s="1">
        <v>1.4</v>
      </c>
      <c r="DW475" s="1">
        <v>71</v>
      </c>
      <c r="DX475" s="1">
        <v>680</v>
      </c>
      <c r="DY475" s="1">
        <v>394</v>
      </c>
      <c r="DZ475" s="1" t="s">
        <v>329</v>
      </c>
      <c r="EA475" s="1" t="s">
        <v>344</v>
      </c>
      <c r="EB475" s="1" t="s">
        <v>647</v>
      </c>
      <c r="EC475" s="72">
        <f t="shared" si="30"/>
        <v>536.02</v>
      </c>
      <c r="ED475" s="73">
        <f t="shared" si="31"/>
        <v>1306.71</v>
      </c>
      <c r="EE475" s="1">
        <v>167.4</v>
      </c>
      <c r="EF475" s="1">
        <v>131</v>
      </c>
      <c r="EG475" s="1">
        <v>8.9</v>
      </c>
      <c r="EH475" s="1">
        <v>21.25</v>
      </c>
      <c r="EI475" s="1">
        <v>141.80000000000001</v>
      </c>
      <c r="EJ475" s="1">
        <v>19.600000000000001</v>
      </c>
      <c r="EK475" s="1">
        <v>8.6999999999999993</v>
      </c>
      <c r="EL475" s="1">
        <v>13.37</v>
      </c>
      <c r="EM475" s="1">
        <v>21.58</v>
      </c>
      <c r="EN475" s="1">
        <v>92.41</v>
      </c>
      <c r="EO475" s="1">
        <v>14.75</v>
      </c>
      <c r="EP475" s="1">
        <v>67</v>
      </c>
      <c r="EQ475" s="1">
        <v>11.3</v>
      </c>
      <c r="ER475" s="1">
        <v>64.099999999999994</v>
      </c>
      <c r="ES475" s="1">
        <v>11.12</v>
      </c>
      <c r="ET475" s="1">
        <v>62</v>
      </c>
      <c r="EU475" s="1">
        <v>97.67</v>
      </c>
      <c r="EV475" s="1">
        <v>110.63</v>
      </c>
      <c r="EW475" s="1">
        <v>22.4</v>
      </c>
      <c r="EX475" s="1">
        <v>73.63</v>
      </c>
      <c r="EY475" s="1">
        <v>11.85</v>
      </c>
      <c r="EZ475" s="1">
        <v>32.229999999999997</v>
      </c>
      <c r="FA475" s="1">
        <v>7.26</v>
      </c>
      <c r="FB475" s="1">
        <v>1.77</v>
      </c>
      <c r="FC475" s="1">
        <v>0</v>
      </c>
      <c r="FD475" s="1">
        <v>0</v>
      </c>
      <c r="FE475" s="1">
        <v>56.36</v>
      </c>
      <c r="FF475" s="1">
        <v>133.80000000000001</v>
      </c>
      <c r="FG475" s="1">
        <v>27.6</v>
      </c>
      <c r="FH475" s="1">
        <v>69.099999999999994</v>
      </c>
      <c r="FI475" s="1">
        <v>9.66</v>
      </c>
      <c r="FJ475" s="1">
        <v>14.2</v>
      </c>
      <c r="FK475" s="1">
        <v>15.1</v>
      </c>
      <c r="FL475" s="1">
        <v>50.5</v>
      </c>
      <c r="FM475" s="1">
        <v>83.5</v>
      </c>
      <c r="FN475" s="1">
        <v>41.75</v>
      </c>
      <c r="FO475" s="1">
        <v>19.75</v>
      </c>
      <c r="FP475" s="1">
        <v>26.1</v>
      </c>
      <c r="FQ475" s="1">
        <v>38.9</v>
      </c>
      <c r="FR475" s="1">
        <v>11.65</v>
      </c>
      <c r="FS475" s="1">
        <v>47.51</v>
      </c>
      <c r="FT475" s="1">
        <v>96.65</v>
      </c>
      <c r="FU475" s="1">
        <v>20.21</v>
      </c>
      <c r="FV475" s="1">
        <v>50.23</v>
      </c>
      <c r="FW475" s="1">
        <v>4.5999999999999996</v>
      </c>
      <c r="FX475" s="1">
        <v>7.62</v>
      </c>
      <c r="FY475" s="1">
        <v>16.2</v>
      </c>
      <c r="FZ475" s="1">
        <v>20.3</v>
      </c>
      <c r="GA475" s="1">
        <v>17.100000000000001</v>
      </c>
      <c r="GB475" s="1">
        <v>54.75</v>
      </c>
      <c r="GC475" s="1">
        <v>12.45</v>
      </c>
      <c r="GD475" s="1">
        <v>39.200000000000003</v>
      </c>
      <c r="GE475" s="1">
        <v>3.9</v>
      </c>
      <c r="GF475" s="1">
        <v>8.32</v>
      </c>
      <c r="GG475" s="1">
        <v>15.3</v>
      </c>
      <c r="GH475" s="1">
        <v>44.55</v>
      </c>
      <c r="GI475" s="1">
        <v>15.2</v>
      </c>
      <c r="GJ475" s="1">
        <v>44.2</v>
      </c>
      <c r="GK475" s="1">
        <v>18.3</v>
      </c>
      <c r="GL475" s="1">
        <v>16.52</v>
      </c>
      <c r="GM475" s="1">
        <v>520.54999999999995</v>
      </c>
      <c r="GN475" s="1">
        <v>306.25</v>
      </c>
      <c r="GO475" s="1">
        <v>132.19999999999999</v>
      </c>
      <c r="GP475" s="1">
        <v>89</v>
      </c>
      <c r="GQ475" s="1">
        <v>214.3</v>
      </c>
      <c r="GR475" s="1">
        <v>158.5</v>
      </c>
      <c r="GS475" s="1">
        <v>56</v>
      </c>
      <c r="GT475" s="1">
        <v>49.5</v>
      </c>
      <c r="GU475" s="1">
        <v>48.5</v>
      </c>
      <c r="GV475" s="1">
        <v>40.5</v>
      </c>
      <c r="GW475" s="1">
        <v>7.25</v>
      </c>
      <c r="GX475" s="1">
        <v>8.75</v>
      </c>
      <c r="GY475" s="1">
        <v>0.25</v>
      </c>
      <c r="GZ475" s="2">
        <v>0.25</v>
      </c>
    </row>
    <row r="476" spans="1:208">
      <c r="CU476" s="71" t="s">
        <v>346</v>
      </c>
      <c r="CV476" s="1" t="s">
        <v>347</v>
      </c>
      <c r="CW476" s="30" t="s">
        <v>647</v>
      </c>
      <c r="CX476" s="1">
        <v>307</v>
      </c>
      <c r="CY476" s="1">
        <v>25.4</v>
      </c>
      <c r="CZ476" s="1">
        <v>82.736156351791493</v>
      </c>
      <c r="DA476" s="1">
        <v>22</v>
      </c>
      <c r="DB476" s="1">
        <v>2.8</v>
      </c>
      <c r="DC476" s="1">
        <v>127.272727272727</v>
      </c>
      <c r="DD476" s="1">
        <v>0</v>
      </c>
      <c r="DE476" s="1">
        <v>0</v>
      </c>
      <c r="DF476" s="1" t="e">
        <v>#DIV/0!</v>
      </c>
      <c r="DG476" s="1">
        <v>1.4</v>
      </c>
      <c r="DH476" s="1">
        <v>22</v>
      </c>
      <c r="DI476" s="1">
        <v>1.5714285714285701</v>
      </c>
      <c r="DJ476" s="1">
        <v>1.1000000000000001</v>
      </c>
      <c r="DK476" s="1">
        <v>17.100000000000001</v>
      </c>
      <c r="DL476" s="1">
        <v>1.55454545454545</v>
      </c>
      <c r="DM476" s="1">
        <v>21</v>
      </c>
      <c r="DN476" s="1">
        <v>0</v>
      </c>
      <c r="DO476" s="1">
        <v>0</v>
      </c>
      <c r="DP476" s="1">
        <v>0</v>
      </c>
      <c r="DQ476" s="1">
        <v>70</v>
      </c>
      <c r="DR476" s="1">
        <v>6</v>
      </c>
      <c r="DS476" s="1">
        <v>8.5714285714285694</v>
      </c>
      <c r="DT476" s="1">
        <v>0</v>
      </c>
      <c r="DU476" s="1">
        <v>1</v>
      </c>
      <c r="DV476" s="1">
        <v>1</v>
      </c>
      <c r="DW476" s="1">
        <v>0</v>
      </c>
      <c r="DX476" s="1">
        <v>0</v>
      </c>
      <c r="DY476" s="1">
        <v>0</v>
      </c>
      <c r="DZ476" s="71" t="s">
        <v>346</v>
      </c>
      <c r="EA476" s="1" t="s">
        <v>347</v>
      </c>
      <c r="EB476" s="30" t="s">
        <v>647</v>
      </c>
      <c r="EC476" s="72">
        <f t="shared" si="30"/>
        <v>6</v>
      </c>
      <c r="ED476" s="73">
        <f t="shared" si="31"/>
        <v>40</v>
      </c>
      <c r="EE476" s="1">
        <v>0</v>
      </c>
      <c r="EF476" s="1">
        <v>0</v>
      </c>
      <c r="EG476" s="1">
        <v>0</v>
      </c>
      <c r="EH476" s="1">
        <v>0</v>
      </c>
      <c r="EI476" s="1">
        <v>0</v>
      </c>
      <c r="EJ476" s="1">
        <v>0</v>
      </c>
      <c r="EK476" s="1">
        <v>0</v>
      </c>
      <c r="EL476" s="1">
        <v>0</v>
      </c>
      <c r="EM476" s="1">
        <v>3</v>
      </c>
      <c r="EN476" s="1">
        <v>11</v>
      </c>
      <c r="EO476" s="1">
        <v>3</v>
      </c>
      <c r="EP476" s="1">
        <v>11</v>
      </c>
      <c r="EQ476" s="1">
        <v>0</v>
      </c>
      <c r="ER476" s="1">
        <v>0</v>
      </c>
      <c r="ES476" s="1">
        <v>0</v>
      </c>
      <c r="ET476" s="1">
        <v>0</v>
      </c>
      <c r="EU476" s="1">
        <v>0</v>
      </c>
      <c r="EV476" s="1">
        <v>0</v>
      </c>
      <c r="EW476" s="1">
        <v>0</v>
      </c>
      <c r="EX476" s="1">
        <v>0</v>
      </c>
      <c r="EY476" s="1">
        <v>0</v>
      </c>
      <c r="EZ476" s="1">
        <v>0</v>
      </c>
      <c r="FA476" s="1">
        <v>0</v>
      </c>
      <c r="FB476" s="1">
        <v>0</v>
      </c>
      <c r="FC476" s="1">
        <v>0</v>
      </c>
      <c r="FD476" s="1">
        <v>0</v>
      </c>
      <c r="FE476" s="1">
        <v>3</v>
      </c>
      <c r="FF476" s="1">
        <v>9</v>
      </c>
      <c r="FG476" s="1">
        <v>3</v>
      </c>
      <c r="FH476" s="1">
        <v>9</v>
      </c>
      <c r="FI476" s="1">
        <v>0</v>
      </c>
      <c r="FJ476" s="1">
        <v>0</v>
      </c>
      <c r="FK476" s="1">
        <v>0</v>
      </c>
      <c r="FL476" s="1">
        <v>0</v>
      </c>
      <c r="FM476" s="1">
        <v>0</v>
      </c>
      <c r="FN476" s="1">
        <v>0</v>
      </c>
      <c r="FO476" s="1">
        <v>0</v>
      </c>
      <c r="FP476" s="1">
        <v>0</v>
      </c>
      <c r="FQ476" s="1">
        <v>0</v>
      </c>
      <c r="FR476" s="1">
        <v>0</v>
      </c>
      <c r="FS476" s="1">
        <v>0</v>
      </c>
      <c r="FT476" s="1">
        <v>0</v>
      </c>
      <c r="FU476" s="1">
        <v>0</v>
      </c>
      <c r="FV476" s="1">
        <v>0</v>
      </c>
      <c r="FW476" s="1">
        <v>0</v>
      </c>
      <c r="FX476" s="1">
        <v>0</v>
      </c>
      <c r="FY476" s="1">
        <v>0</v>
      </c>
      <c r="FZ476" s="1">
        <v>0</v>
      </c>
      <c r="GA476" s="1">
        <v>0</v>
      </c>
      <c r="GB476" s="1">
        <v>0</v>
      </c>
      <c r="GC476" s="1">
        <v>0</v>
      </c>
      <c r="GD476" s="1">
        <v>0</v>
      </c>
      <c r="GE476" s="1">
        <v>0</v>
      </c>
      <c r="GF476" s="1">
        <v>0</v>
      </c>
      <c r="GG476" s="1">
        <v>0</v>
      </c>
      <c r="GH476" s="1">
        <v>0</v>
      </c>
      <c r="GI476" s="1">
        <v>0</v>
      </c>
      <c r="GJ476" s="1">
        <v>0</v>
      </c>
      <c r="GK476" s="1">
        <v>0</v>
      </c>
      <c r="GL476" s="1">
        <v>0</v>
      </c>
      <c r="GM476" s="1">
        <v>20</v>
      </c>
      <c r="GN476" s="1">
        <v>10</v>
      </c>
      <c r="GO476" s="1">
        <v>0</v>
      </c>
      <c r="GP476" s="1">
        <v>0</v>
      </c>
      <c r="GQ476" s="1">
        <v>10</v>
      </c>
      <c r="GR476" s="1">
        <v>0</v>
      </c>
      <c r="GS476" s="1">
        <v>0</v>
      </c>
      <c r="GT476" s="1">
        <v>0</v>
      </c>
      <c r="GU476" s="1">
        <v>0</v>
      </c>
      <c r="GV476" s="1">
        <v>0</v>
      </c>
      <c r="GW476" s="1">
        <v>0</v>
      </c>
      <c r="GX476" s="1">
        <v>0</v>
      </c>
      <c r="GY476" s="1">
        <v>0</v>
      </c>
      <c r="GZ476" s="2">
        <v>0</v>
      </c>
    </row>
    <row r="477" spans="1:208">
      <c r="CU477" s="1" t="s">
        <v>346</v>
      </c>
      <c r="CV477" s="1" t="s">
        <v>348</v>
      </c>
      <c r="CW477" s="1" t="s">
        <v>647</v>
      </c>
      <c r="CX477" s="1">
        <v>1987</v>
      </c>
      <c r="CY477" s="1">
        <v>166.1</v>
      </c>
      <c r="CZ477" s="1">
        <v>83.593356819325606</v>
      </c>
      <c r="DA477" s="1">
        <v>128</v>
      </c>
      <c r="DB477" s="1">
        <v>20.100000000000001</v>
      </c>
      <c r="DC477" s="1">
        <v>157.03125</v>
      </c>
      <c r="DD477" s="1">
        <v>940</v>
      </c>
      <c r="DE477" s="1">
        <v>14.5</v>
      </c>
      <c r="DF477" s="1">
        <v>15.4255319148936</v>
      </c>
      <c r="DG477" s="1">
        <v>5</v>
      </c>
      <c r="DH477" s="1">
        <v>80.5</v>
      </c>
      <c r="DI477" s="1">
        <v>1.61</v>
      </c>
      <c r="DJ477" s="1">
        <v>4</v>
      </c>
      <c r="DK477" s="1">
        <v>62.9</v>
      </c>
      <c r="DL477" s="1">
        <v>1.5725</v>
      </c>
      <c r="DM477" s="1">
        <v>102</v>
      </c>
      <c r="DN477" s="1">
        <v>0</v>
      </c>
      <c r="DO477" s="1">
        <v>275</v>
      </c>
      <c r="DP477" s="1">
        <v>275</v>
      </c>
      <c r="DQ477" s="1">
        <v>350</v>
      </c>
      <c r="DR477" s="1">
        <v>30</v>
      </c>
      <c r="DS477" s="1">
        <v>8.5714285714285694</v>
      </c>
      <c r="DT477" s="1">
        <v>1180</v>
      </c>
      <c r="DU477" s="1">
        <v>3.3</v>
      </c>
      <c r="DV477" s="1">
        <v>3</v>
      </c>
      <c r="DW477" s="1">
        <v>162</v>
      </c>
      <c r="DX477" s="1">
        <v>310</v>
      </c>
      <c r="DY477" s="1">
        <v>65</v>
      </c>
      <c r="DZ477" s="1" t="s">
        <v>346</v>
      </c>
      <c r="EA477" s="1" t="s">
        <v>348</v>
      </c>
      <c r="EB477" s="1" t="s">
        <v>647</v>
      </c>
      <c r="EC477" s="72">
        <f t="shared" si="30"/>
        <v>868</v>
      </c>
      <c r="ED477" s="73">
        <f t="shared" si="31"/>
        <v>2594</v>
      </c>
      <c r="EE477" s="1">
        <v>114</v>
      </c>
      <c r="EF477" s="1">
        <v>247</v>
      </c>
      <c r="EG477" s="1">
        <v>15</v>
      </c>
      <c r="EH477" s="1">
        <v>13</v>
      </c>
      <c r="EI477" s="1">
        <v>21</v>
      </c>
      <c r="EJ477" s="1">
        <v>6</v>
      </c>
      <c r="EK477" s="1">
        <v>16</v>
      </c>
      <c r="EL477" s="1">
        <v>8</v>
      </c>
      <c r="EM477" s="1">
        <v>243</v>
      </c>
      <c r="EN477" s="1">
        <v>703</v>
      </c>
      <c r="EO477" s="1">
        <v>43</v>
      </c>
      <c r="EP477" s="1">
        <v>123</v>
      </c>
      <c r="EQ477" s="1">
        <v>15</v>
      </c>
      <c r="ER477" s="1">
        <v>110</v>
      </c>
      <c r="ES477" s="1">
        <v>0</v>
      </c>
      <c r="ET477" s="1">
        <v>0</v>
      </c>
      <c r="EU477" s="1">
        <v>190</v>
      </c>
      <c r="EV477" s="1">
        <v>369</v>
      </c>
      <c r="EW477" s="1">
        <v>60</v>
      </c>
      <c r="EX477" s="1">
        <v>76</v>
      </c>
      <c r="EY477" s="1">
        <v>58</v>
      </c>
      <c r="EZ477" s="1">
        <v>105</v>
      </c>
      <c r="FA477" s="1">
        <v>60</v>
      </c>
      <c r="FB477" s="1">
        <v>137</v>
      </c>
      <c r="FC477" s="1">
        <v>0</v>
      </c>
      <c r="FD477" s="1">
        <v>0</v>
      </c>
      <c r="FE477" s="1">
        <v>53</v>
      </c>
      <c r="FF477" s="1">
        <v>172</v>
      </c>
      <c r="FG477" s="1">
        <v>22</v>
      </c>
      <c r="FH477" s="1">
        <v>59</v>
      </c>
      <c r="FI477" s="1">
        <v>21</v>
      </c>
      <c r="FJ477" s="1">
        <v>63</v>
      </c>
      <c r="FK477" s="1">
        <v>10</v>
      </c>
      <c r="FL477" s="1">
        <v>50</v>
      </c>
      <c r="FM477" s="1">
        <v>25</v>
      </c>
      <c r="FN477" s="1">
        <v>73</v>
      </c>
      <c r="FO477" s="1">
        <v>25</v>
      </c>
      <c r="FP477" s="1">
        <v>73</v>
      </c>
      <c r="FQ477" s="1">
        <v>0</v>
      </c>
      <c r="FR477" s="1">
        <v>0</v>
      </c>
      <c r="FS477" s="1">
        <v>60</v>
      </c>
      <c r="FT477" s="1">
        <v>81</v>
      </c>
      <c r="FU477" s="1">
        <v>19</v>
      </c>
      <c r="FV477" s="1">
        <v>18</v>
      </c>
      <c r="FW477" s="1">
        <v>25</v>
      </c>
      <c r="FX477" s="1">
        <v>46</v>
      </c>
      <c r="FY477" s="1">
        <v>16</v>
      </c>
      <c r="FZ477" s="1">
        <v>15</v>
      </c>
      <c r="GA477" s="1">
        <v>28</v>
      </c>
      <c r="GB477" s="1">
        <v>14</v>
      </c>
      <c r="GC477" s="1">
        <v>28</v>
      </c>
      <c r="GD477" s="1">
        <v>14</v>
      </c>
      <c r="GE477" s="1">
        <v>0</v>
      </c>
      <c r="GF477" s="1">
        <v>0</v>
      </c>
      <c r="GG477" s="1">
        <v>140</v>
      </c>
      <c r="GH477" s="1">
        <v>490</v>
      </c>
      <c r="GI477" s="1">
        <v>120</v>
      </c>
      <c r="GJ477" s="1">
        <v>470</v>
      </c>
      <c r="GK477" s="1">
        <v>0</v>
      </c>
      <c r="GL477" s="1">
        <v>0</v>
      </c>
      <c r="GM477" s="1">
        <v>335</v>
      </c>
      <c r="GN477" s="1">
        <v>158</v>
      </c>
      <c r="GO477" s="1">
        <v>2</v>
      </c>
      <c r="GP477" s="1">
        <v>3</v>
      </c>
      <c r="GQ477" s="1">
        <v>177</v>
      </c>
      <c r="GR477" s="1">
        <v>0</v>
      </c>
      <c r="GS477" s="1">
        <v>134</v>
      </c>
      <c r="GT477" s="1">
        <v>206</v>
      </c>
      <c r="GU477" s="1">
        <v>40</v>
      </c>
      <c r="GV477" s="1">
        <v>122</v>
      </c>
      <c r="GW477" s="1">
        <v>0</v>
      </c>
      <c r="GX477" s="1">
        <v>0</v>
      </c>
      <c r="GY477" s="1">
        <v>94</v>
      </c>
      <c r="GZ477" s="2">
        <v>84</v>
      </c>
    </row>
    <row r="478" spans="1:208">
      <c r="CU478" s="1" t="s">
        <v>346</v>
      </c>
      <c r="CV478" s="1" t="s">
        <v>349</v>
      </c>
      <c r="CW478" s="1" t="s">
        <v>647</v>
      </c>
      <c r="CX478" s="1">
        <v>1065</v>
      </c>
      <c r="CY478" s="1">
        <v>78.5</v>
      </c>
      <c r="CZ478" s="1">
        <v>84.337349397590401</v>
      </c>
      <c r="DA478" s="1">
        <v>70</v>
      </c>
      <c r="DB478" s="1">
        <v>9.3000000000000007</v>
      </c>
      <c r="DC478" s="1">
        <v>151.08695652173901</v>
      </c>
      <c r="DD478" s="1">
        <v>810</v>
      </c>
      <c r="DE478" s="1">
        <v>13.1</v>
      </c>
      <c r="DF478" s="1">
        <v>16.3551401869159</v>
      </c>
      <c r="DG478" s="1">
        <v>4</v>
      </c>
      <c r="DH478" s="1">
        <v>67.5</v>
      </c>
      <c r="DI478" s="1">
        <v>1.60196078431373</v>
      </c>
      <c r="DJ478" s="1">
        <v>3.8</v>
      </c>
      <c r="DK478" s="1">
        <v>62.8</v>
      </c>
      <c r="DL478" s="1">
        <v>1.52564102564103</v>
      </c>
      <c r="DM478" s="1">
        <v>38</v>
      </c>
      <c r="DN478" s="1">
        <v>0</v>
      </c>
      <c r="DO478" s="1">
        <v>210</v>
      </c>
      <c r="DP478" s="1">
        <v>210</v>
      </c>
      <c r="DQ478" s="1">
        <v>240</v>
      </c>
      <c r="DR478" s="1">
        <v>23</v>
      </c>
      <c r="DS478" s="1">
        <v>9.1428571428571406</v>
      </c>
      <c r="DT478" s="1">
        <v>1250</v>
      </c>
      <c r="DU478" s="1">
        <v>3.1</v>
      </c>
      <c r="DV478" s="1">
        <v>2.5</v>
      </c>
      <c r="DW478" s="1">
        <v>111</v>
      </c>
      <c r="DX478" s="1">
        <v>245</v>
      </c>
      <c r="DY478" s="1">
        <v>70</v>
      </c>
      <c r="DZ478" s="1" t="s">
        <v>346</v>
      </c>
      <c r="EA478" s="1" t="s">
        <v>349</v>
      </c>
      <c r="EB478" s="1" t="s">
        <v>647</v>
      </c>
      <c r="EC478" s="72">
        <f t="shared" si="30"/>
        <v>584</v>
      </c>
      <c r="ED478" s="73">
        <f t="shared" si="31"/>
        <v>1543</v>
      </c>
      <c r="EE478" s="1">
        <v>63</v>
      </c>
      <c r="EF478" s="1">
        <v>164</v>
      </c>
      <c r="EG478" s="1">
        <v>11</v>
      </c>
      <c r="EH478" s="1">
        <v>9</v>
      </c>
      <c r="EI478" s="1">
        <v>20</v>
      </c>
      <c r="EJ478" s="1">
        <v>6</v>
      </c>
      <c r="EK478" s="1">
        <v>22</v>
      </c>
      <c r="EL478" s="1">
        <v>11</v>
      </c>
      <c r="EM478" s="1">
        <v>130</v>
      </c>
      <c r="EN478" s="1">
        <v>365</v>
      </c>
      <c r="EO478" s="1">
        <v>15</v>
      </c>
      <c r="EP478" s="1">
        <v>55</v>
      </c>
      <c r="EQ478" s="1">
        <v>20</v>
      </c>
      <c r="ER478" s="1">
        <v>160</v>
      </c>
      <c r="ES478" s="1">
        <v>0</v>
      </c>
      <c r="ET478" s="1">
        <v>0</v>
      </c>
      <c r="EU478" s="1">
        <v>117</v>
      </c>
      <c r="EV478" s="1">
        <v>181</v>
      </c>
      <c r="EW478" s="1">
        <v>47</v>
      </c>
      <c r="EX478" s="1">
        <v>56</v>
      </c>
      <c r="EY478" s="1">
        <v>35</v>
      </c>
      <c r="EZ478" s="1">
        <v>65</v>
      </c>
      <c r="FA478" s="1">
        <v>24</v>
      </c>
      <c r="FB478" s="1">
        <v>30</v>
      </c>
      <c r="FC478" s="1">
        <v>0</v>
      </c>
      <c r="FD478" s="1">
        <v>0</v>
      </c>
      <c r="FE478" s="1">
        <v>60</v>
      </c>
      <c r="FF478" s="1">
        <v>164</v>
      </c>
      <c r="FG478" s="1">
        <v>41</v>
      </c>
      <c r="FH478" s="1">
        <v>85</v>
      </c>
      <c r="FI478" s="1">
        <v>10</v>
      </c>
      <c r="FJ478" s="1">
        <v>31</v>
      </c>
      <c r="FK478" s="1">
        <v>9</v>
      </c>
      <c r="FL478" s="1">
        <v>48</v>
      </c>
      <c r="FM478" s="1">
        <v>25</v>
      </c>
      <c r="FN478" s="1">
        <v>67</v>
      </c>
      <c r="FO478" s="1">
        <v>25</v>
      </c>
      <c r="FP478" s="1">
        <v>67</v>
      </c>
      <c r="FQ478" s="1">
        <v>0</v>
      </c>
      <c r="FR478" s="1">
        <v>0</v>
      </c>
      <c r="FS478" s="1">
        <v>36</v>
      </c>
      <c r="FT478" s="1">
        <v>51</v>
      </c>
      <c r="FU478" s="1">
        <v>10</v>
      </c>
      <c r="FV478" s="1">
        <v>12</v>
      </c>
      <c r="FW478" s="1">
        <v>16</v>
      </c>
      <c r="FX478" s="1">
        <v>27</v>
      </c>
      <c r="FY478" s="1">
        <v>10</v>
      </c>
      <c r="FZ478" s="1">
        <v>12</v>
      </c>
      <c r="GA478" s="1">
        <v>26</v>
      </c>
      <c r="GB478" s="1">
        <v>12</v>
      </c>
      <c r="GC478" s="1">
        <v>26</v>
      </c>
      <c r="GD478" s="1">
        <v>12</v>
      </c>
      <c r="GE478" s="1">
        <v>0</v>
      </c>
      <c r="GF478" s="1">
        <v>0</v>
      </c>
      <c r="GG478" s="1">
        <v>107</v>
      </c>
      <c r="GH478" s="1">
        <v>303</v>
      </c>
      <c r="GI478" s="1">
        <v>82</v>
      </c>
      <c r="GJ478" s="1">
        <v>280</v>
      </c>
      <c r="GK478" s="1">
        <v>0</v>
      </c>
      <c r="GL478" s="1">
        <v>0</v>
      </c>
      <c r="GM478" s="1">
        <v>76</v>
      </c>
      <c r="GN478" s="1">
        <v>35</v>
      </c>
      <c r="GO478" s="1">
        <v>2</v>
      </c>
      <c r="GP478" s="1">
        <v>2</v>
      </c>
      <c r="GQ478" s="1">
        <v>41</v>
      </c>
      <c r="GR478" s="1">
        <v>0</v>
      </c>
      <c r="GS478" s="1">
        <v>20</v>
      </c>
      <c r="GT478" s="1">
        <v>80</v>
      </c>
      <c r="GU478" s="1">
        <v>20</v>
      </c>
      <c r="GV478" s="1">
        <v>80</v>
      </c>
      <c r="GW478" s="1">
        <v>0</v>
      </c>
      <c r="GX478" s="1">
        <v>0</v>
      </c>
      <c r="GY478" s="1">
        <v>0</v>
      </c>
      <c r="GZ478" s="2">
        <v>0</v>
      </c>
    </row>
    <row r="479" spans="1:208">
      <c r="CU479" s="1" t="s">
        <v>346</v>
      </c>
      <c r="CV479" s="1" t="s">
        <v>350</v>
      </c>
      <c r="CW479" s="1" t="s">
        <v>647</v>
      </c>
      <c r="CX479" s="1">
        <v>1743</v>
      </c>
      <c r="CY479" s="1">
        <v>147</v>
      </c>
      <c r="CZ479" s="1">
        <v>84.337349397590401</v>
      </c>
      <c r="DA479" s="1">
        <v>92</v>
      </c>
      <c r="DB479" s="1">
        <v>13.9</v>
      </c>
      <c r="DC479" s="1">
        <v>151.08695652173901</v>
      </c>
      <c r="DD479" s="1">
        <v>1070</v>
      </c>
      <c r="DE479" s="1">
        <v>17.5</v>
      </c>
      <c r="DF479" s="1">
        <v>16.3551401869159</v>
      </c>
      <c r="DG479" s="1">
        <v>5.0999999999999996</v>
      </c>
      <c r="DH479" s="1">
        <v>81.7</v>
      </c>
      <c r="DI479" s="1">
        <v>1.60196078431373</v>
      </c>
      <c r="DJ479" s="1">
        <v>3.9</v>
      </c>
      <c r="DK479" s="1">
        <v>59.5</v>
      </c>
      <c r="DL479" s="1">
        <v>1.52564102564103</v>
      </c>
      <c r="DM479" s="1">
        <v>103</v>
      </c>
      <c r="DN479" s="1">
        <v>0</v>
      </c>
      <c r="DO479" s="1">
        <v>210</v>
      </c>
      <c r="DP479" s="1">
        <v>210</v>
      </c>
      <c r="DQ479" s="1">
        <v>350</v>
      </c>
      <c r="DR479" s="1">
        <v>32</v>
      </c>
      <c r="DS479" s="1">
        <v>9.1428571428571406</v>
      </c>
      <c r="DT479" s="1">
        <v>900</v>
      </c>
      <c r="DU479" s="1">
        <v>4</v>
      </c>
      <c r="DV479" s="1">
        <v>2</v>
      </c>
      <c r="DW479" s="1">
        <v>116</v>
      </c>
      <c r="DX479" s="1">
        <v>280</v>
      </c>
      <c r="DY479" s="1">
        <v>135</v>
      </c>
      <c r="DZ479" s="1" t="s">
        <v>346</v>
      </c>
      <c r="EA479" s="1" t="s">
        <v>350</v>
      </c>
      <c r="EB479" s="1" t="s">
        <v>647</v>
      </c>
      <c r="EC479" s="72">
        <f t="shared" si="30"/>
        <v>722</v>
      </c>
      <c r="ED479" s="73">
        <f t="shared" si="31"/>
        <v>2162.5</v>
      </c>
      <c r="EE479" s="1">
        <v>67</v>
      </c>
      <c r="EF479" s="1">
        <v>145</v>
      </c>
      <c r="EG479" s="1">
        <v>9</v>
      </c>
      <c r="EH479" s="1">
        <v>8</v>
      </c>
      <c r="EI479" s="1">
        <v>31</v>
      </c>
      <c r="EJ479" s="1">
        <v>10</v>
      </c>
      <c r="EK479" s="1">
        <v>21</v>
      </c>
      <c r="EL479" s="1">
        <v>11</v>
      </c>
      <c r="EM479" s="1">
        <v>122</v>
      </c>
      <c r="EN479" s="1">
        <v>371</v>
      </c>
      <c r="EO479" s="1">
        <v>32</v>
      </c>
      <c r="EP479" s="1">
        <v>106</v>
      </c>
      <c r="EQ479" s="1">
        <v>35</v>
      </c>
      <c r="ER479" s="1">
        <v>280</v>
      </c>
      <c r="ES479" s="1">
        <v>0</v>
      </c>
      <c r="ET479" s="1">
        <v>0</v>
      </c>
      <c r="EU479" s="1">
        <v>135</v>
      </c>
      <c r="EV479" s="1">
        <v>235</v>
      </c>
      <c r="EW479" s="1">
        <v>60</v>
      </c>
      <c r="EX479" s="1">
        <v>83</v>
      </c>
      <c r="EY479" s="1">
        <v>27</v>
      </c>
      <c r="EZ479" s="1">
        <v>47</v>
      </c>
      <c r="FA479" s="1">
        <v>34</v>
      </c>
      <c r="FB479" s="1">
        <v>64</v>
      </c>
      <c r="FC479" s="1">
        <v>0</v>
      </c>
      <c r="FD479" s="1">
        <v>0</v>
      </c>
      <c r="FE479" s="1">
        <v>75</v>
      </c>
      <c r="FF479" s="1">
        <v>178</v>
      </c>
      <c r="FG479" s="1">
        <v>22</v>
      </c>
      <c r="FH479" s="1">
        <v>57</v>
      </c>
      <c r="FI479" s="1">
        <v>24</v>
      </c>
      <c r="FJ479" s="1">
        <v>70</v>
      </c>
      <c r="FK479" s="1">
        <v>10</v>
      </c>
      <c r="FL479" s="1">
        <v>51</v>
      </c>
      <c r="FM479" s="1">
        <v>40</v>
      </c>
      <c r="FN479" s="1">
        <v>120</v>
      </c>
      <c r="FO479" s="1">
        <v>40</v>
      </c>
      <c r="FP479" s="1">
        <v>120</v>
      </c>
      <c r="FQ479" s="1">
        <v>0</v>
      </c>
      <c r="FR479" s="1">
        <v>0</v>
      </c>
      <c r="FS479" s="1">
        <v>86</v>
      </c>
      <c r="FT479" s="1">
        <v>119</v>
      </c>
      <c r="FU479" s="1">
        <v>27</v>
      </c>
      <c r="FV479" s="1">
        <v>26</v>
      </c>
      <c r="FW479" s="1">
        <v>35</v>
      </c>
      <c r="FX479" s="1">
        <v>67</v>
      </c>
      <c r="FY479" s="1">
        <v>24</v>
      </c>
      <c r="FZ479" s="1">
        <v>26</v>
      </c>
      <c r="GA479" s="1">
        <v>31</v>
      </c>
      <c r="GB479" s="1">
        <v>15</v>
      </c>
      <c r="GC479" s="1">
        <v>31</v>
      </c>
      <c r="GD479" s="1">
        <v>15</v>
      </c>
      <c r="GE479" s="1">
        <v>0</v>
      </c>
      <c r="GF479" s="1">
        <v>0</v>
      </c>
      <c r="GG479" s="1">
        <v>131</v>
      </c>
      <c r="GH479" s="1">
        <v>565</v>
      </c>
      <c r="GI479" s="1">
        <v>111</v>
      </c>
      <c r="GJ479" s="1">
        <v>530</v>
      </c>
      <c r="GK479" s="1">
        <v>0</v>
      </c>
      <c r="GL479" s="1">
        <v>0</v>
      </c>
      <c r="GM479" s="1">
        <v>134.5</v>
      </c>
      <c r="GN479" s="1">
        <v>39.5</v>
      </c>
      <c r="GO479" s="1">
        <v>5</v>
      </c>
      <c r="GP479" s="1">
        <v>3</v>
      </c>
      <c r="GQ479" s="1">
        <v>95</v>
      </c>
      <c r="GR479" s="1">
        <v>0</v>
      </c>
      <c r="GS479" s="1">
        <v>49</v>
      </c>
      <c r="GT479" s="1">
        <v>137</v>
      </c>
      <c r="GU479" s="1">
        <v>40</v>
      </c>
      <c r="GV479" s="1">
        <v>130</v>
      </c>
      <c r="GW479" s="1">
        <v>0</v>
      </c>
      <c r="GX479" s="1">
        <v>0</v>
      </c>
      <c r="GY479" s="1">
        <v>9</v>
      </c>
      <c r="GZ479" s="2">
        <v>7</v>
      </c>
    </row>
    <row r="480" spans="1:208">
      <c r="CU480" s="1" t="s">
        <v>346</v>
      </c>
      <c r="CV480" s="1" t="s">
        <v>351</v>
      </c>
      <c r="CW480" s="1" t="s">
        <v>647</v>
      </c>
      <c r="CX480" s="1">
        <v>1570</v>
      </c>
      <c r="CY480" s="1">
        <v>132.1</v>
      </c>
      <c r="CZ480" s="1">
        <v>84.140127388535007</v>
      </c>
      <c r="DA480" s="1">
        <v>59</v>
      </c>
      <c r="DB480" s="1">
        <v>8.3000000000000007</v>
      </c>
      <c r="DC480" s="1">
        <v>140.67796610169501</v>
      </c>
      <c r="DD480" s="1">
        <v>520</v>
      </c>
      <c r="DE480" s="1">
        <v>8.4</v>
      </c>
      <c r="DF480" s="1">
        <v>16.153846153846199</v>
      </c>
      <c r="DG480" s="1">
        <v>4.8</v>
      </c>
      <c r="DH480" s="1">
        <v>76</v>
      </c>
      <c r="DI480" s="1">
        <v>1.5833333333333299</v>
      </c>
      <c r="DJ480" s="1">
        <v>4.5999999999999996</v>
      </c>
      <c r="DK480" s="1">
        <v>74</v>
      </c>
      <c r="DL480" s="1">
        <v>1.60869565217391</v>
      </c>
      <c r="DM480" s="1">
        <v>59</v>
      </c>
      <c r="DN480" s="1">
        <v>0</v>
      </c>
      <c r="DO480" s="1">
        <v>145</v>
      </c>
      <c r="DP480" s="1">
        <v>145</v>
      </c>
      <c r="DQ480" s="1">
        <v>280</v>
      </c>
      <c r="DR480" s="1">
        <v>27</v>
      </c>
      <c r="DS480" s="1">
        <v>9.6428571428571406</v>
      </c>
      <c r="DT480" s="1">
        <v>710</v>
      </c>
      <c r="DU480" s="1">
        <v>1.8</v>
      </c>
      <c r="DV480" s="1">
        <v>1</v>
      </c>
      <c r="DW480" s="1">
        <v>92.5</v>
      </c>
      <c r="DX480" s="1">
        <v>230</v>
      </c>
      <c r="DY480" s="1">
        <v>65</v>
      </c>
      <c r="DZ480" s="1" t="s">
        <v>346</v>
      </c>
      <c r="EA480" s="1" t="s">
        <v>351</v>
      </c>
      <c r="EB480" s="1" t="s">
        <v>647</v>
      </c>
      <c r="EC480" s="72">
        <f t="shared" si="30"/>
        <v>596</v>
      </c>
      <c r="ED480" s="73">
        <f t="shared" si="31"/>
        <v>1780</v>
      </c>
      <c r="EE480" s="1">
        <v>50</v>
      </c>
      <c r="EF480" s="1">
        <v>158</v>
      </c>
      <c r="EG480" s="1">
        <v>14</v>
      </c>
      <c r="EH480" s="1">
        <v>8</v>
      </c>
      <c r="EI480" s="1">
        <v>17</v>
      </c>
      <c r="EJ480" s="1">
        <v>5</v>
      </c>
      <c r="EK480" s="1">
        <v>13</v>
      </c>
      <c r="EL480" s="1">
        <v>7</v>
      </c>
      <c r="EM480" s="1">
        <v>149</v>
      </c>
      <c r="EN480" s="1">
        <v>423</v>
      </c>
      <c r="EO480" s="1">
        <v>19</v>
      </c>
      <c r="EP480" s="1">
        <v>53</v>
      </c>
      <c r="EQ480" s="1">
        <v>45</v>
      </c>
      <c r="ER480" s="1">
        <v>220</v>
      </c>
      <c r="ES480" s="1">
        <v>0</v>
      </c>
      <c r="ET480" s="1">
        <v>0</v>
      </c>
      <c r="EU480" s="1">
        <v>113</v>
      </c>
      <c r="EV480" s="1">
        <v>131</v>
      </c>
      <c r="EW480" s="1">
        <v>33</v>
      </c>
      <c r="EX480" s="1">
        <v>42</v>
      </c>
      <c r="EY480" s="1">
        <v>3</v>
      </c>
      <c r="EZ480" s="1">
        <v>7</v>
      </c>
      <c r="FA480" s="1">
        <v>31</v>
      </c>
      <c r="FB480" s="1">
        <v>39</v>
      </c>
      <c r="FC480" s="1">
        <v>0</v>
      </c>
      <c r="FD480" s="1">
        <v>0</v>
      </c>
      <c r="FE480" s="1">
        <v>32</v>
      </c>
      <c r="FF480" s="1">
        <v>89</v>
      </c>
      <c r="FG480" s="1">
        <v>22</v>
      </c>
      <c r="FH480" s="1">
        <v>56</v>
      </c>
      <c r="FI480" s="1">
        <v>10</v>
      </c>
      <c r="FJ480" s="1">
        <v>33</v>
      </c>
      <c r="FK480" s="1">
        <v>0</v>
      </c>
      <c r="FL480" s="1">
        <v>0</v>
      </c>
      <c r="FM480" s="1">
        <v>28</v>
      </c>
      <c r="FN480" s="1">
        <v>90</v>
      </c>
      <c r="FO480" s="1">
        <v>28</v>
      </c>
      <c r="FP480" s="1">
        <v>90</v>
      </c>
      <c r="FQ480" s="1">
        <v>0</v>
      </c>
      <c r="FR480" s="1">
        <v>0</v>
      </c>
      <c r="FS480" s="1">
        <v>33</v>
      </c>
      <c r="FT480" s="1">
        <v>50</v>
      </c>
      <c r="FU480" s="1">
        <v>9</v>
      </c>
      <c r="FV480" s="1">
        <v>9</v>
      </c>
      <c r="FW480" s="1">
        <v>15</v>
      </c>
      <c r="FX480" s="1">
        <v>32</v>
      </c>
      <c r="FY480" s="1">
        <v>9</v>
      </c>
      <c r="FZ480" s="1">
        <v>9</v>
      </c>
      <c r="GA480" s="1">
        <v>26</v>
      </c>
      <c r="GB480" s="1">
        <v>11</v>
      </c>
      <c r="GC480" s="1">
        <v>26</v>
      </c>
      <c r="GD480" s="1">
        <v>11</v>
      </c>
      <c r="GE480" s="1">
        <v>0</v>
      </c>
      <c r="GF480" s="1">
        <v>0</v>
      </c>
      <c r="GG480" s="1">
        <v>120</v>
      </c>
      <c r="GH480" s="1">
        <v>510</v>
      </c>
      <c r="GI480" s="1">
        <v>110</v>
      </c>
      <c r="GJ480" s="1">
        <v>475</v>
      </c>
      <c r="GK480" s="1">
        <v>0</v>
      </c>
      <c r="GL480" s="1">
        <v>0</v>
      </c>
      <c r="GM480" s="1">
        <v>98</v>
      </c>
      <c r="GN480" s="1">
        <v>31</v>
      </c>
      <c r="GO480" s="1">
        <v>2</v>
      </c>
      <c r="GP480" s="1">
        <v>2</v>
      </c>
      <c r="GQ480" s="1">
        <v>67</v>
      </c>
      <c r="GR480" s="1">
        <v>0</v>
      </c>
      <c r="GS480" s="1">
        <v>21</v>
      </c>
      <c r="GT480" s="1">
        <v>66</v>
      </c>
      <c r="GU480" s="1">
        <v>20</v>
      </c>
      <c r="GV480" s="1">
        <v>65</v>
      </c>
      <c r="GW480" s="1">
        <v>0</v>
      </c>
      <c r="GX480" s="1">
        <v>0</v>
      </c>
      <c r="GY480" s="1">
        <v>1</v>
      </c>
      <c r="GZ480" s="2">
        <v>1</v>
      </c>
    </row>
    <row r="481" spans="99:208">
      <c r="CU481" s="1" t="s">
        <v>346</v>
      </c>
      <c r="CV481" s="1" t="s">
        <v>282</v>
      </c>
      <c r="CW481" s="1" t="s">
        <v>647</v>
      </c>
      <c r="CX481" s="1">
        <v>1650</v>
      </c>
      <c r="CY481" s="1">
        <v>138.80000000000001</v>
      </c>
      <c r="CZ481" s="1">
        <v>84.121212121212096</v>
      </c>
      <c r="DA481" s="1">
        <v>269</v>
      </c>
      <c r="DB481" s="1">
        <v>39.799999999999997</v>
      </c>
      <c r="DC481" s="1">
        <v>147.955390334572</v>
      </c>
      <c r="DD481" s="1">
        <v>980</v>
      </c>
      <c r="DE481" s="1">
        <v>16.5</v>
      </c>
      <c r="DF481" s="1">
        <v>16.836734693877599</v>
      </c>
      <c r="DG481" s="1">
        <v>3.8</v>
      </c>
      <c r="DH481" s="1">
        <v>61.7</v>
      </c>
      <c r="DI481" s="1">
        <v>1.6236842105263201</v>
      </c>
      <c r="DJ481" s="1">
        <v>3.4</v>
      </c>
      <c r="DK481" s="1">
        <v>54.2</v>
      </c>
      <c r="DL481" s="1">
        <v>1.5941176470588201</v>
      </c>
      <c r="DM481" s="1">
        <v>76</v>
      </c>
      <c r="DN481" s="1">
        <v>0</v>
      </c>
      <c r="DO481" s="1">
        <v>550</v>
      </c>
      <c r="DP481" s="1">
        <v>550</v>
      </c>
      <c r="DQ481" s="1">
        <v>360</v>
      </c>
      <c r="DR481" s="1">
        <v>35</v>
      </c>
      <c r="DS481" s="1">
        <v>9.7222222222222197</v>
      </c>
      <c r="DT481" s="1">
        <v>920</v>
      </c>
      <c r="DU481" s="1">
        <v>3.5</v>
      </c>
      <c r="DV481" s="1">
        <v>2</v>
      </c>
      <c r="DW481" s="1">
        <v>98</v>
      </c>
      <c r="DX481" s="1">
        <v>240</v>
      </c>
      <c r="DY481" s="1">
        <v>180</v>
      </c>
      <c r="DZ481" s="1" t="s">
        <v>346</v>
      </c>
      <c r="EA481" s="1" t="s">
        <v>282</v>
      </c>
      <c r="EB481" s="1" t="s">
        <v>647</v>
      </c>
      <c r="EC481" s="72">
        <f t="shared" si="30"/>
        <v>908</v>
      </c>
      <c r="ED481" s="73">
        <f t="shared" si="31"/>
        <v>2781</v>
      </c>
      <c r="EE481" s="1">
        <v>91</v>
      </c>
      <c r="EF481" s="1">
        <v>164</v>
      </c>
      <c r="EG481" s="1">
        <v>10</v>
      </c>
      <c r="EH481" s="1">
        <v>8</v>
      </c>
      <c r="EI481" s="1">
        <v>50</v>
      </c>
      <c r="EJ481" s="1">
        <v>14</v>
      </c>
      <c r="EK481" s="1">
        <v>20</v>
      </c>
      <c r="EL481" s="1">
        <v>9</v>
      </c>
      <c r="EM481" s="1">
        <v>166</v>
      </c>
      <c r="EN481" s="1">
        <v>495</v>
      </c>
      <c r="EO481" s="1">
        <v>36</v>
      </c>
      <c r="EP481" s="1">
        <v>145</v>
      </c>
      <c r="EQ481" s="1">
        <v>70</v>
      </c>
      <c r="ER481" s="1">
        <v>430</v>
      </c>
      <c r="ES481" s="1">
        <v>0</v>
      </c>
      <c r="ET481" s="1">
        <v>0</v>
      </c>
      <c r="EU481" s="1">
        <v>144</v>
      </c>
      <c r="EV481" s="1">
        <v>257</v>
      </c>
      <c r="EW481" s="1">
        <v>67</v>
      </c>
      <c r="EX481" s="1">
        <v>78</v>
      </c>
      <c r="EY481" s="1">
        <v>15</v>
      </c>
      <c r="EZ481" s="1">
        <v>33</v>
      </c>
      <c r="FA481" s="1">
        <v>42</v>
      </c>
      <c r="FB481" s="1">
        <v>74</v>
      </c>
      <c r="FC481" s="1">
        <v>0</v>
      </c>
      <c r="FD481" s="1">
        <v>0</v>
      </c>
      <c r="FE481" s="1">
        <v>91</v>
      </c>
      <c r="FF481" s="1">
        <v>325</v>
      </c>
      <c r="FG481" s="1">
        <v>38</v>
      </c>
      <c r="FH481" s="1">
        <v>102</v>
      </c>
      <c r="FI481" s="1">
        <v>33</v>
      </c>
      <c r="FJ481" s="1">
        <v>113</v>
      </c>
      <c r="FK481" s="1">
        <v>20</v>
      </c>
      <c r="FL481" s="1">
        <v>110</v>
      </c>
      <c r="FM481" s="1">
        <v>70</v>
      </c>
      <c r="FN481" s="1">
        <v>212</v>
      </c>
      <c r="FO481" s="1">
        <v>70</v>
      </c>
      <c r="FP481" s="1">
        <v>212</v>
      </c>
      <c r="FQ481" s="1">
        <v>0</v>
      </c>
      <c r="FR481" s="1">
        <v>0</v>
      </c>
      <c r="FS481" s="1">
        <v>88</v>
      </c>
      <c r="FT481" s="1">
        <v>123</v>
      </c>
      <c r="FU481" s="1">
        <v>20</v>
      </c>
      <c r="FV481" s="1">
        <v>21</v>
      </c>
      <c r="FW481" s="1">
        <v>40</v>
      </c>
      <c r="FX481" s="1">
        <v>75</v>
      </c>
      <c r="FY481" s="1">
        <v>25</v>
      </c>
      <c r="FZ481" s="1">
        <v>25</v>
      </c>
      <c r="GA481" s="1">
        <v>38</v>
      </c>
      <c r="GB481" s="1">
        <v>20</v>
      </c>
      <c r="GC481" s="1">
        <v>38</v>
      </c>
      <c r="GD481" s="1">
        <v>20</v>
      </c>
      <c r="GE481" s="1">
        <v>0</v>
      </c>
      <c r="GF481" s="1">
        <v>0</v>
      </c>
      <c r="GG481" s="1">
        <v>150</v>
      </c>
      <c r="GH481" s="1">
        <v>600</v>
      </c>
      <c r="GI481" s="1">
        <v>100</v>
      </c>
      <c r="GJ481" s="1">
        <v>455</v>
      </c>
      <c r="GK481" s="1">
        <v>0</v>
      </c>
      <c r="GL481" s="1">
        <v>0</v>
      </c>
      <c r="GM481" s="1">
        <v>155</v>
      </c>
      <c r="GN481" s="1">
        <v>64</v>
      </c>
      <c r="GO481" s="1">
        <v>5</v>
      </c>
      <c r="GP481" s="1">
        <v>4</v>
      </c>
      <c r="GQ481" s="1">
        <v>91</v>
      </c>
      <c r="GR481" s="1">
        <v>0</v>
      </c>
      <c r="GS481" s="1">
        <v>60</v>
      </c>
      <c r="GT481" s="1">
        <v>168</v>
      </c>
      <c r="GU481" s="1">
        <v>50</v>
      </c>
      <c r="GV481" s="1">
        <v>160</v>
      </c>
      <c r="GW481" s="1">
        <v>0</v>
      </c>
      <c r="GX481" s="1">
        <v>0</v>
      </c>
      <c r="GY481" s="1">
        <v>10</v>
      </c>
      <c r="GZ481" s="2">
        <v>8</v>
      </c>
    </row>
    <row r="482" spans="99:208">
      <c r="CU482" s="1" t="s">
        <v>346</v>
      </c>
      <c r="CV482" s="1" t="s">
        <v>352</v>
      </c>
      <c r="CW482" s="1" t="s">
        <v>647</v>
      </c>
      <c r="CX482" s="1">
        <v>2118</v>
      </c>
      <c r="CY482" s="1">
        <v>179.7</v>
      </c>
      <c r="CZ482" s="1">
        <v>84.844192634560898</v>
      </c>
      <c r="DA482" s="1">
        <v>215</v>
      </c>
      <c r="DB482" s="1">
        <v>31.1</v>
      </c>
      <c r="DC482" s="1">
        <v>144.65116279069801</v>
      </c>
      <c r="DD482" s="1">
        <v>1000</v>
      </c>
      <c r="DE482" s="1">
        <v>15.7</v>
      </c>
      <c r="DF482" s="1">
        <v>15.7</v>
      </c>
      <c r="DG482" s="1">
        <v>5.9</v>
      </c>
      <c r="DH482" s="1">
        <v>92.5</v>
      </c>
      <c r="DI482" s="1">
        <v>1.56779661016949</v>
      </c>
      <c r="DJ482" s="1">
        <v>4.4000000000000004</v>
      </c>
      <c r="DK482" s="1">
        <v>70.2</v>
      </c>
      <c r="DL482" s="1">
        <v>1.5954545454545499</v>
      </c>
      <c r="DM482" s="1">
        <v>69</v>
      </c>
      <c r="DN482" s="1">
        <v>0</v>
      </c>
      <c r="DO482" s="1">
        <v>270</v>
      </c>
      <c r="DP482" s="1">
        <v>270</v>
      </c>
      <c r="DQ482" s="1">
        <v>2300</v>
      </c>
      <c r="DR482" s="1">
        <v>195</v>
      </c>
      <c r="DS482" s="1">
        <v>8.4782608695652204</v>
      </c>
      <c r="DT482" s="1">
        <v>1450</v>
      </c>
      <c r="DU482" s="1">
        <v>4.2</v>
      </c>
      <c r="DV482" s="1">
        <v>1.8</v>
      </c>
      <c r="DW482" s="1">
        <v>126</v>
      </c>
      <c r="DX482" s="1">
        <v>310</v>
      </c>
      <c r="DY482" s="1">
        <v>175</v>
      </c>
      <c r="DZ482" s="1" t="s">
        <v>346</v>
      </c>
      <c r="EA482" s="1" t="s">
        <v>352</v>
      </c>
      <c r="EB482" s="1" t="s">
        <v>647</v>
      </c>
      <c r="EC482" s="72">
        <f t="shared" si="30"/>
        <v>930</v>
      </c>
      <c r="ED482" s="73">
        <f t="shared" si="31"/>
        <v>2742.5</v>
      </c>
      <c r="EE482" s="1">
        <v>100</v>
      </c>
      <c r="EF482" s="1">
        <v>154.5</v>
      </c>
      <c r="EG482" s="1">
        <v>15</v>
      </c>
      <c r="EH482" s="1">
        <v>13</v>
      </c>
      <c r="EI482" s="1">
        <v>59</v>
      </c>
      <c r="EJ482" s="1">
        <v>17</v>
      </c>
      <c r="EK482" s="1">
        <v>19</v>
      </c>
      <c r="EL482" s="1">
        <v>9</v>
      </c>
      <c r="EM482" s="1">
        <v>168</v>
      </c>
      <c r="EN482" s="1">
        <v>514</v>
      </c>
      <c r="EO482" s="1">
        <v>48</v>
      </c>
      <c r="EP482" s="1">
        <v>164</v>
      </c>
      <c r="EQ482" s="1">
        <v>45</v>
      </c>
      <c r="ER482" s="1">
        <v>300</v>
      </c>
      <c r="ES482" s="1">
        <v>0</v>
      </c>
      <c r="ET482" s="1">
        <v>0</v>
      </c>
      <c r="EU482" s="1">
        <v>155</v>
      </c>
      <c r="EV482" s="1">
        <v>332</v>
      </c>
      <c r="EW482" s="1">
        <v>57</v>
      </c>
      <c r="EX482" s="1">
        <v>87</v>
      </c>
      <c r="EY482" s="1">
        <v>0</v>
      </c>
      <c r="EZ482" s="1">
        <v>0</v>
      </c>
      <c r="FA482" s="1">
        <v>62</v>
      </c>
      <c r="FB482" s="1">
        <v>95</v>
      </c>
      <c r="FC482" s="1">
        <v>0</v>
      </c>
      <c r="FD482" s="1">
        <v>0</v>
      </c>
      <c r="FE482" s="1">
        <v>102</v>
      </c>
      <c r="FF482" s="1">
        <v>373</v>
      </c>
      <c r="FG482" s="1">
        <v>32</v>
      </c>
      <c r="FH482" s="1">
        <v>92</v>
      </c>
      <c r="FI482" s="1">
        <v>45</v>
      </c>
      <c r="FJ482" s="1">
        <v>141</v>
      </c>
      <c r="FK482" s="1">
        <v>25</v>
      </c>
      <c r="FL482" s="1">
        <v>140</v>
      </c>
      <c r="FM482" s="1">
        <v>65</v>
      </c>
      <c r="FN482" s="1">
        <v>213</v>
      </c>
      <c r="FO482" s="1">
        <v>65</v>
      </c>
      <c r="FP482" s="1">
        <v>213</v>
      </c>
      <c r="FQ482" s="1">
        <v>0</v>
      </c>
      <c r="FR482" s="1">
        <v>0</v>
      </c>
      <c r="FS482" s="1">
        <v>110</v>
      </c>
      <c r="FT482" s="1">
        <v>157</v>
      </c>
      <c r="FU482" s="1">
        <v>30</v>
      </c>
      <c r="FV482" s="1">
        <v>30</v>
      </c>
      <c r="FW482" s="1">
        <v>52</v>
      </c>
      <c r="FX482" s="1">
        <v>97</v>
      </c>
      <c r="FY482" s="1">
        <v>28</v>
      </c>
      <c r="FZ482" s="1">
        <v>30</v>
      </c>
      <c r="GA482" s="1">
        <v>42</v>
      </c>
      <c r="GB482" s="1">
        <v>23</v>
      </c>
      <c r="GC482" s="1">
        <v>42</v>
      </c>
      <c r="GD482" s="1">
        <v>23</v>
      </c>
      <c r="GE482" s="1">
        <v>0</v>
      </c>
      <c r="GF482" s="1">
        <v>0</v>
      </c>
      <c r="GG482" s="1">
        <v>143</v>
      </c>
      <c r="GH482" s="1">
        <v>535</v>
      </c>
      <c r="GI482" s="1">
        <v>143</v>
      </c>
      <c r="GJ482" s="1">
        <v>535</v>
      </c>
      <c r="GK482" s="1">
        <v>0</v>
      </c>
      <c r="GL482" s="1">
        <v>0</v>
      </c>
      <c r="GM482" s="1">
        <v>141</v>
      </c>
      <c r="GN482" s="1">
        <v>59</v>
      </c>
      <c r="GO482" s="1">
        <v>5</v>
      </c>
      <c r="GP482" s="1">
        <v>5</v>
      </c>
      <c r="GQ482" s="1">
        <v>82</v>
      </c>
      <c r="GR482" s="1">
        <v>0</v>
      </c>
      <c r="GS482" s="1">
        <v>63</v>
      </c>
      <c r="GT482" s="1">
        <v>193</v>
      </c>
      <c r="GU482" s="1">
        <v>60</v>
      </c>
      <c r="GV482" s="1">
        <v>190</v>
      </c>
      <c r="GW482" s="1">
        <v>0</v>
      </c>
      <c r="GX482" s="1">
        <v>0</v>
      </c>
      <c r="GY482" s="1">
        <v>3</v>
      </c>
      <c r="GZ482" s="2">
        <v>3</v>
      </c>
    </row>
    <row r="483" spans="99:208">
      <c r="CU483" s="1" t="s">
        <v>346</v>
      </c>
      <c r="CV483" s="1" t="s">
        <v>353</v>
      </c>
      <c r="CW483" s="1" t="s">
        <v>647</v>
      </c>
      <c r="CX483" s="1">
        <v>46452</v>
      </c>
      <c r="CY483" s="1">
        <v>3785</v>
      </c>
      <c r="CZ483" s="1">
        <v>81.481959872556601</v>
      </c>
      <c r="DA483" s="1">
        <v>103</v>
      </c>
      <c r="DB483" s="1">
        <v>14.9</v>
      </c>
      <c r="DC483" s="1">
        <v>144.66019417475701</v>
      </c>
      <c r="DD483" s="1">
        <v>978</v>
      </c>
      <c r="DE483" s="1">
        <v>15.1</v>
      </c>
      <c r="DF483" s="1">
        <v>15.439672801636</v>
      </c>
      <c r="DG483" s="1">
        <v>3.05</v>
      </c>
      <c r="DH483" s="1">
        <v>47</v>
      </c>
      <c r="DI483" s="1">
        <v>1.5409836065573801</v>
      </c>
      <c r="DJ483" s="1">
        <v>1.9</v>
      </c>
      <c r="DK483" s="1">
        <v>30.7</v>
      </c>
      <c r="DL483" s="1">
        <v>1.61578947368421</v>
      </c>
      <c r="DM483" s="1">
        <v>39.5</v>
      </c>
      <c r="DN483" s="1">
        <v>0</v>
      </c>
      <c r="DO483" s="1">
        <v>180</v>
      </c>
      <c r="DP483" s="1">
        <v>180</v>
      </c>
      <c r="DQ483" s="1">
        <v>29280</v>
      </c>
      <c r="DR483" s="1">
        <v>2710</v>
      </c>
      <c r="DS483" s="1">
        <v>9.2554644808743198</v>
      </c>
      <c r="DT483" s="1">
        <v>1300</v>
      </c>
      <c r="DU483" s="1">
        <v>4.8</v>
      </c>
      <c r="DV483" s="1">
        <v>3</v>
      </c>
      <c r="DW483" s="1">
        <v>723</v>
      </c>
      <c r="DX483" s="1">
        <v>780</v>
      </c>
      <c r="DY483" s="1">
        <v>80</v>
      </c>
      <c r="DZ483" s="1" t="s">
        <v>346</v>
      </c>
      <c r="EA483" s="1" t="s">
        <v>353</v>
      </c>
      <c r="EB483" s="1" t="s">
        <v>647</v>
      </c>
      <c r="EC483" s="72">
        <f t="shared" ref="EC483:EC510" si="32">EE483+EM483+EQ483+EU483+FE483+FM483+FS483+GA483+GG483+GK483</f>
        <v>848</v>
      </c>
      <c r="ED483" s="73">
        <f t="shared" ref="ED483:ED511" si="33">EF483+EN483+ER483+EV483+FF483+FN483+FT483+GB483+GH483+GL483+GM483</f>
        <v>2442.5</v>
      </c>
      <c r="EE483" s="1">
        <v>79</v>
      </c>
      <c r="EF483" s="1">
        <v>94</v>
      </c>
      <c r="EG483" s="1">
        <v>12</v>
      </c>
      <c r="EH483" s="1">
        <v>8</v>
      </c>
      <c r="EI483" s="1">
        <v>53</v>
      </c>
      <c r="EJ483" s="1">
        <v>15</v>
      </c>
      <c r="EK483" s="1">
        <v>14</v>
      </c>
      <c r="EL483" s="1">
        <v>7</v>
      </c>
      <c r="EM483" s="1">
        <v>245</v>
      </c>
      <c r="EN483" s="1">
        <v>708</v>
      </c>
      <c r="EO483" s="1">
        <v>40</v>
      </c>
      <c r="EP483" s="1">
        <v>123</v>
      </c>
      <c r="EQ483" s="1">
        <v>60</v>
      </c>
      <c r="ER483" s="1">
        <v>451</v>
      </c>
      <c r="ES483" s="1">
        <v>0</v>
      </c>
      <c r="ET483" s="1">
        <v>0</v>
      </c>
      <c r="EU483" s="1">
        <v>135</v>
      </c>
      <c r="EV483" s="1">
        <v>284</v>
      </c>
      <c r="EW483" s="1">
        <v>61</v>
      </c>
      <c r="EX483" s="1">
        <v>83</v>
      </c>
      <c r="EY483" s="1">
        <v>6</v>
      </c>
      <c r="EZ483" s="1">
        <v>14</v>
      </c>
      <c r="FA483" s="1">
        <v>48</v>
      </c>
      <c r="FB483" s="1">
        <v>79</v>
      </c>
      <c r="FC483" s="1">
        <v>0</v>
      </c>
      <c r="FD483" s="1">
        <v>0</v>
      </c>
      <c r="FE483" s="1">
        <v>77</v>
      </c>
      <c r="FF483" s="1">
        <v>237</v>
      </c>
      <c r="FG483" s="1">
        <v>37</v>
      </c>
      <c r="FH483" s="1">
        <v>75</v>
      </c>
      <c r="FI483" s="1">
        <v>20</v>
      </c>
      <c r="FJ483" s="1">
        <v>62</v>
      </c>
      <c r="FK483" s="1">
        <v>20</v>
      </c>
      <c r="FL483" s="1">
        <v>100</v>
      </c>
      <c r="FM483" s="1">
        <v>75</v>
      </c>
      <c r="FN483" s="1">
        <v>221</v>
      </c>
      <c r="FO483" s="1">
        <v>75</v>
      </c>
      <c r="FP483" s="1">
        <v>221</v>
      </c>
      <c r="FQ483" s="1">
        <v>0</v>
      </c>
      <c r="FR483" s="1">
        <v>0</v>
      </c>
      <c r="FS483" s="1">
        <v>83</v>
      </c>
      <c r="FT483" s="1">
        <v>125</v>
      </c>
      <c r="FU483" s="1">
        <v>23</v>
      </c>
      <c r="FV483" s="1">
        <v>22</v>
      </c>
      <c r="FW483" s="1">
        <v>34</v>
      </c>
      <c r="FX483" s="1">
        <v>75</v>
      </c>
      <c r="FY483" s="1">
        <v>26</v>
      </c>
      <c r="FZ483" s="1">
        <v>28</v>
      </c>
      <c r="GA483" s="1">
        <v>38</v>
      </c>
      <c r="GB483" s="1">
        <v>21</v>
      </c>
      <c r="GC483" s="1">
        <v>38</v>
      </c>
      <c r="GD483" s="1">
        <v>21</v>
      </c>
      <c r="GE483" s="1">
        <v>0</v>
      </c>
      <c r="GF483" s="1">
        <v>0</v>
      </c>
      <c r="GG483" s="1">
        <v>56</v>
      </c>
      <c r="GH483" s="1">
        <v>220</v>
      </c>
      <c r="GI483" s="1">
        <v>51</v>
      </c>
      <c r="GJ483" s="1">
        <v>210</v>
      </c>
      <c r="GK483" s="1">
        <v>0</v>
      </c>
      <c r="GL483" s="1">
        <v>0</v>
      </c>
      <c r="GM483" s="1">
        <v>81.5</v>
      </c>
      <c r="GN483" s="1">
        <v>35.5</v>
      </c>
      <c r="GO483" s="1">
        <v>0</v>
      </c>
      <c r="GP483" s="1">
        <v>0</v>
      </c>
      <c r="GQ483" s="1">
        <v>46</v>
      </c>
      <c r="GR483" s="1">
        <v>0</v>
      </c>
      <c r="GS483" s="1">
        <v>53.5</v>
      </c>
      <c r="GT483" s="1">
        <v>153.5</v>
      </c>
      <c r="GU483" s="1">
        <v>20</v>
      </c>
      <c r="GV483" s="1">
        <v>80</v>
      </c>
      <c r="GW483" s="1">
        <v>0</v>
      </c>
      <c r="GX483" s="1">
        <v>0</v>
      </c>
      <c r="GY483" s="1">
        <v>33.5</v>
      </c>
      <c r="GZ483" s="2">
        <v>73.5</v>
      </c>
    </row>
    <row r="484" spans="99:208">
      <c r="CU484" s="1" t="s">
        <v>346</v>
      </c>
      <c r="CV484" s="1" t="s">
        <v>302</v>
      </c>
      <c r="CW484" s="1" t="s">
        <v>647</v>
      </c>
      <c r="CX484" s="1">
        <v>1250</v>
      </c>
      <c r="CY484" s="1">
        <v>98.6</v>
      </c>
      <c r="CZ484" s="1">
        <v>78.88</v>
      </c>
      <c r="DA484" s="1">
        <v>215</v>
      </c>
      <c r="DB484" s="1">
        <v>34.200000000000003</v>
      </c>
      <c r="DC484" s="1">
        <v>159.06976744185999</v>
      </c>
      <c r="DD484" s="1">
        <v>730</v>
      </c>
      <c r="DE484" s="1">
        <v>11.8</v>
      </c>
      <c r="DF484" s="1">
        <v>16.164383561643799</v>
      </c>
      <c r="DG484" s="1">
        <v>2.8</v>
      </c>
      <c r="DH484" s="1">
        <v>47</v>
      </c>
      <c r="DI484" s="1">
        <v>1.6785714285714299</v>
      </c>
      <c r="DJ484" s="1">
        <v>2.5</v>
      </c>
      <c r="DK484" s="1">
        <v>39.1</v>
      </c>
      <c r="DL484" s="1">
        <v>1.5640000000000001</v>
      </c>
      <c r="DM484" s="1">
        <v>47</v>
      </c>
      <c r="DN484" s="1">
        <v>0</v>
      </c>
      <c r="DO484" s="1">
        <v>420</v>
      </c>
      <c r="DP484" s="1">
        <v>420</v>
      </c>
      <c r="DQ484" s="1">
        <v>320</v>
      </c>
      <c r="DR484" s="1">
        <v>30</v>
      </c>
      <c r="DS484" s="1">
        <v>9.375</v>
      </c>
      <c r="DT484" s="1">
        <v>710</v>
      </c>
      <c r="DU484" s="1">
        <v>3.5</v>
      </c>
      <c r="DV484" s="1">
        <v>3</v>
      </c>
      <c r="DW484" s="1">
        <v>135</v>
      </c>
      <c r="DX484" s="1">
        <v>230</v>
      </c>
      <c r="DY484" s="1">
        <v>190</v>
      </c>
      <c r="DZ484" s="1" t="s">
        <v>346</v>
      </c>
      <c r="EA484" s="1" t="s">
        <v>302</v>
      </c>
      <c r="EB484" s="1" t="s">
        <v>647</v>
      </c>
      <c r="EC484" s="72">
        <f t="shared" si="32"/>
        <v>599</v>
      </c>
      <c r="ED484" s="73">
        <f t="shared" si="33"/>
        <v>1812</v>
      </c>
      <c r="EE484" s="1">
        <v>71</v>
      </c>
      <c r="EF484" s="1">
        <v>139</v>
      </c>
      <c r="EG484" s="1">
        <v>9</v>
      </c>
      <c r="EH484" s="1">
        <v>5</v>
      </c>
      <c r="EI484" s="1">
        <v>36</v>
      </c>
      <c r="EJ484" s="1">
        <v>10</v>
      </c>
      <c r="EK484" s="1">
        <v>23</v>
      </c>
      <c r="EL484" s="1">
        <v>11</v>
      </c>
      <c r="EM484" s="1">
        <v>60</v>
      </c>
      <c r="EN484" s="1">
        <v>168</v>
      </c>
      <c r="EO484" s="1">
        <v>30</v>
      </c>
      <c r="EP484" s="1">
        <v>88</v>
      </c>
      <c r="EQ484" s="1">
        <v>35</v>
      </c>
      <c r="ER484" s="1">
        <v>240</v>
      </c>
      <c r="ES484" s="1">
        <v>0</v>
      </c>
      <c r="ET484" s="1">
        <v>0</v>
      </c>
      <c r="EU484" s="1">
        <v>102</v>
      </c>
      <c r="EV484" s="1">
        <v>187</v>
      </c>
      <c r="EW484" s="1">
        <v>36</v>
      </c>
      <c r="EX484" s="1">
        <v>50</v>
      </c>
      <c r="EY484" s="1">
        <v>0</v>
      </c>
      <c r="EZ484" s="1">
        <v>0</v>
      </c>
      <c r="FA484" s="1">
        <v>46</v>
      </c>
      <c r="FB484" s="1">
        <v>69</v>
      </c>
      <c r="FC484" s="1">
        <v>0</v>
      </c>
      <c r="FD484" s="1">
        <v>0</v>
      </c>
      <c r="FE484" s="1">
        <v>61</v>
      </c>
      <c r="FF484" s="1">
        <v>172</v>
      </c>
      <c r="FG484" s="1">
        <v>29</v>
      </c>
      <c r="FH484" s="1">
        <v>60</v>
      </c>
      <c r="FI484" s="1">
        <v>22</v>
      </c>
      <c r="FJ484" s="1">
        <v>67</v>
      </c>
      <c r="FK484" s="1">
        <v>10</v>
      </c>
      <c r="FL484" s="1">
        <v>45</v>
      </c>
      <c r="FM484" s="1">
        <v>46</v>
      </c>
      <c r="FN484" s="1">
        <v>150</v>
      </c>
      <c r="FO484" s="1">
        <v>46</v>
      </c>
      <c r="FP484" s="1">
        <v>150</v>
      </c>
      <c r="FQ484" s="1">
        <v>0</v>
      </c>
      <c r="FR484" s="1">
        <v>0</v>
      </c>
      <c r="FS484" s="1">
        <v>60</v>
      </c>
      <c r="FT484" s="1">
        <v>91</v>
      </c>
      <c r="FU484" s="1">
        <v>10</v>
      </c>
      <c r="FV484" s="1">
        <v>11</v>
      </c>
      <c r="FW484" s="1">
        <v>35</v>
      </c>
      <c r="FX484" s="1">
        <v>66</v>
      </c>
      <c r="FY484" s="1">
        <v>15</v>
      </c>
      <c r="FZ484" s="1">
        <v>14</v>
      </c>
      <c r="GA484" s="1">
        <v>24</v>
      </c>
      <c r="GB484" s="1">
        <v>11</v>
      </c>
      <c r="GC484" s="1">
        <v>24</v>
      </c>
      <c r="GD484" s="1">
        <v>11</v>
      </c>
      <c r="GE484" s="1">
        <v>0</v>
      </c>
      <c r="GF484" s="1">
        <v>0</v>
      </c>
      <c r="GG484" s="1">
        <v>140</v>
      </c>
      <c r="GH484" s="1">
        <v>525</v>
      </c>
      <c r="GI484" s="1">
        <v>100</v>
      </c>
      <c r="GJ484" s="1">
        <v>455</v>
      </c>
      <c r="GK484" s="1">
        <v>0</v>
      </c>
      <c r="GL484" s="1">
        <v>0</v>
      </c>
      <c r="GM484" s="1">
        <v>129</v>
      </c>
      <c r="GN484" s="1">
        <v>40</v>
      </c>
      <c r="GO484" s="1">
        <v>8</v>
      </c>
      <c r="GP484" s="1">
        <v>5</v>
      </c>
      <c r="GQ484" s="1">
        <v>89</v>
      </c>
      <c r="GR484" s="1">
        <v>0</v>
      </c>
      <c r="GS484" s="1">
        <v>40</v>
      </c>
      <c r="GT484" s="1">
        <v>120</v>
      </c>
      <c r="GU484" s="1">
        <v>40</v>
      </c>
      <c r="GV484" s="1">
        <v>120</v>
      </c>
      <c r="GW484" s="1">
        <v>0</v>
      </c>
      <c r="GX484" s="1">
        <v>0</v>
      </c>
      <c r="GY484" s="1">
        <v>0</v>
      </c>
      <c r="GZ484" s="2">
        <v>0</v>
      </c>
    </row>
    <row r="485" spans="99:208">
      <c r="CU485" s="1" t="s">
        <v>346</v>
      </c>
      <c r="CV485" s="1" t="s">
        <v>354</v>
      </c>
      <c r="CW485" s="1" t="s">
        <v>647</v>
      </c>
      <c r="CX485" s="1">
        <v>1150</v>
      </c>
      <c r="CY485" s="1">
        <v>96.6</v>
      </c>
      <c r="CZ485" s="1">
        <v>84</v>
      </c>
      <c r="DA485" s="1">
        <v>98</v>
      </c>
      <c r="DB485" s="1">
        <v>15.1</v>
      </c>
      <c r="DC485" s="1">
        <v>154.08163265306101</v>
      </c>
      <c r="DD485" s="1">
        <v>654</v>
      </c>
      <c r="DE485" s="1">
        <v>10.6</v>
      </c>
      <c r="DF485" s="1">
        <v>16.207951070336399</v>
      </c>
      <c r="DG485" s="1">
        <v>3.4</v>
      </c>
      <c r="DH485" s="1">
        <v>53.4</v>
      </c>
      <c r="DI485" s="1">
        <v>1.5705882352941201</v>
      </c>
      <c r="DJ485" s="1">
        <v>3.2</v>
      </c>
      <c r="DK485" s="1">
        <v>50</v>
      </c>
      <c r="DL485" s="1">
        <v>1.5625</v>
      </c>
      <c r="DM485" s="1">
        <v>65</v>
      </c>
      <c r="DN485" s="1">
        <v>0</v>
      </c>
      <c r="DO485" s="1">
        <v>230</v>
      </c>
      <c r="DP485" s="1">
        <v>230</v>
      </c>
      <c r="DQ485" s="1">
        <v>430</v>
      </c>
      <c r="DR485" s="1">
        <v>40</v>
      </c>
      <c r="DS485" s="1">
        <v>9.3023255813953494</v>
      </c>
      <c r="DT485" s="1">
        <v>1350</v>
      </c>
      <c r="DU485" s="1">
        <v>3.1</v>
      </c>
      <c r="DV485" s="1">
        <v>2.8</v>
      </c>
      <c r="DW485" s="1">
        <v>92</v>
      </c>
      <c r="DX485" s="1">
        <v>220</v>
      </c>
      <c r="DY485" s="1">
        <v>980</v>
      </c>
      <c r="DZ485" s="1" t="s">
        <v>346</v>
      </c>
      <c r="EA485" s="1" t="s">
        <v>354</v>
      </c>
      <c r="EB485" s="1" t="s">
        <v>647</v>
      </c>
      <c r="EC485" s="72">
        <f t="shared" si="32"/>
        <v>449</v>
      </c>
      <c r="ED485" s="73">
        <f t="shared" si="33"/>
        <v>1350</v>
      </c>
      <c r="EE485" s="1">
        <v>54</v>
      </c>
      <c r="EF485" s="1">
        <v>124</v>
      </c>
      <c r="EG485" s="1">
        <v>7</v>
      </c>
      <c r="EH485" s="1">
        <v>4</v>
      </c>
      <c r="EI485" s="1">
        <v>30</v>
      </c>
      <c r="EJ485" s="1">
        <v>8</v>
      </c>
      <c r="EK485" s="1">
        <v>11</v>
      </c>
      <c r="EL485" s="1">
        <v>5</v>
      </c>
      <c r="EM485" s="1">
        <v>66</v>
      </c>
      <c r="EN485" s="1">
        <v>188</v>
      </c>
      <c r="EO485" s="1">
        <v>20</v>
      </c>
      <c r="EP485" s="1">
        <v>66</v>
      </c>
      <c r="EQ485" s="1">
        <v>40</v>
      </c>
      <c r="ER485" s="1">
        <v>340</v>
      </c>
      <c r="ES485" s="1">
        <v>0</v>
      </c>
      <c r="ET485" s="1">
        <v>0</v>
      </c>
      <c r="EU485" s="1">
        <v>62</v>
      </c>
      <c r="EV485" s="1">
        <v>94</v>
      </c>
      <c r="EW485" s="1">
        <v>20</v>
      </c>
      <c r="EX485" s="1">
        <v>30</v>
      </c>
      <c r="EY485" s="1">
        <v>0</v>
      </c>
      <c r="EZ485" s="1">
        <v>0</v>
      </c>
      <c r="FA485" s="1">
        <v>36</v>
      </c>
      <c r="FB485" s="1">
        <v>49</v>
      </c>
      <c r="FC485" s="1">
        <v>0</v>
      </c>
      <c r="FD485" s="1">
        <v>0</v>
      </c>
      <c r="FE485" s="1">
        <v>55</v>
      </c>
      <c r="FF485" s="1">
        <v>137</v>
      </c>
      <c r="FG485" s="1">
        <v>35</v>
      </c>
      <c r="FH485" s="1">
        <v>79</v>
      </c>
      <c r="FI485" s="1">
        <v>20</v>
      </c>
      <c r="FJ485" s="1">
        <v>58</v>
      </c>
      <c r="FK485" s="1">
        <v>0</v>
      </c>
      <c r="FL485" s="1">
        <v>0</v>
      </c>
      <c r="FM485" s="1">
        <v>38</v>
      </c>
      <c r="FN485" s="1">
        <v>117</v>
      </c>
      <c r="FO485" s="1">
        <v>38</v>
      </c>
      <c r="FP485" s="1">
        <v>117</v>
      </c>
      <c r="FQ485" s="1">
        <v>0</v>
      </c>
      <c r="FR485" s="1">
        <v>0</v>
      </c>
      <c r="FS485" s="1">
        <v>45</v>
      </c>
      <c r="FT485" s="1">
        <v>71</v>
      </c>
      <c r="FU485" s="1">
        <v>9</v>
      </c>
      <c r="FV485" s="1">
        <v>11</v>
      </c>
      <c r="FW485" s="1">
        <v>27</v>
      </c>
      <c r="FX485" s="1">
        <v>51</v>
      </c>
      <c r="FY485" s="1">
        <v>9</v>
      </c>
      <c r="FZ485" s="1">
        <v>8</v>
      </c>
      <c r="GA485" s="1">
        <v>26</v>
      </c>
      <c r="GB485" s="1">
        <v>13</v>
      </c>
      <c r="GC485" s="1">
        <v>26</v>
      </c>
      <c r="GD485" s="1">
        <v>13</v>
      </c>
      <c r="GE485" s="1">
        <v>0</v>
      </c>
      <c r="GF485" s="1">
        <v>0</v>
      </c>
      <c r="GG485" s="1">
        <v>63</v>
      </c>
      <c r="GH485" s="1">
        <v>191</v>
      </c>
      <c r="GI485" s="1">
        <v>49</v>
      </c>
      <c r="GJ485" s="1">
        <v>185</v>
      </c>
      <c r="GK485" s="1">
        <v>0</v>
      </c>
      <c r="GL485" s="1">
        <v>0</v>
      </c>
      <c r="GM485" s="1">
        <v>75</v>
      </c>
      <c r="GN485" s="1">
        <v>38</v>
      </c>
      <c r="GO485" s="1">
        <v>4</v>
      </c>
      <c r="GP485" s="1">
        <v>1</v>
      </c>
      <c r="GQ485" s="1">
        <v>37</v>
      </c>
      <c r="GR485" s="1">
        <v>0</v>
      </c>
      <c r="GS485" s="1">
        <v>30</v>
      </c>
      <c r="GT485" s="1">
        <v>93</v>
      </c>
      <c r="GU485" s="1">
        <v>30</v>
      </c>
      <c r="GV485" s="1">
        <v>93</v>
      </c>
      <c r="GW485" s="1">
        <v>0</v>
      </c>
      <c r="GX485" s="1">
        <v>0</v>
      </c>
      <c r="GY485" s="1">
        <v>0</v>
      </c>
      <c r="GZ485" s="2">
        <v>0</v>
      </c>
    </row>
    <row r="486" spans="99:208">
      <c r="CU486" s="1" t="s">
        <v>346</v>
      </c>
      <c r="CV486" s="1" t="s">
        <v>355</v>
      </c>
      <c r="CW486" s="1" t="s">
        <v>647</v>
      </c>
      <c r="CX486" s="1">
        <v>668</v>
      </c>
      <c r="CY486" s="1">
        <v>56</v>
      </c>
      <c r="CZ486" s="1">
        <v>83.832335329341305</v>
      </c>
      <c r="DA486" s="1">
        <v>92</v>
      </c>
      <c r="DB486" s="1">
        <v>14.9</v>
      </c>
      <c r="DC486" s="1">
        <v>161.95652173913001</v>
      </c>
      <c r="DD486" s="1">
        <v>500</v>
      </c>
      <c r="DE486" s="1">
        <v>8.3000000000000007</v>
      </c>
      <c r="DF486" s="1">
        <v>16.600000000000001</v>
      </c>
      <c r="DG486" s="1">
        <v>2.9</v>
      </c>
      <c r="DH486" s="1">
        <v>44.5</v>
      </c>
      <c r="DI486" s="1">
        <v>1.5344827586206899</v>
      </c>
      <c r="DJ486" s="1">
        <v>2.7</v>
      </c>
      <c r="DK486" s="1">
        <v>42.4</v>
      </c>
      <c r="DL486" s="1">
        <v>1.57037037037037</v>
      </c>
      <c r="DM486" s="1">
        <v>67</v>
      </c>
      <c r="DN486" s="1">
        <v>0</v>
      </c>
      <c r="DO486" s="1">
        <v>230</v>
      </c>
      <c r="DP486" s="1">
        <v>230</v>
      </c>
      <c r="DQ486" s="1">
        <v>9270</v>
      </c>
      <c r="DR486" s="1">
        <v>810</v>
      </c>
      <c r="DS486" s="1">
        <v>8.7378640776699008</v>
      </c>
      <c r="DT486" s="1">
        <v>850</v>
      </c>
      <c r="DU486" s="1">
        <v>2.7</v>
      </c>
      <c r="DV486" s="1">
        <v>2</v>
      </c>
      <c r="DW486" s="1">
        <v>136</v>
      </c>
      <c r="DX486" s="1">
        <v>280</v>
      </c>
      <c r="DY486" s="1">
        <v>210</v>
      </c>
      <c r="DZ486" s="1" t="s">
        <v>346</v>
      </c>
      <c r="EA486" s="1" t="s">
        <v>355</v>
      </c>
      <c r="EB486" s="1" t="s">
        <v>647</v>
      </c>
      <c r="EC486" s="72">
        <f t="shared" si="32"/>
        <v>516</v>
      </c>
      <c r="ED486" s="73">
        <f t="shared" si="33"/>
        <v>1444</v>
      </c>
      <c r="EE486" s="1">
        <v>46</v>
      </c>
      <c r="EF486" s="1">
        <v>96</v>
      </c>
      <c r="EG486" s="1">
        <v>11</v>
      </c>
      <c r="EH486" s="1">
        <v>5</v>
      </c>
      <c r="EI486" s="1">
        <v>20</v>
      </c>
      <c r="EJ486" s="1">
        <v>6</v>
      </c>
      <c r="EK486" s="1">
        <v>11</v>
      </c>
      <c r="EL486" s="1">
        <v>6</v>
      </c>
      <c r="EM486" s="1">
        <v>97</v>
      </c>
      <c r="EN486" s="1">
        <v>259</v>
      </c>
      <c r="EO486" s="1">
        <v>22</v>
      </c>
      <c r="EP486" s="1">
        <v>69</v>
      </c>
      <c r="EQ486" s="1">
        <v>50</v>
      </c>
      <c r="ER486" s="1">
        <v>290</v>
      </c>
      <c r="ES486" s="1">
        <v>0</v>
      </c>
      <c r="ET486" s="1">
        <v>0</v>
      </c>
      <c r="EU486" s="1">
        <v>112</v>
      </c>
      <c r="EV486" s="1">
        <v>184</v>
      </c>
      <c r="EW486" s="1">
        <v>50</v>
      </c>
      <c r="EX486" s="1">
        <v>75</v>
      </c>
      <c r="EY486" s="1">
        <v>5</v>
      </c>
      <c r="EZ486" s="1">
        <v>11</v>
      </c>
      <c r="FA486" s="1">
        <v>57</v>
      </c>
      <c r="FB486" s="1">
        <v>71</v>
      </c>
      <c r="FC486" s="1">
        <v>0</v>
      </c>
      <c r="FD486" s="1">
        <v>0</v>
      </c>
      <c r="FE486" s="1">
        <v>36</v>
      </c>
      <c r="FF486" s="1">
        <v>97</v>
      </c>
      <c r="FG486" s="1">
        <v>26</v>
      </c>
      <c r="FH486" s="1">
        <v>66</v>
      </c>
      <c r="FI486" s="1">
        <v>10</v>
      </c>
      <c r="FJ486" s="1">
        <v>30</v>
      </c>
      <c r="FK486" s="1">
        <v>0</v>
      </c>
      <c r="FL486" s="1">
        <v>0</v>
      </c>
      <c r="FM486" s="1">
        <v>40</v>
      </c>
      <c r="FN486" s="1">
        <v>118</v>
      </c>
      <c r="FO486" s="1">
        <v>40</v>
      </c>
      <c r="FP486" s="1">
        <v>118</v>
      </c>
      <c r="FQ486" s="1">
        <v>0</v>
      </c>
      <c r="FR486" s="1">
        <v>0</v>
      </c>
      <c r="FS486" s="1">
        <v>39</v>
      </c>
      <c r="FT486" s="1">
        <v>62</v>
      </c>
      <c r="FU486" s="1">
        <v>9</v>
      </c>
      <c r="FV486" s="1">
        <v>11</v>
      </c>
      <c r="FW486" s="1">
        <v>21</v>
      </c>
      <c r="FX486" s="1">
        <v>40</v>
      </c>
      <c r="FY486" s="1">
        <v>9</v>
      </c>
      <c r="FZ486" s="1">
        <v>9</v>
      </c>
      <c r="GA486" s="1">
        <v>36</v>
      </c>
      <c r="GB486" s="1">
        <v>18</v>
      </c>
      <c r="GC486" s="1">
        <v>36</v>
      </c>
      <c r="GD486" s="1">
        <v>18</v>
      </c>
      <c r="GE486" s="1">
        <v>0</v>
      </c>
      <c r="GF486" s="1">
        <v>0</v>
      </c>
      <c r="GG486" s="1">
        <v>60</v>
      </c>
      <c r="GH486" s="1">
        <v>225</v>
      </c>
      <c r="GI486" s="1">
        <v>55</v>
      </c>
      <c r="GJ486" s="1">
        <v>220</v>
      </c>
      <c r="GK486" s="1">
        <v>0</v>
      </c>
      <c r="GL486" s="1">
        <v>0</v>
      </c>
      <c r="GM486" s="1">
        <v>95</v>
      </c>
      <c r="GN486" s="1">
        <v>41</v>
      </c>
      <c r="GO486" s="1">
        <v>3</v>
      </c>
      <c r="GP486" s="1">
        <v>0</v>
      </c>
      <c r="GQ486" s="1">
        <v>54</v>
      </c>
      <c r="GR486" s="1">
        <v>0</v>
      </c>
      <c r="GS486" s="1">
        <v>20</v>
      </c>
      <c r="GT486" s="1">
        <v>63</v>
      </c>
      <c r="GU486" s="1">
        <v>20</v>
      </c>
      <c r="GV486" s="1">
        <v>63</v>
      </c>
      <c r="GW486" s="1">
        <v>0</v>
      </c>
      <c r="GX486" s="1">
        <v>0</v>
      </c>
      <c r="GY486" s="1">
        <v>0</v>
      </c>
      <c r="GZ486" s="2">
        <v>0</v>
      </c>
    </row>
    <row r="487" spans="99:208">
      <c r="CU487" s="1" t="s">
        <v>346</v>
      </c>
      <c r="CV487" s="1" t="s">
        <v>356</v>
      </c>
      <c r="CW487" s="1" t="s">
        <v>647</v>
      </c>
      <c r="CX487" s="1">
        <v>675</v>
      </c>
      <c r="CY487" s="1">
        <v>55</v>
      </c>
      <c r="CZ487" s="1">
        <v>81.481481481481495</v>
      </c>
      <c r="DA487" s="1">
        <v>97</v>
      </c>
      <c r="DB487" s="1">
        <v>15.3</v>
      </c>
      <c r="DC487" s="1">
        <v>157.73195876288699</v>
      </c>
      <c r="DD487" s="1">
        <v>770</v>
      </c>
      <c r="DE487" s="1">
        <v>12.5</v>
      </c>
      <c r="DF487" s="1">
        <v>16.2337662337662</v>
      </c>
      <c r="DG487" s="1">
        <v>1.8</v>
      </c>
      <c r="DH487" s="1">
        <v>27.1</v>
      </c>
      <c r="DI487" s="1">
        <v>1.50555555555556</v>
      </c>
      <c r="DJ487" s="1">
        <v>1.4</v>
      </c>
      <c r="DK487" s="1">
        <v>22.1</v>
      </c>
      <c r="DL487" s="1">
        <v>1.5785714285714301</v>
      </c>
      <c r="DM487" s="1">
        <v>64.599999999999994</v>
      </c>
      <c r="DN487" s="1">
        <v>0</v>
      </c>
      <c r="DO487" s="1">
        <v>260</v>
      </c>
      <c r="DP487" s="1">
        <v>260</v>
      </c>
      <c r="DQ487" s="1">
        <v>206</v>
      </c>
      <c r="DR487" s="1">
        <v>18</v>
      </c>
      <c r="DS487" s="1">
        <v>8.7378640776699008</v>
      </c>
      <c r="DT487" s="1">
        <v>910</v>
      </c>
      <c r="DU487" s="1">
        <v>2.9</v>
      </c>
      <c r="DV487" s="1">
        <v>2.6</v>
      </c>
      <c r="DW487" s="1">
        <v>89</v>
      </c>
      <c r="DX487" s="1">
        <v>260</v>
      </c>
      <c r="DY487" s="1">
        <v>350</v>
      </c>
      <c r="DZ487" s="1" t="s">
        <v>346</v>
      </c>
      <c r="EA487" s="1" t="s">
        <v>356</v>
      </c>
      <c r="EB487" s="1" t="s">
        <v>647</v>
      </c>
      <c r="EC487" s="72">
        <f t="shared" si="32"/>
        <v>502</v>
      </c>
      <c r="ED487" s="73">
        <f t="shared" si="33"/>
        <v>1661</v>
      </c>
      <c r="EE487" s="1">
        <v>54</v>
      </c>
      <c r="EF487" s="1">
        <v>185</v>
      </c>
      <c r="EG487" s="1">
        <v>12</v>
      </c>
      <c r="EH487" s="1">
        <v>8</v>
      </c>
      <c r="EI487" s="1">
        <v>33</v>
      </c>
      <c r="EJ487" s="1">
        <v>9</v>
      </c>
      <c r="EK487" s="1">
        <v>8</v>
      </c>
      <c r="EL487" s="1">
        <v>5</v>
      </c>
      <c r="EM487" s="1">
        <v>72</v>
      </c>
      <c r="EN487" s="1">
        <v>201</v>
      </c>
      <c r="EO487" s="1">
        <v>27</v>
      </c>
      <c r="EP487" s="1">
        <v>81</v>
      </c>
      <c r="EQ487" s="1">
        <v>55</v>
      </c>
      <c r="ER487" s="1">
        <v>370</v>
      </c>
      <c r="ES487" s="1">
        <v>0</v>
      </c>
      <c r="ET487" s="1">
        <v>0</v>
      </c>
      <c r="EU487" s="1">
        <v>69</v>
      </c>
      <c r="EV487" s="1">
        <v>99</v>
      </c>
      <c r="EW487" s="1">
        <v>12</v>
      </c>
      <c r="EX487" s="1">
        <v>14</v>
      </c>
      <c r="EY487" s="1">
        <v>0</v>
      </c>
      <c r="EZ487" s="1">
        <v>0</v>
      </c>
      <c r="FA487" s="1">
        <v>57</v>
      </c>
      <c r="FB487" s="1">
        <v>80</v>
      </c>
      <c r="FC487" s="1">
        <v>0</v>
      </c>
      <c r="FD487" s="1">
        <v>0</v>
      </c>
      <c r="FE487" s="1">
        <v>42</v>
      </c>
      <c r="FF487" s="1">
        <v>118</v>
      </c>
      <c r="FG487" s="1">
        <v>22</v>
      </c>
      <c r="FH487" s="1">
        <v>62</v>
      </c>
      <c r="FI487" s="1">
        <v>20</v>
      </c>
      <c r="FJ487" s="1">
        <v>56</v>
      </c>
      <c r="FK487" s="1">
        <v>0</v>
      </c>
      <c r="FL487" s="1">
        <v>0</v>
      </c>
      <c r="FM487" s="1">
        <v>40</v>
      </c>
      <c r="FN487" s="1">
        <v>133</v>
      </c>
      <c r="FO487" s="1">
        <v>40</v>
      </c>
      <c r="FP487" s="1">
        <v>133</v>
      </c>
      <c r="FQ487" s="1">
        <v>0</v>
      </c>
      <c r="FR487" s="1">
        <v>0</v>
      </c>
      <c r="FS487" s="1">
        <v>44</v>
      </c>
      <c r="FT487" s="1">
        <v>76</v>
      </c>
      <c r="FU487" s="1">
        <v>10</v>
      </c>
      <c r="FV487" s="1">
        <v>11</v>
      </c>
      <c r="FW487" s="1">
        <v>27</v>
      </c>
      <c r="FX487" s="1">
        <v>57</v>
      </c>
      <c r="FY487" s="1">
        <v>7</v>
      </c>
      <c r="FZ487" s="1">
        <v>8</v>
      </c>
      <c r="GA487" s="1">
        <v>58</v>
      </c>
      <c r="GB487" s="1">
        <v>27</v>
      </c>
      <c r="GC487" s="1">
        <v>58</v>
      </c>
      <c r="GD487" s="1">
        <v>27</v>
      </c>
      <c r="GE487" s="1">
        <v>0</v>
      </c>
      <c r="GF487" s="1">
        <v>0</v>
      </c>
      <c r="GG487" s="1">
        <v>68</v>
      </c>
      <c r="GH487" s="1">
        <v>300</v>
      </c>
      <c r="GI487" s="1">
        <v>68</v>
      </c>
      <c r="GJ487" s="1">
        <v>300</v>
      </c>
      <c r="GK487" s="1">
        <v>0</v>
      </c>
      <c r="GL487" s="1">
        <v>0</v>
      </c>
      <c r="GM487" s="1">
        <v>152</v>
      </c>
      <c r="GN487" s="1">
        <v>61</v>
      </c>
      <c r="GO487" s="1">
        <v>7</v>
      </c>
      <c r="GP487" s="1">
        <v>1</v>
      </c>
      <c r="GQ487" s="1">
        <v>91</v>
      </c>
      <c r="GR487" s="1">
        <v>0</v>
      </c>
      <c r="GS487" s="1">
        <v>20</v>
      </c>
      <c r="GT487" s="1">
        <v>61</v>
      </c>
      <c r="GU487" s="1">
        <v>20</v>
      </c>
      <c r="GV487" s="1">
        <v>61</v>
      </c>
      <c r="GW487" s="1">
        <v>0</v>
      </c>
      <c r="GX487" s="1">
        <v>0</v>
      </c>
      <c r="GY487" s="1">
        <v>0</v>
      </c>
      <c r="GZ487" s="2">
        <v>0</v>
      </c>
    </row>
    <row r="488" spans="99:208">
      <c r="CU488" s="1" t="s">
        <v>346</v>
      </c>
      <c r="CV488" s="1" t="s">
        <v>357</v>
      </c>
      <c r="CW488" s="1" t="s">
        <v>647</v>
      </c>
      <c r="CX488" s="1">
        <v>1800</v>
      </c>
      <c r="CY488" s="1">
        <v>145</v>
      </c>
      <c r="CZ488" s="1">
        <v>80.5555555555556</v>
      </c>
      <c r="DA488" s="1">
        <v>138</v>
      </c>
      <c r="DB488" s="1">
        <v>20.7</v>
      </c>
      <c r="DC488" s="1">
        <v>150</v>
      </c>
      <c r="DD488" s="1">
        <v>995</v>
      </c>
      <c r="DE488" s="1">
        <v>15.6</v>
      </c>
      <c r="DF488" s="1">
        <v>15.678391959799001</v>
      </c>
      <c r="DG488" s="1">
        <v>5</v>
      </c>
      <c r="DH488" s="1">
        <v>78.2</v>
      </c>
      <c r="DI488" s="1">
        <v>1.5640000000000001</v>
      </c>
      <c r="DJ488" s="1">
        <v>4.7</v>
      </c>
      <c r="DK488" s="1">
        <v>71.5</v>
      </c>
      <c r="DL488" s="1">
        <v>1.5212765957446801</v>
      </c>
      <c r="DM488" s="1">
        <v>74</v>
      </c>
      <c r="DN488" s="1">
        <v>0</v>
      </c>
      <c r="DO488" s="1">
        <v>365</v>
      </c>
      <c r="DP488" s="1">
        <v>365</v>
      </c>
      <c r="DQ488" s="1">
        <v>198</v>
      </c>
      <c r="DR488" s="1">
        <v>19</v>
      </c>
      <c r="DS488" s="1">
        <v>9.5959595959596005</v>
      </c>
      <c r="DT488" s="1">
        <v>650</v>
      </c>
      <c r="DU488" s="1">
        <v>4.3</v>
      </c>
      <c r="DV488" s="1">
        <v>3</v>
      </c>
      <c r="DW488" s="1">
        <v>85</v>
      </c>
      <c r="DX488" s="1">
        <v>190</v>
      </c>
      <c r="DY488" s="1">
        <v>365</v>
      </c>
      <c r="DZ488" s="1" t="s">
        <v>346</v>
      </c>
      <c r="EA488" s="1" t="s">
        <v>357</v>
      </c>
      <c r="EB488" s="1" t="s">
        <v>647</v>
      </c>
      <c r="EC488" s="72">
        <f t="shared" si="32"/>
        <v>920</v>
      </c>
      <c r="ED488" s="73">
        <f t="shared" si="33"/>
        <v>2700</v>
      </c>
      <c r="EE488" s="1">
        <v>92</v>
      </c>
      <c r="EF488" s="1">
        <v>99</v>
      </c>
      <c r="EG488" s="1">
        <v>12</v>
      </c>
      <c r="EH488" s="1">
        <v>10</v>
      </c>
      <c r="EI488" s="1">
        <v>60</v>
      </c>
      <c r="EJ488" s="1">
        <v>18</v>
      </c>
      <c r="EK488" s="1">
        <v>17</v>
      </c>
      <c r="EL488" s="1">
        <v>11</v>
      </c>
      <c r="EM488" s="1">
        <v>184</v>
      </c>
      <c r="EN488" s="1">
        <v>518</v>
      </c>
      <c r="EO488" s="1">
        <v>49</v>
      </c>
      <c r="EP488" s="1">
        <v>147</v>
      </c>
      <c r="EQ488" s="1">
        <v>110</v>
      </c>
      <c r="ER488" s="1">
        <v>560</v>
      </c>
      <c r="ES488" s="1">
        <v>0</v>
      </c>
      <c r="ET488" s="1">
        <v>0</v>
      </c>
      <c r="EU488" s="1">
        <v>144</v>
      </c>
      <c r="EV488" s="1">
        <v>238</v>
      </c>
      <c r="EW488" s="1">
        <v>50</v>
      </c>
      <c r="EX488" s="1">
        <v>72</v>
      </c>
      <c r="EY488" s="1">
        <v>18</v>
      </c>
      <c r="EZ488" s="1">
        <v>40</v>
      </c>
      <c r="FA488" s="1">
        <v>73</v>
      </c>
      <c r="FB488" s="1">
        <v>121</v>
      </c>
      <c r="FC488" s="1">
        <v>0</v>
      </c>
      <c r="FD488" s="1">
        <v>0</v>
      </c>
      <c r="FE488" s="1">
        <v>86</v>
      </c>
      <c r="FF488" s="1">
        <v>316</v>
      </c>
      <c r="FG488" s="1">
        <v>32</v>
      </c>
      <c r="FH488" s="1">
        <v>104</v>
      </c>
      <c r="FI488" s="1">
        <v>34</v>
      </c>
      <c r="FJ488" s="1">
        <v>111</v>
      </c>
      <c r="FK488" s="1">
        <v>20</v>
      </c>
      <c r="FL488" s="1">
        <v>100</v>
      </c>
      <c r="FM488" s="1">
        <v>63</v>
      </c>
      <c r="FN488" s="1">
        <v>222</v>
      </c>
      <c r="FO488" s="1">
        <v>63</v>
      </c>
      <c r="FP488" s="1">
        <v>222</v>
      </c>
      <c r="FQ488" s="1">
        <v>0</v>
      </c>
      <c r="FR488" s="1">
        <v>0</v>
      </c>
      <c r="FS488" s="1">
        <v>81</v>
      </c>
      <c r="FT488" s="1">
        <v>128</v>
      </c>
      <c r="FU488" s="1">
        <v>10</v>
      </c>
      <c r="FV488" s="1">
        <v>12</v>
      </c>
      <c r="FW488" s="1">
        <v>51</v>
      </c>
      <c r="FX488" s="1">
        <v>96</v>
      </c>
      <c r="FY488" s="1">
        <v>20</v>
      </c>
      <c r="FZ488" s="1">
        <v>20</v>
      </c>
      <c r="GA488" s="1">
        <v>60</v>
      </c>
      <c r="GB488" s="1">
        <v>30</v>
      </c>
      <c r="GC488" s="1">
        <v>60</v>
      </c>
      <c r="GD488" s="1">
        <v>30</v>
      </c>
      <c r="GE488" s="1">
        <v>0</v>
      </c>
      <c r="GF488" s="1">
        <v>0</v>
      </c>
      <c r="GG488" s="1">
        <v>100</v>
      </c>
      <c r="GH488" s="1">
        <v>369</v>
      </c>
      <c r="GI488" s="1">
        <v>90</v>
      </c>
      <c r="GJ488" s="1">
        <v>364</v>
      </c>
      <c r="GK488" s="1">
        <v>0</v>
      </c>
      <c r="GL488" s="1">
        <v>0</v>
      </c>
      <c r="GM488" s="1">
        <v>220</v>
      </c>
      <c r="GN488" s="1">
        <v>79</v>
      </c>
      <c r="GO488" s="1">
        <v>5</v>
      </c>
      <c r="GP488" s="1">
        <v>2</v>
      </c>
      <c r="GQ488" s="1">
        <v>141</v>
      </c>
      <c r="GR488" s="1">
        <v>0</v>
      </c>
      <c r="GS488" s="1">
        <v>40</v>
      </c>
      <c r="GT488" s="1">
        <v>132</v>
      </c>
      <c r="GU488" s="1">
        <v>40</v>
      </c>
      <c r="GV488" s="1">
        <v>132</v>
      </c>
      <c r="GW488" s="1">
        <v>0</v>
      </c>
      <c r="GX488" s="1">
        <v>0</v>
      </c>
      <c r="GY488" s="1">
        <v>0</v>
      </c>
      <c r="GZ488" s="2">
        <v>0</v>
      </c>
    </row>
    <row r="489" spans="99:208">
      <c r="CU489" s="1" t="s">
        <v>346</v>
      </c>
      <c r="CV489" s="1" t="s">
        <v>358</v>
      </c>
      <c r="CW489" s="1" t="s">
        <v>647</v>
      </c>
      <c r="CX489" s="1">
        <v>2398</v>
      </c>
      <c r="CY489" s="1">
        <v>179</v>
      </c>
      <c r="CZ489" s="1">
        <v>74.645537948290198</v>
      </c>
      <c r="DA489" s="1">
        <v>164</v>
      </c>
      <c r="DB489" s="1">
        <v>23.3</v>
      </c>
      <c r="DC489" s="1">
        <v>142.07317073170699</v>
      </c>
      <c r="DD489" s="1">
        <v>1030</v>
      </c>
      <c r="DE489" s="1">
        <v>13.8</v>
      </c>
      <c r="DF489" s="1">
        <v>13.3980582524272</v>
      </c>
      <c r="DG489" s="1">
        <v>6.1</v>
      </c>
      <c r="DH489" s="1">
        <v>95.3</v>
      </c>
      <c r="DI489" s="1">
        <v>1.5622950819672099</v>
      </c>
      <c r="DJ489" s="1">
        <v>4.2</v>
      </c>
      <c r="DK489" s="1">
        <v>68.099999999999994</v>
      </c>
      <c r="DL489" s="1">
        <v>1.6214285714285701</v>
      </c>
      <c r="DM489" s="1">
        <v>77</v>
      </c>
      <c r="DN489" s="1">
        <v>0</v>
      </c>
      <c r="DO489" s="1">
        <v>380</v>
      </c>
      <c r="DP489" s="1">
        <v>380</v>
      </c>
      <c r="DQ489" s="1">
        <v>180</v>
      </c>
      <c r="DR489" s="1">
        <v>16</v>
      </c>
      <c r="DS489" s="1">
        <v>8.8888888888888893</v>
      </c>
      <c r="DT489" s="1">
        <v>850</v>
      </c>
      <c r="DU489" s="1">
        <v>3.8</v>
      </c>
      <c r="DV489" s="1">
        <v>2.8</v>
      </c>
      <c r="DW489" s="1">
        <v>84</v>
      </c>
      <c r="DX489" s="1">
        <v>240</v>
      </c>
      <c r="DY489" s="1">
        <v>380</v>
      </c>
      <c r="DZ489" s="1" t="s">
        <v>346</v>
      </c>
      <c r="EA489" s="1" t="s">
        <v>358</v>
      </c>
      <c r="EB489" s="1" t="s">
        <v>647</v>
      </c>
      <c r="EC489" s="72">
        <f t="shared" si="32"/>
        <v>996</v>
      </c>
      <c r="ED489" s="73">
        <f t="shared" si="33"/>
        <v>2904</v>
      </c>
      <c r="EE489" s="1">
        <v>85</v>
      </c>
      <c r="EF489" s="1">
        <v>89</v>
      </c>
      <c r="EG489" s="1">
        <v>11</v>
      </c>
      <c r="EH489" s="1">
        <v>7</v>
      </c>
      <c r="EI489" s="1">
        <v>52</v>
      </c>
      <c r="EJ489" s="1">
        <v>15</v>
      </c>
      <c r="EK489" s="1">
        <v>22</v>
      </c>
      <c r="EL489" s="1">
        <v>14</v>
      </c>
      <c r="EM489" s="1">
        <v>158</v>
      </c>
      <c r="EN489" s="1">
        <v>464</v>
      </c>
      <c r="EO489" s="1">
        <v>48</v>
      </c>
      <c r="EP489" s="1">
        <v>144</v>
      </c>
      <c r="EQ489" s="1">
        <v>130</v>
      </c>
      <c r="ER489" s="1">
        <v>579</v>
      </c>
      <c r="ES489" s="1">
        <v>0</v>
      </c>
      <c r="ET489" s="1">
        <v>0</v>
      </c>
      <c r="EU489" s="1">
        <v>136</v>
      </c>
      <c r="EV489" s="1">
        <v>204</v>
      </c>
      <c r="EW489" s="1">
        <v>40</v>
      </c>
      <c r="EX489" s="1">
        <v>45</v>
      </c>
      <c r="EY489" s="1">
        <v>10</v>
      </c>
      <c r="EZ489" s="1">
        <v>25</v>
      </c>
      <c r="FA489" s="1">
        <v>81</v>
      </c>
      <c r="FB489" s="1">
        <v>122</v>
      </c>
      <c r="FC489" s="1">
        <v>0</v>
      </c>
      <c r="FD489" s="1">
        <v>0</v>
      </c>
      <c r="FE489" s="1">
        <v>153</v>
      </c>
      <c r="FF489" s="1">
        <v>356</v>
      </c>
      <c r="FG489" s="1">
        <v>31</v>
      </c>
      <c r="FH489" s="1">
        <v>90</v>
      </c>
      <c r="FI489" s="1">
        <v>45</v>
      </c>
      <c r="FJ489" s="1">
        <v>136</v>
      </c>
      <c r="FK489" s="1">
        <v>30</v>
      </c>
      <c r="FL489" s="1">
        <v>130</v>
      </c>
      <c r="FM489" s="1">
        <v>65</v>
      </c>
      <c r="FN489" s="1">
        <v>226</v>
      </c>
      <c r="FO489" s="1">
        <v>65</v>
      </c>
      <c r="FP489" s="1">
        <v>226</v>
      </c>
      <c r="FQ489" s="1">
        <v>0</v>
      </c>
      <c r="FR489" s="1">
        <v>0</v>
      </c>
      <c r="FS489" s="1">
        <v>83</v>
      </c>
      <c r="FT489" s="1">
        <v>130</v>
      </c>
      <c r="FU489" s="1">
        <v>18</v>
      </c>
      <c r="FV489" s="1">
        <v>19</v>
      </c>
      <c r="FW489" s="1">
        <v>45</v>
      </c>
      <c r="FX489" s="1">
        <v>88</v>
      </c>
      <c r="FY489" s="1">
        <v>20</v>
      </c>
      <c r="FZ489" s="1">
        <v>23</v>
      </c>
      <c r="GA489" s="1">
        <v>76</v>
      </c>
      <c r="GB489" s="1">
        <v>37</v>
      </c>
      <c r="GC489" s="1">
        <v>76</v>
      </c>
      <c r="GD489" s="1">
        <v>37</v>
      </c>
      <c r="GE489" s="1">
        <v>0</v>
      </c>
      <c r="GF489" s="1">
        <v>0</v>
      </c>
      <c r="GG489" s="1">
        <v>110</v>
      </c>
      <c r="GH489" s="1">
        <v>520</v>
      </c>
      <c r="GI489" s="1">
        <v>110</v>
      </c>
      <c r="GJ489" s="1">
        <v>520</v>
      </c>
      <c r="GK489" s="1">
        <v>0</v>
      </c>
      <c r="GL489" s="1">
        <v>0</v>
      </c>
      <c r="GM489" s="1">
        <v>299</v>
      </c>
      <c r="GN489" s="1">
        <v>130</v>
      </c>
      <c r="GO489" s="1">
        <v>7</v>
      </c>
      <c r="GP489" s="1">
        <v>3</v>
      </c>
      <c r="GQ489" s="1">
        <v>169</v>
      </c>
      <c r="GR489" s="1">
        <v>0</v>
      </c>
      <c r="GS489" s="1">
        <v>50</v>
      </c>
      <c r="GT489" s="1">
        <v>170</v>
      </c>
      <c r="GU489" s="1">
        <v>50</v>
      </c>
      <c r="GV489" s="1">
        <v>170</v>
      </c>
      <c r="GW489" s="1">
        <v>0</v>
      </c>
      <c r="GX489" s="1">
        <v>0</v>
      </c>
      <c r="GY489" s="1">
        <v>0</v>
      </c>
      <c r="GZ489" s="2">
        <v>0</v>
      </c>
    </row>
    <row r="490" spans="99:208">
      <c r="CU490" s="1" t="s">
        <v>346</v>
      </c>
      <c r="CV490" s="1" t="s">
        <v>359</v>
      </c>
      <c r="CW490" s="1" t="s">
        <v>647</v>
      </c>
      <c r="CX490" s="1">
        <v>220</v>
      </c>
      <c r="CY490" s="1">
        <v>18.3</v>
      </c>
      <c r="CZ490" s="1">
        <v>83.181818181818201</v>
      </c>
      <c r="DA490" s="1">
        <v>188</v>
      </c>
      <c r="DB490" s="1">
        <v>29.4</v>
      </c>
      <c r="DC490" s="1">
        <v>156.38297872340399</v>
      </c>
      <c r="DD490" s="1">
        <v>747</v>
      </c>
      <c r="DE490" s="1">
        <v>12.1</v>
      </c>
      <c r="DF490" s="1">
        <v>16.198125836680099</v>
      </c>
      <c r="DG490" s="1">
        <v>2.2000000000000002</v>
      </c>
      <c r="DH490" s="1">
        <v>33.1</v>
      </c>
      <c r="DI490" s="1">
        <v>1.50454545454545</v>
      </c>
      <c r="DJ490" s="1">
        <v>1.6</v>
      </c>
      <c r="DK490" s="1">
        <v>25.6</v>
      </c>
      <c r="DL490" s="1">
        <v>1.6</v>
      </c>
      <c r="DM490" s="1">
        <v>38</v>
      </c>
      <c r="DN490" s="1">
        <v>0</v>
      </c>
      <c r="DO490" s="1">
        <v>550</v>
      </c>
      <c r="DP490" s="1">
        <v>550</v>
      </c>
      <c r="DQ490" s="1">
        <v>60</v>
      </c>
      <c r="DR490" s="1">
        <v>5</v>
      </c>
      <c r="DS490" s="1">
        <v>8.3333333333333304</v>
      </c>
      <c r="DT490" s="1">
        <v>1950</v>
      </c>
      <c r="DU490" s="1">
        <v>2</v>
      </c>
      <c r="DV490" s="1">
        <v>1.5</v>
      </c>
      <c r="DW490" s="1">
        <v>650</v>
      </c>
      <c r="DX490" s="1">
        <v>3300</v>
      </c>
      <c r="DY490" s="1">
        <v>0</v>
      </c>
      <c r="DZ490" s="1" t="s">
        <v>346</v>
      </c>
      <c r="EA490" s="1" t="s">
        <v>359</v>
      </c>
      <c r="EB490" s="1" t="s">
        <v>647</v>
      </c>
      <c r="EC490" s="72">
        <f t="shared" si="32"/>
        <v>416</v>
      </c>
      <c r="ED490" s="73">
        <f t="shared" si="33"/>
        <v>1627</v>
      </c>
      <c r="EE490" s="1">
        <v>43</v>
      </c>
      <c r="EF490" s="1">
        <v>94</v>
      </c>
      <c r="EG490" s="1">
        <v>8</v>
      </c>
      <c r="EH490" s="1">
        <v>5</v>
      </c>
      <c r="EI490" s="1">
        <v>20</v>
      </c>
      <c r="EJ490" s="1">
        <v>5</v>
      </c>
      <c r="EK490" s="1">
        <v>12</v>
      </c>
      <c r="EL490" s="1">
        <v>6</v>
      </c>
      <c r="EM490" s="1">
        <v>62</v>
      </c>
      <c r="EN490" s="1">
        <v>171</v>
      </c>
      <c r="EO490" s="1">
        <v>12</v>
      </c>
      <c r="EP490" s="1">
        <v>36</v>
      </c>
      <c r="EQ490" s="1">
        <v>30</v>
      </c>
      <c r="ER490" s="1">
        <v>230</v>
      </c>
      <c r="ES490" s="1">
        <v>0</v>
      </c>
      <c r="ET490" s="1">
        <v>0</v>
      </c>
      <c r="EU490" s="1">
        <v>56</v>
      </c>
      <c r="EV490" s="1">
        <v>54</v>
      </c>
      <c r="EW490" s="1">
        <v>8</v>
      </c>
      <c r="EX490" s="1">
        <v>8</v>
      </c>
      <c r="EY490" s="1">
        <v>3</v>
      </c>
      <c r="EZ490" s="1">
        <v>6</v>
      </c>
      <c r="FA490" s="1">
        <v>29</v>
      </c>
      <c r="FB490" s="1">
        <v>40</v>
      </c>
      <c r="FC490" s="1">
        <v>0</v>
      </c>
      <c r="FD490" s="1">
        <v>0</v>
      </c>
      <c r="FE490" s="1">
        <v>20</v>
      </c>
      <c r="FF490" s="1">
        <v>56</v>
      </c>
      <c r="FG490" s="1">
        <v>10</v>
      </c>
      <c r="FH490" s="1">
        <v>25</v>
      </c>
      <c r="FI490" s="1">
        <v>10</v>
      </c>
      <c r="FJ490" s="1">
        <v>30</v>
      </c>
      <c r="FK490" s="1">
        <v>0</v>
      </c>
      <c r="FL490" s="1">
        <v>0</v>
      </c>
      <c r="FM490" s="1">
        <v>26</v>
      </c>
      <c r="FN490" s="1">
        <v>78</v>
      </c>
      <c r="FO490" s="1">
        <v>26</v>
      </c>
      <c r="FP490" s="1">
        <v>78</v>
      </c>
      <c r="FQ490" s="1">
        <v>0</v>
      </c>
      <c r="FR490" s="1">
        <v>0</v>
      </c>
      <c r="FS490" s="1">
        <v>14</v>
      </c>
      <c r="FT490" s="1">
        <v>26</v>
      </c>
      <c r="FU490" s="1">
        <v>0</v>
      </c>
      <c r="FV490" s="1">
        <v>0</v>
      </c>
      <c r="FW490" s="1">
        <v>14</v>
      </c>
      <c r="FX490" s="1">
        <v>26</v>
      </c>
      <c r="FY490" s="1">
        <v>0</v>
      </c>
      <c r="FZ490" s="1">
        <v>0</v>
      </c>
      <c r="GA490" s="1">
        <v>40</v>
      </c>
      <c r="GB490" s="1">
        <v>17</v>
      </c>
      <c r="GC490" s="1">
        <v>40</v>
      </c>
      <c r="GD490" s="1">
        <v>17</v>
      </c>
      <c r="GE490" s="1">
        <v>0</v>
      </c>
      <c r="GF490" s="1">
        <v>0</v>
      </c>
      <c r="GG490" s="1">
        <v>125</v>
      </c>
      <c r="GH490" s="1">
        <v>420</v>
      </c>
      <c r="GI490" s="1">
        <v>100</v>
      </c>
      <c r="GJ490" s="1">
        <v>400</v>
      </c>
      <c r="GK490" s="1">
        <v>0</v>
      </c>
      <c r="GL490" s="1">
        <v>0</v>
      </c>
      <c r="GM490" s="1">
        <v>481</v>
      </c>
      <c r="GN490" s="1">
        <v>199</v>
      </c>
      <c r="GO490" s="1">
        <v>10</v>
      </c>
      <c r="GP490" s="1">
        <v>2</v>
      </c>
      <c r="GQ490" s="1">
        <v>282</v>
      </c>
      <c r="GR490" s="1">
        <v>0</v>
      </c>
      <c r="GS490" s="1">
        <v>10</v>
      </c>
      <c r="GT490" s="1">
        <v>32</v>
      </c>
      <c r="GU490" s="1">
        <v>10</v>
      </c>
      <c r="GV490" s="1">
        <v>32</v>
      </c>
      <c r="GW490" s="1">
        <v>0</v>
      </c>
      <c r="GX490" s="1">
        <v>0</v>
      </c>
      <c r="GY490" s="1">
        <v>0</v>
      </c>
      <c r="GZ490" s="2">
        <v>0</v>
      </c>
    </row>
    <row r="491" spans="99:208">
      <c r="CU491" s="1" t="s">
        <v>346</v>
      </c>
      <c r="CV491" s="1" t="s">
        <v>360</v>
      </c>
      <c r="CW491" s="1" t="s">
        <v>647</v>
      </c>
      <c r="CX491" s="1">
        <v>135</v>
      </c>
      <c r="CY491" s="1">
        <v>11.1</v>
      </c>
      <c r="CZ491" s="1">
        <v>82.2222222222222</v>
      </c>
      <c r="DA491" s="1">
        <v>209</v>
      </c>
      <c r="DB491" s="1">
        <v>27.4</v>
      </c>
      <c r="DC491" s="1">
        <v>131.10047846890001</v>
      </c>
      <c r="DD491" s="1">
        <v>720</v>
      </c>
      <c r="DE491" s="1">
        <v>11.5</v>
      </c>
      <c r="DF491" s="1">
        <v>15.9722222222222</v>
      </c>
      <c r="DG491" s="1">
        <v>1.6</v>
      </c>
      <c r="DH491" s="1">
        <v>24.8</v>
      </c>
      <c r="DI491" s="1">
        <v>1.55</v>
      </c>
      <c r="DJ491" s="1">
        <v>1.4</v>
      </c>
      <c r="DK491" s="1">
        <v>22.1</v>
      </c>
      <c r="DL491" s="1">
        <v>1.5785714285714301</v>
      </c>
      <c r="DM491" s="1">
        <v>26</v>
      </c>
      <c r="DN491" s="1">
        <v>0</v>
      </c>
      <c r="DO491" s="1">
        <v>480</v>
      </c>
      <c r="DP491" s="1">
        <v>480</v>
      </c>
      <c r="DQ491" s="1">
        <v>240</v>
      </c>
      <c r="DR491" s="1">
        <v>22</v>
      </c>
      <c r="DS491" s="1">
        <v>9.1666666666666696</v>
      </c>
      <c r="DT491" s="1">
        <v>2100</v>
      </c>
      <c r="DU491" s="1">
        <v>1.8</v>
      </c>
      <c r="DV491" s="1">
        <v>1.2</v>
      </c>
      <c r="DW491" s="1">
        <v>94</v>
      </c>
      <c r="DX491" s="1">
        <v>200</v>
      </c>
      <c r="DY491" s="1">
        <v>0</v>
      </c>
      <c r="DZ491" s="1" t="s">
        <v>346</v>
      </c>
      <c r="EA491" s="1" t="s">
        <v>360</v>
      </c>
      <c r="EB491" s="1" t="s">
        <v>647</v>
      </c>
      <c r="EC491" s="72">
        <f t="shared" si="32"/>
        <v>152</v>
      </c>
      <c r="ED491" s="73">
        <f t="shared" si="33"/>
        <v>885</v>
      </c>
      <c r="EE491" s="1">
        <v>15</v>
      </c>
      <c r="EF491" s="1">
        <v>4</v>
      </c>
      <c r="EG491" s="1">
        <v>0</v>
      </c>
      <c r="EH491" s="1">
        <v>0</v>
      </c>
      <c r="EI491" s="1">
        <v>15</v>
      </c>
      <c r="EJ491" s="1">
        <v>4</v>
      </c>
      <c r="EK491" s="1">
        <v>0</v>
      </c>
      <c r="EL491" s="1">
        <v>0</v>
      </c>
      <c r="EM491" s="1">
        <v>44</v>
      </c>
      <c r="EN491" s="1">
        <v>134</v>
      </c>
      <c r="EO491" s="1">
        <v>9</v>
      </c>
      <c r="EP491" s="1">
        <v>34</v>
      </c>
      <c r="EQ491" s="1">
        <v>0</v>
      </c>
      <c r="ER491" s="1">
        <v>0</v>
      </c>
      <c r="ES491" s="1">
        <v>0</v>
      </c>
      <c r="ET491" s="1">
        <v>0</v>
      </c>
      <c r="EU491" s="1">
        <v>22</v>
      </c>
      <c r="EV491" s="1">
        <v>29</v>
      </c>
      <c r="EW491" s="1">
        <v>0</v>
      </c>
      <c r="EX491" s="1">
        <v>0</v>
      </c>
      <c r="EY491" s="1">
        <v>0</v>
      </c>
      <c r="EZ491" s="1">
        <v>0</v>
      </c>
      <c r="FA491" s="1">
        <v>22</v>
      </c>
      <c r="FB491" s="1">
        <v>29</v>
      </c>
      <c r="FC491" s="1">
        <v>0</v>
      </c>
      <c r="FD491" s="1">
        <v>0</v>
      </c>
      <c r="FE491" s="1">
        <v>19</v>
      </c>
      <c r="FF491" s="1">
        <v>49</v>
      </c>
      <c r="FG491" s="1">
        <v>9</v>
      </c>
      <c r="FH491" s="1">
        <v>21</v>
      </c>
      <c r="FI491" s="1">
        <v>10</v>
      </c>
      <c r="FJ491" s="1">
        <v>28</v>
      </c>
      <c r="FK491" s="1">
        <v>0</v>
      </c>
      <c r="FL491" s="1">
        <v>0</v>
      </c>
      <c r="FM491" s="1">
        <v>20</v>
      </c>
      <c r="FN491" s="1">
        <v>50</v>
      </c>
      <c r="FO491" s="1">
        <v>20</v>
      </c>
      <c r="FP491" s="1">
        <v>50</v>
      </c>
      <c r="FQ491" s="1">
        <v>0</v>
      </c>
      <c r="FR491" s="1">
        <v>0</v>
      </c>
      <c r="FS491" s="1">
        <v>12</v>
      </c>
      <c r="FT491" s="1">
        <v>24</v>
      </c>
      <c r="FU491" s="1">
        <v>0</v>
      </c>
      <c r="FV491" s="1">
        <v>0</v>
      </c>
      <c r="FW491" s="1">
        <v>12</v>
      </c>
      <c r="FX491" s="1">
        <v>24</v>
      </c>
      <c r="FY491" s="1">
        <v>0</v>
      </c>
      <c r="FZ491" s="1">
        <v>0</v>
      </c>
      <c r="GA491" s="1">
        <v>20</v>
      </c>
      <c r="GB491" s="1">
        <v>10</v>
      </c>
      <c r="GC491" s="1">
        <v>20</v>
      </c>
      <c r="GD491" s="1">
        <v>10</v>
      </c>
      <c r="GE491" s="1">
        <v>0</v>
      </c>
      <c r="GF491" s="1">
        <v>0</v>
      </c>
      <c r="GG491" s="1">
        <v>0</v>
      </c>
      <c r="GH491" s="1">
        <v>0</v>
      </c>
      <c r="GI491" s="1">
        <v>0</v>
      </c>
      <c r="GJ491" s="1">
        <v>0</v>
      </c>
      <c r="GK491" s="1">
        <v>0</v>
      </c>
      <c r="GL491" s="1">
        <v>0</v>
      </c>
      <c r="GM491" s="1">
        <v>585</v>
      </c>
      <c r="GN491" s="1">
        <v>346</v>
      </c>
      <c r="GO491" s="1">
        <v>6</v>
      </c>
      <c r="GP491" s="1">
        <v>1</v>
      </c>
      <c r="GQ491" s="1">
        <v>239</v>
      </c>
      <c r="GR491" s="1">
        <v>0</v>
      </c>
      <c r="GS491" s="1">
        <v>8</v>
      </c>
      <c r="GT491" s="1">
        <v>23</v>
      </c>
      <c r="GU491" s="1">
        <v>8</v>
      </c>
      <c r="GV491" s="1">
        <v>23</v>
      </c>
      <c r="GW491" s="1">
        <v>0</v>
      </c>
      <c r="GX491" s="1">
        <v>0</v>
      </c>
      <c r="GY491" s="1">
        <v>0</v>
      </c>
      <c r="GZ491" s="2">
        <v>0</v>
      </c>
    </row>
    <row r="492" spans="99:208">
      <c r="CU492" s="1" t="s">
        <v>346</v>
      </c>
      <c r="CV492" s="1" t="s">
        <v>361</v>
      </c>
      <c r="CW492" s="1" t="s">
        <v>647</v>
      </c>
      <c r="CX492" s="1">
        <v>160</v>
      </c>
      <c r="CY492" s="1">
        <v>13.3</v>
      </c>
      <c r="CZ492" s="1">
        <v>83.125</v>
      </c>
      <c r="DA492" s="1">
        <v>130</v>
      </c>
      <c r="DB492" s="1">
        <v>18.3</v>
      </c>
      <c r="DC492" s="1">
        <v>140.769230769231</v>
      </c>
      <c r="DD492" s="1">
        <v>940</v>
      </c>
      <c r="DE492" s="1">
        <v>14.5</v>
      </c>
      <c r="DF492" s="1">
        <v>15.4255319148936</v>
      </c>
      <c r="DG492" s="1">
        <v>1.8</v>
      </c>
      <c r="DH492" s="1">
        <v>25.1</v>
      </c>
      <c r="DI492" s="1">
        <v>1.3944444444444399</v>
      </c>
      <c r="DJ492" s="1">
        <v>1.4</v>
      </c>
      <c r="DK492" s="1">
        <v>20</v>
      </c>
      <c r="DL492" s="1">
        <v>1.4285714285714299</v>
      </c>
      <c r="DM492" s="1">
        <v>22</v>
      </c>
      <c r="DN492" s="1">
        <v>0</v>
      </c>
      <c r="DO492" s="1">
        <v>300</v>
      </c>
      <c r="DP492" s="1">
        <v>300</v>
      </c>
      <c r="DQ492" s="1">
        <v>130</v>
      </c>
      <c r="DR492" s="1">
        <v>12</v>
      </c>
      <c r="DS492" s="1">
        <v>9.2307692307692299</v>
      </c>
      <c r="DT492" s="1">
        <v>1450</v>
      </c>
      <c r="DU492" s="1">
        <v>1.5</v>
      </c>
      <c r="DV492" s="1">
        <v>1</v>
      </c>
      <c r="DW492" s="1">
        <v>97</v>
      </c>
      <c r="DX492" s="1">
        <v>300</v>
      </c>
      <c r="DY492" s="1">
        <v>0</v>
      </c>
      <c r="DZ492" s="1" t="s">
        <v>346</v>
      </c>
      <c r="EA492" s="1" t="s">
        <v>361</v>
      </c>
      <c r="EB492" s="1" t="s">
        <v>647</v>
      </c>
      <c r="EC492" s="72">
        <f t="shared" si="32"/>
        <v>217</v>
      </c>
      <c r="ED492" s="73">
        <f t="shared" si="33"/>
        <v>1188</v>
      </c>
      <c r="EE492" s="1">
        <v>10</v>
      </c>
      <c r="EF492" s="1">
        <v>3</v>
      </c>
      <c r="EG492" s="1">
        <v>0</v>
      </c>
      <c r="EH492" s="1">
        <v>0</v>
      </c>
      <c r="EI492" s="1">
        <v>10</v>
      </c>
      <c r="EJ492" s="1">
        <v>3</v>
      </c>
      <c r="EK492" s="1">
        <v>0</v>
      </c>
      <c r="EL492" s="1">
        <v>0</v>
      </c>
      <c r="EM492" s="1">
        <v>44</v>
      </c>
      <c r="EN492" s="1">
        <v>131</v>
      </c>
      <c r="EO492" s="1">
        <v>9</v>
      </c>
      <c r="EP492" s="1">
        <v>31</v>
      </c>
      <c r="EQ492" s="1">
        <v>0</v>
      </c>
      <c r="ER492" s="1">
        <v>0</v>
      </c>
      <c r="ES492" s="1">
        <v>0</v>
      </c>
      <c r="ET492" s="1">
        <v>0</v>
      </c>
      <c r="EU492" s="1">
        <v>21</v>
      </c>
      <c r="EV492" s="1">
        <v>29</v>
      </c>
      <c r="EW492" s="1">
        <v>0</v>
      </c>
      <c r="EX492" s="1">
        <v>0</v>
      </c>
      <c r="EY492" s="1">
        <v>0</v>
      </c>
      <c r="EZ492" s="1">
        <v>0</v>
      </c>
      <c r="FA492" s="1">
        <v>21</v>
      </c>
      <c r="FB492" s="1">
        <v>29</v>
      </c>
      <c r="FC492" s="1">
        <v>0</v>
      </c>
      <c r="FD492" s="1">
        <v>0</v>
      </c>
      <c r="FE492" s="1">
        <v>16</v>
      </c>
      <c r="FF492" s="1">
        <v>45</v>
      </c>
      <c r="FG492" s="1">
        <v>6</v>
      </c>
      <c r="FH492" s="1">
        <v>18</v>
      </c>
      <c r="FI492" s="1">
        <v>10</v>
      </c>
      <c r="FJ492" s="1">
        <v>27</v>
      </c>
      <c r="FK492" s="1">
        <v>0</v>
      </c>
      <c r="FL492" s="1">
        <v>0</v>
      </c>
      <c r="FM492" s="1">
        <v>58</v>
      </c>
      <c r="FN492" s="1">
        <v>222</v>
      </c>
      <c r="FO492" s="1">
        <v>58</v>
      </c>
      <c r="FP492" s="1">
        <v>222</v>
      </c>
      <c r="FQ492" s="1">
        <v>0</v>
      </c>
      <c r="FR492" s="1">
        <v>0</v>
      </c>
      <c r="FS492" s="1">
        <v>50</v>
      </c>
      <c r="FT492" s="1">
        <v>161</v>
      </c>
      <c r="FU492" s="1">
        <v>0</v>
      </c>
      <c r="FV492" s="1">
        <v>0</v>
      </c>
      <c r="FW492" s="1">
        <v>10</v>
      </c>
      <c r="FX492" s="1">
        <v>21</v>
      </c>
      <c r="FY492" s="1">
        <v>0</v>
      </c>
      <c r="FZ492" s="1">
        <v>0</v>
      </c>
      <c r="GA492" s="1">
        <v>18</v>
      </c>
      <c r="GB492" s="1">
        <v>9</v>
      </c>
      <c r="GC492" s="1">
        <v>18</v>
      </c>
      <c r="GD492" s="1">
        <v>9</v>
      </c>
      <c r="GE492" s="1">
        <v>0</v>
      </c>
      <c r="GF492" s="1">
        <v>0</v>
      </c>
      <c r="GG492" s="1">
        <v>0</v>
      </c>
      <c r="GH492" s="1">
        <v>0</v>
      </c>
      <c r="GI492" s="1">
        <v>0</v>
      </c>
      <c r="GJ492" s="1">
        <v>0</v>
      </c>
      <c r="GK492" s="1">
        <v>0</v>
      </c>
      <c r="GL492" s="1">
        <v>0</v>
      </c>
      <c r="GM492" s="1">
        <v>588</v>
      </c>
      <c r="GN492" s="1">
        <v>340</v>
      </c>
      <c r="GO492" s="1">
        <v>6</v>
      </c>
      <c r="GP492" s="1">
        <v>4</v>
      </c>
      <c r="GQ492" s="1">
        <v>248</v>
      </c>
      <c r="GR492" s="1">
        <v>0</v>
      </c>
      <c r="GS492" s="1">
        <v>10</v>
      </c>
      <c r="GT492" s="1">
        <v>29</v>
      </c>
      <c r="GU492" s="1">
        <v>10</v>
      </c>
      <c r="GV492" s="1">
        <v>29</v>
      </c>
      <c r="GW492" s="1">
        <v>0</v>
      </c>
      <c r="GX492" s="1">
        <v>0</v>
      </c>
      <c r="GY492" s="1">
        <v>0</v>
      </c>
      <c r="GZ492" s="2">
        <v>0</v>
      </c>
    </row>
    <row r="493" spans="99:208">
      <c r="CU493" s="1" t="s">
        <v>346</v>
      </c>
      <c r="CV493" s="1" t="s">
        <v>362</v>
      </c>
      <c r="CW493" s="1" t="s">
        <v>647</v>
      </c>
      <c r="CX493" s="1">
        <v>515</v>
      </c>
      <c r="CY493" s="1">
        <v>43.5</v>
      </c>
      <c r="CZ493" s="1">
        <v>84.466019417475707</v>
      </c>
      <c r="DA493" s="1">
        <v>108</v>
      </c>
      <c r="DB493" s="1">
        <v>16.899999999999999</v>
      </c>
      <c r="DC493" s="1">
        <v>156.48148148148101</v>
      </c>
      <c r="DD493" s="1">
        <v>774</v>
      </c>
      <c r="DE493" s="1">
        <v>13</v>
      </c>
      <c r="DF493" s="1">
        <v>16.7958656330749</v>
      </c>
      <c r="DG493" s="1">
        <v>2.9</v>
      </c>
      <c r="DH493" s="1">
        <v>44.9</v>
      </c>
      <c r="DI493" s="1">
        <v>1.5482758620689701</v>
      </c>
      <c r="DJ493" s="1">
        <v>2.6</v>
      </c>
      <c r="DK493" s="1">
        <v>41.6</v>
      </c>
      <c r="DL493" s="1">
        <v>1.6</v>
      </c>
      <c r="DM493" s="1">
        <v>23</v>
      </c>
      <c r="DN493" s="1">
        <v>0</v>
      </c>
      <c r="DO493" s="1">
        <v>220</v>
      </c>
      <c r="DP493" s="1">
        <v>220</v>
      </c>
      <c r="DQ493" s="1">
        <v>70</v>
      </c>
      <c r="DR493" s="1">
        <v>6</v>
      </c>
      <c r="DS493" s="1">
        <v>8.5714285714285694</v>
      </c>
      <c r="DT493" s="1">
        <v>1550</v>
      </c>
      <c r="DU493" s="1">
        <v>2.5</v>
      </c>
      <c r="DV493" s="1">
        <v>1</v>
      </c>
      <c r="DW493" s="1">
        <v>120</v>
      </c>
      <c r="DX493" s="1">
        <v>480</v>
      </c>
      <c r="DY493" s="1">
        <v>3500</v>
      </c>
      <c r="DZ493" s="1" t="s">
        <v>346</v>
      </c>
      <c r="EA493" s="1" t="s">
        <v>362</v>
      </c>
      <c r="EB493" s="1" t="s">
        <v>647</v>
      </c>
      <c r="EC493" s="72">
        <f t="shared" si="32"/>
        <v>282</v>
      </c>
      <c r="ED493" s="73">
        <f t="shared" si="33"/>
        <v>1014</v>
      </c>
      <c r="EE493" s="1">
        <v>28</v>
      </c>
      <c r="EF493" s="1">
        <v>7</v>
      </c>
      <c r="EG493" s="1">
        <v>0</v>
      </c>
      <c r="EH493" s="1">
        <v>0</v>
      </c>
      <c r="EI493" s="1">
        <v>28</v>
      </c>
      <c r="EJ493" s="1">
        <v>7</v>
      </c>
      <c r="EK493" s="1">
        <v>0</v>
      </c>
      <c r="EL493" s="1">
        <v>0</v>
      </c>
      <c r="EM493" s="1">
        <v>77</v>
      </c>
      <c r="EN493" s="1">
        <v>224</v>
      </c>
      <c r="EO493" s="1">
        <v>17</v>
      </c>
      <c r="EP493" s="1">
        <v>62</v>
      </c>
      <c r="EQ493" s="1">
        <v>0</v>
      </c>
      <c r="ER493" s="1">
        <v>0</v>
      </c>
      <c r="ES493" s="1">
        <v>0</v>
      </c>
      <c r="ET493" s="1">
        <v>0</v>
      </c>
      <c r="EU493" s="1">
        <v>34</v>
      </c>
      <c r="EV493" s="1">
        <v>54</v>
      </c>
      <c r="EW493" s="1">
        <v>0</v>
      </c>
      <c r="EX493" s="1">
        <v>0</v>
      </c>
      <c r="EY493" s="1">
        <v>0</v>
      </c>
      <c r="EZ493" s="1">
        <v>0</v>
      </c>
      <c r="FA493" s="1">
        <v>34</v>
      </c>
      <c r="FB493" s="1">
        <v>54</v>
      </c>
      <c r="FC493" s="1">
        <v>0</v>
      </c>
      <c r="FD493" s="1">
        <v>0</v>
      </c>
      <c r="FE493" s="1">
        <v>32</v>
      </c>
      <c r="FF493" s="1">
        <v>95</v>
      </c>
      <c r="FG493" s="1">
        <v>12</v>
      </c>
      <c r="FH493" s="1">
        <v>39</v>
      </c>
      <c r="FI493" s="1">
        <v>20</v>
      </c>
      <c r="FJ493" s="1">
        <v>56</v>
      </c>
      <c r="FK493" s="1">
        <v>0</v>
      </c>
      <c r="FL493" s="1">
        <v>0</v>
      </c>
      <c r="FM493" s="1">
        <v>33</v>
      </c>
      <c r="FN493" s="1">
        <v>82</v>
      </c>
      <c r="FO493" s="1">
        <v>33</v>
      </c>
      <c r="FP493" s="1">
        <v>82</v>
      </c>
      <c r="FQ493" s="1">
        <v>0</v>
      </c>
      <c r="FR493" s="1">
        <v>0</v>
      </c>
      <c r="FS493" s="1">
        <v>20</v>
      </c>
      <c r="FT493" s="1">
        <v>38</v>
      </c>
      <c r="FU493" s="1">
        <v>0</v>
      </c>
      <c r="FV493" s="1">
        <v>0</v>
      </c>
      <c r="FW493" s="1">
        <v>20</v>
      </c>
      <c r="FX493" s="1">
        <v>38</v>
      </c>
      <c r="FY493" s="1">
        <v>0</v>
      </c>
      <c r="FZ493" s="1">
        <v>0</v>
      </c>
      <c r="GA493" s="1">
        <v>38</v>
      </c>
      <c r="GB493" s="1">
        <v>18</v>
      </c>
      <c r="GC493" s="1">
        <v>38</v>
      </c>
      <c r="GD493" s="1">
        <v>18</v>
      </c>
      <c r="GE493" s="1">
        <v>0</v>
      </c>
      <c r="GF493" s="1">
        <v>0</v>
      </c>
      <c r="GG493" s="1">
        <v>20</v>
      </c>
      <c r="GH493" s="1">
        <v>110</v>
      </c>
      <c r="GI493" s="1">
        <v>20</v>
      </c>
      <c r="GJ493" s="1">
        <v>110</v>
      </c>
      <c r="GK493" s="1">
        <v>0</v>
      </c>
      <c r="GL493" s="1">
        <v>0</v>
      </c>
      <c r="GM493" s="1">
        <v>386</v>
      </c>
      <c r="GN493" s="1">
        <v>217</v>
      </c>
      <c r="GO493" s="1">
        <v>6</v>
      </c>
      <c r="GP493" s="1">
        <v>5</v>
      </c>
      <c r="GQ493" s="1">
        <v>169</v>
      </c>
      <c r="GR493" s="1">
        <v>0</v>
      </c>
      <c r="GS493" s="1">
        <v>20</v>
      </c>
      <c r="GT493" s="1">
        <v>63</v>
      </c>
      <c r="GU493" s="1">
        <v>20</v>
      </c>
      <c r="GV493" s="1">
        <v>63</v>
      </c>
      <c r="GW493" s="1">
        <v>0</v>
      </c>
      <c r="GX493" s="1">
        <v>0</v>
      </c>
      <c r="GY493" s="1">
        <v>0</v>
      </c>
      <c r="GZ493" s="2">
        <v>0</v>
      </c>
    </row>
    <row r="494" spans="99:208">
      <c r="CU494" s="71" t="s">
        <v>364</v>
      </c>
      <c r="CV494" s="1" t="s">
        <v>365</v>
      </c>
      <c r="CW494" s="30" t="s">
        <v>647</v>
      </c>
      <c r="CX494" s="1">
        <v>2590</v>
      </c>
      <c r="CY494" s="1">
        <v>199</v>
      </c>
      <c r="CZ494" s="1">
        <v>76.833976833976806</v>
      </c>
      <c r="DA494" s="1">
        <v>37</v>
      </c>
      <c r="DB494" s="1">
        <v>6</v>
      </c>
      <c r="DC494" s="1">
        <v>162.16216216216199</v>
      </c>
      <c r="DD494" s="1">
        <v>0</v>
      </c>
      <c r="DE494" s="1">
        <v>0</v>
      </c>
      <c r="DF494" s="1" t="e">
        <v>#DIV/0!</v>
      </c>
      <c r="DG494" s="1">
        <v>1.1100000000000001</v>
      </c>
      <c r="DH494" s="1">
        <v>17.32</v>
      </c>
      <c r="DI494" s="1">
        <v>1.56036036036036</v>
      </c>
      <c r="DJ494" s="1">
        <v>1.72</v>
      </c>
      <c r="DK494" s="1">
        <v>27.12</v>
      </c>
      <c r="DL494" s="1">
        <v>1.5767441860465099</v>
      </c>
      <c r="DM494" s="1">
        <v>59.62</v>
      </c>
      <c r="DN494" s="1">
        <v>0</v>
      </c>
      <c r="DO494" s="1">
        <v>192</v>
      </c>
      <c r="DP494" s="1">
        <v>192</v>
      </c>
      <c r="DQ494" s="1">
        <v>1608</v>
      </c>
      <c r="DR494" s="1">
        <v>153</v>
      </c>
      <c r="DS494" s="1">
        <v>9.5149253731343304</v>
      </c>
      <c r="DT494" s="1">
        <v>530</v>
      </c>
      <c r="DU494" s="1">
        <v>2.68</v>
      </c>
      <c r="DV494" s="1">
        <v>2.2799999999999998</v>
      </c>
      <c r="DW494" s="1">
        <v>73</v>
      </c>
      <c r="DX494" s="1">
        <v>207</v>
      </c>
      <c r="DY494" s="1">
        <v>945.6</v>
      </c>
      <c r="DZ494" s="71" t="s">
        <v>364</v>
      </c>
      <c r="EA494" s="1" t="s">
        <v>365</v>
      </c>
      <c r="EB494" s="30" t="s">
        <v>647</v>
      </c>
      <c r="EC494" s="72">
        <f t="shared" si="32"/>
        <v>2601</v>
      </c>
      <c r="ED494" s="73">
        <f t="shared" si="33"/>
        <v>5045.8999999999996</v>
      </c>
      <c r="EE494" s="1">
        <v>194</v>
      </c>
      <c r="EF494" s="1">
        <v>113</v>
      </c>
      <c r="EG494" s="1">
        <v>68</v>
      </c>
      <c r="EH494" s="1">
        <v>18</v>
      </c>
      <c r="EI494" s="1">
        <v>0</v>
      </c>
      <c r="EJ494" s="1">
        <v>0</v>
      </c>
      <c r="EK494" s="1">
        <v>75</v>
      </c>
      <c r="EL494" s="1">
        <v>87</v>
      </c>
      <c r="EM494" s="1">
        <v>727</v>
      </c>
      <c r="EN494" s="1">
        <v>1112.7</v>
      </c>
      <c r="EO494" s="1">
        <v>399</v>
      </c>
      <c r="EP494" s="1">
        <v>715</v>
      </c>
      <c r="EQ494" s="1">
        <v>0</v>
      </c>
      <c r="ER494" s="1">
        <v>0</v>
      </c>
      <c r="ES494" s="1">
        <v>0</v>
      </c>
      <c r="ET494" s="1">
        <v>0</v>
      </c>
      <c r="EU494" s="1">
        <v>439</v>
      </c>
      <c r="EV494" s="1">
        <v>1197</v>
      </c>
      <c r="EW494" s="1">
        <v>392</v>
      </c>
      <c r="EX494" s="1">
        <v>740</v>
      </c>
      <c r="EY494" s="1">
        <v>23</v>
      </c>
      <c r="EZ494" s="1">
        <v>97</v>
      </c>
      <c r="FA494" s="1">
        <v>15</v>
      </c>
      <c r="FB494" s="1">
        <v>25</v>
      </c>
      <c r="FC494" s="1">
        <v>0</v>
      </c>
      <c r="FD494" s="1">
        <v>0</v>
      </c>
      <c r="FE494" s="1">
        <v>412</v>
      </c>
      <c r="FF494" s="1">
        <v>1578</v>
      </c>
      <c r="FG494" s="1">
        <v>275</v>
      </c>
      <c r="FH494" s="1">
        <v>907</v>
      </c>
      <c r="FI494" s="1">
        <v>86</v>
      </c>
      <c r="FJ494" s="1">
        <v>178</v>
      </c>
      <c r="FK494" s="1">
        <v>50</v>
      </c>
      <c r="FL494" s="1">
        <v>425</v>
      </c>
      <c r="FM494" s="1">
        <v>302</v>
      </c>
      <c r="FN494" s="1">
        <v>458</v>
      </c>
      <c r="FO494" s="1">
        <v>234</v>
      </c>
      <c r="FP494" s="1">
        <v>408</v>
      </c>
      <c r="FQ494" s="1">
        <v>22</v>
      </c>
      <c r="FR494" s="1">
        <v>32</v>
      </c>
      <c r="FS494" s="1">
        <v>304</v>
      </c>
      <c r="FT494" s="1">
        <v>330</v>
      </c>
      <c r="FU494" s="1">
        <v>138</v>
      </c>
      <c r="FV494" s="1">
        <v>133</v>
      </c>
      <c r="FW494" s="1">
        <v>61</v>
      </c>
      <c r="FX494" s="1">
        <v>59</v>
      </c>
      <c r="FY494" s="1">
        <v>105</v>
      </c>
      <c r="FZ494" s="1">
        <v>137</v>
      </c>
      <c r="GA494" s="1">
        <v>153</v>
      </c>
      <c r="GB494" s="1">
        <v>11.5</v>
      </c>
      <c r="GC494" s="1">
        <v>44</v>
      </c>
      <c r="GD494" s="1">
        <v>4.4000000000000004</v>
      </c>
      <c r="GE494" s="1">
        <v>96</v>
      </c>
      <c r="GF494" s="1">
        <v>6.6</v>
      </c>
      <c r="GG494" s="1">
        <v>70</v>
      </c>
      <c r="GH494" s="1">
        <v>129</v>
      </c>
      <c r="GI494" s="1">
        <v>23</v>
      </c>
      <c r="GJ494" s="1">
        <v>36</v>
      </c>
      <c r="GK494" s="1">
        <v>0</v>
      </c>
      <c r="GL494" s="1">
        <v>0</v>
      </c>
      <c r="GM494" s="1">
        <v>116.7</v>
      </c>
      <c r="GN494" s="1">
        <v>103.9</v>
      </c>
      <c r="GO494" s="1">
        <v>21</v>
      </c>
      <c r="GP494" s="1">
        <v>81.2</v>
      </c>
      <c r="GQ494" s="1">
        <v>12.8</v>
      </c>
      <c r="GR494" s="1">
        <v>7.6</v>
      </c>
      <c r="GS494" s="1">
        <v>374.6</v>
      </c>
      <c r="GT494" s="1">
        <v>1169.5</v>
      </c>
      <c r="GU494" s="1">
        <v>14</v>
      </c>
      <c r="GV494" s="1">
        <v>197</v>
      </c>
      <c r="GW494" s="1">
        <v>37</v>
      </c>
      <c r="GX494" s="1">
        <v>141</v>
      </c>
      <c r="GY494" s="1">
        <v>323.60000000000002</v>
      </c>
      <c r="GZ494" s="2">
        <v>831.5</v>
      </c>
    </row>
    <row r="495" spans="99:208">
      <c r="CU495" s="1" t="s">
        <v>364</v>
      </c>
      <c r="CV495" s="1" t="s">
        <v>366</v>
      </c>
      <c r="CW495" s="1" t="s">
        <v>647</v>
      </c>
      <c r="CX495" s="1">
        <v>2333</v>
      </c>
      <c r="CY495" s="1">
        <v>192</v>
      </c>
      <c r="CZ495" s="1">
        <v>82.297471067295305</v>
      </c>
      <c r="DA495" s="1">
        <v>39</v>
      </c>
      <c r="DB495" s="1">
        <v>5</v>
      </c>
      <c r="DC495" s="1">
        <v>128.20512820512801</v>
      </c>
      <c r="DD495" s="1">
        <v>0</v>
      </c>
      <c r="DE495" s="1">
        <v>0</v>
      </c>
      <c r="DF495" s="1" t="e">
        <v>#DIV/0!</v>
      </c>
      <c r="DG495" s="1">
        <v>1.39</v>
      </c>
      <c r="DH495" s="1">
        <v>21.08</v>
      </c>
      <c r="DI495" s="1">
        <v>1.51654676258993</v>
      </c>
      <c r="DJ495" s="1">
        <v>1.25</v>
      </c>
      <c r="DK495" s="1">
        <v>20.74</v>
      </c>
      <c r="DL495" s="1">
        <v>1.6592</v>
      </c>
      <c r="DM495" s="1">
        <v>48.59</v>
      </c>
      <c r="DN495" s="1">
        <v>0</v>
      </c>
      <c r="DO495" s="1">
        <v>660</v>
      </c>
      <c r="DP495" s="1">
        <v>660</v>
      </c>
      <c r="DQ495" s="1">
        <v>1764</v>
      </c>
      <c r="DR495" s="1">
        <v>165</v>
      </c>
      <c r="DS495" s="1">
        <v>9.3537414965986407</v>
      </c>
      <c r="DT495" s="1">
        <v>697</v>
      </c>
      <c r="DU495" s="1">
        <v>1.77</v>
      </c>
      <c r="DV495" s="1">
        <v>2.35</v>
      </c>
      <c r="DW495" s="1">
        <v>41</v>
      </c>
      <c r="DX495" s="1">
        <v>121</v>
      </c>
      <c r="DY495" s="1">
        <v>390.2</v>
      </c>
      <c r="DZ495" s="1" t="s">
        <v>364</v>
      </c>
      <c r="EA495" s="1" t="s">
        <v>366</v>
      </c>
      <c r="EB495" s="1" t="s">
        <v>647</v>
      </c>
      <c r="EC495" s="72">
        <f t="shared" si="32"/>
        <v>845</v>
      </c>
      <c r="ED495" s="73">
        <f t="shared" si="33"/>
        <v>1493.5</v>
      </c>
      <c r="EE495" s="1">
        <v>95</v>
      </c>
      <c r="EF495" s="1">
        <v>36</v>
      </c>
      <c r="EG495" s="1">
        <v>23</v>
      </c>
      <c r="EH495" s="1">
        <v>4</v>
      </c>
      <c r="EI495" s="1">
        <v>0</v>
      </c>
      <c r="EJ495" s="1">
        <v>0</v>
      </c>
      <c r="EK495" s="1">
        <v>29</v>
      </c>
      <c r="EL495" s="1">
        <v>25.9</v>
      </c>
      <c r="EM495" s="1">
        <v>241</v>
      </c>
      <c r="EN495" s="1">
        <v>342.7</v>
      </c>
      <c r="EO495" s="1">
        <v>147</v>
      </c>
      <c r="EP495" s="1">
        <v>269</v>
      </c>
      <c r="EQ495" s="1">
        <v>0</v>
      </c>
      <c r="ER495" s="1">
        <v>0</v>
      </c>
      <c r="ES495" s="1">
        <v>0</v>
      </c>
      <c r="ET495" s="1">
        <v>0</v>
      </c>
      <c r="EU495" s="1">
        <v>70</v>
      </c>
      <c r="EV495" s="1">
        <v>310</v>
      </c>
      <c r="EW495" s="1">
        <v>46</v>
      </c>
      <c r="EX495" s="1">
        <v>229</v>
      </c>
      <c r="EY495" s="1">
        <v>12</v>
      </c>
      <c r="EZ495" s="1">
        <v>29</v>
      </c>
      <c r="FA495" s="1">
        <v>7</v>
      </c>
      <c r="FB495" s="1">
        <v>12</v>
      </c>
      <c r="FC495" s="1">
        <v>0</v>
      </c>
      <c r="FD495" s="1">
        <v>0</v>
      </c>
      <c r="FE495" s="1">
        <v>126</v>
      </c>
      <c r="FF495" s="1">
        <v>384</v>
      </c>
      <c r="FG495" s="1">
        <v>87</v>
      </c>
      <c r="FH495" s="1">
        <v>282</v>
      </c>
      <c r="FI495" s="1">
        <v>24</v>
      </c>
      <c r="FJ495" s="1">
        <v>44</v>
      </c>
      <c r="FK495" s="1">
        <v>14</v>
      </c>
      <c r="FL495" s="1">
        <v>33</v>
      </c>
      <c r="FM495" s="1">
        <v>101</v>
      </c>
      <c r="FN495" s="1">
        <v>147</v>
      </c>
      <c r="FO495" s="1">
        <v>76</v>
      </c>
      <c r="FP495" s="1">
        <v>128</v>
      </c>
      <c r="FQ495" s="1">
        <v>12</v>
      </c>
      <c r="FR495" s="1">
        <v>17</v>
      </c>
      <c r="FS495" s="1">
        <v>95</v>
      </c>
      <c r="FT495" s="1">
        <v>136</v>
      </c>
      <c r="FU495" s="1">
        <v>56</v>
      </c>
      <c r="FV495" s="1">
        <v>64</v>
      </c>
      <c r="FW495" s="1">
        <v>12</v>
      </c>
      <c r="FX495" s="1">
        <v>5</v>
      </c>
      <c r="FY495" s="1">
        <v>27</v>
      </c>
      <c r="FZ495" s="1">
        <v>64</v>
      </c>
      <c r="GA495" s="1">
        <v>71</v>
      </c>
      <c r="GB495" s="1">
        <v>10.5</v>
      </c>
      <c r="GC495" s="1">
        <v>15</v>
      </c>
      <c r="GD495" s="1">
        <v>2.2000000000000002</v>
      </c>
      <c r="GE495" s="1">
        <v>47</v>
      </c>
      <c r="GF495" s="1">
        <v>7</v>
      </c>
      <c r="GG495" s="1">
        <v>46</v>
      </c>
      <c r="GH495" s="1">
        <v>100</v>
      </c>
      <c r="GI495" s="1">
        <v>32</v>
      </c>
      <c r="GJ495" s="1">
        <v>55</v>
      </c>
      <c r="GK495" s="1">
        <v>0</v>
      </c>
      <c r="GL495" s="1">
        <v>0</v>
      </c>
      <c r="GM495" s="1">
        <v>27.3</v>
      </c>
      <c r="GN495" s="1">
        <v>27.1</v>
      </c>
      <c r="GO495" s="1">
        <v>3.4</v>
      </c>
      <c r="GP495" s="1">
        <v>13.5</v>
      </c>
      <c r="GQ495" s="1">
        <v>0.2</v>
      </c>
      <c r="GR495" s="1">
        <v>0.2</v>
      </c>
      <c r="GS495" s="1">
        <v>109</v>
      </c>
      <c r="GT495" s="1">
        <v>502.5</v>
      </c>
      <c r="GU495" s="1">
        <v>33</v>
      </c>
      <c r="GV495" s="1">
        <v>76</v>
      </c>
      <c r="GW495" s="1">
        <v>29</v>
      </c>
      <c r="GX495" s="1">
        <v>195</v>
      </c>
      <c r="GY495" s="1">
        <v>47</v>
      </c>
      <c r="GZ495" s="2">
        <v>231.5</v>
      </c>
    </row>
    <row r="496" spans="99:208">
      <c r="CU496" s="1" t="s">
        <v>364</v>
      </c>
      <c r="CV496" s="1" t="s">
        <v>367</v>
      </c>
      <c r="CW496" s="1" t="s">
        <v>647</v>
      </c>
      <c r="CX496" s="1">
        <v>720</v>
      </c>
      <c r="CY496" s="1">
        <v>56</v>
      </c>
      <c r="CZ496" s="1">
        <v>78.280542986425303</v>
      </c>
      <c r="DA496" s="1">
        <v>28</v>
      </c>
      <c r="DB496" s="1">
        <v>4.7</v>
      </c>
      <c r="DC496" s="1">
        <v>150.60240963855401</v>
      </c>
      <c r="DD496" s="1">
        <v>0</v>
      </c>
      <c r="DE496" s="1">
        <v>0</v>
      </c>
      <c r="DF496" s="1">
        <v>16.636690647481998</v>
      </c>
      <c r="DG496" s="1">
        <v>0.6</v>
      </c>
      <c r="DH496" s="1">
        <v>7.56</v>
      </c>
      <c r="DI496" s="1">
        <v>1.59348837209302</v>
      </c>
      <c r="DJ496" s="1">
        <v>0.56000000000000005</v>
      </c>
      <c r="DK496" s="1">
        <v>7.43</v>
      </c>
      <c r="DL496" s="1">
        <v>1.6724550898203601</v>
      </c>
      <c r="DM496" s="1">
        <v>17.559999999999999</v>
      </c>
      <c r="DN496" s="1">
        <v>0</v>
      </c>
      <c r="DO496" s="1">
        <v>138</v>
      </c>
      <c r="DP496" s="1">
        <v>138</v>
      </c>
      <c r="DQ496" s="1">
        <v>444</v>
      </c>
      <c r="DR496" s="1">
        <v>42</v>
      </c>
      <c r="DS496" s="1">
        <v>9.5444685466377397</v>
      </c>
      <c r="DT496" s="1">
        <v>147</v>
      </c>
      <c r="DU496" s="1">
        <v>0.99</v>
      </c>
      <c r="DV496" s="1">
        <v>0.51</v>
      </c>
      <c r="DW496" s="1">
        <v>20</v>
      </c>
      <c r="DX496" s="1">
        <v>52</v>
      </c>
      <c r="DY496" s="1">
        <v>157.19999999999999</v>
      </c>
      <c r="DZ496" s="1" t="s">
        <v>364</v>
      </c>
      <c r="EA496" s="1" t="s">
        <v>367</v>
      </c>
      <c r="EB496" s="1" t="s">
        <v>647</v>
      </c>
      <c r="EC496" s="72">
        <f t="shared" si="32"/>
        <v>366</v>
      </c>
      <c r="ED496" s="73">
        <f t="shared" si="33"/>
        <v>687.7</v>
      </c>
      <c r="EE496" s="1">
        <v>46</v>
      </c>
      <c r="EF496" s="1">
        <v>16.5</v>
      </c>
      <c r="EG496" s="1">
        <v>10</v>
      </c>
      <c r="EH496" s="1">
        <v>3</v>
      </c>
      <c r="EI496" s="1">
        <v>0</v>
      </c>
      <c r="EJ496" s="1">
        <v>0</v>
      </c>
      <c r="EK496" s="1">
        <v>23</v>
      </c>
      <c r="EL496" s="1">
        <v>13</v>
      </c>
      <c r="EM496" s="1">
        <v>88</v>
      </c>
      <c r="EN496" s="1">
        <v>177.8</v>
      </c>
      <c r="EO496" s="1">
        <v>31</v>
      </c>
      <c r="EP496" s="1">
        <v>145</v>
      </c>
      <c r="EQ496" s="1">
        <v>0</v>
      </c>
      <c r="ER496" s="1">
        <v>0</v>
      </c>
      <c r="ES496" s="1">
        <v>0</v>
      </c>
      <c r="ET496" s="1">
        <v>0</v>
      </c>
      <c r="EU496" s="1">
        <v>24</v>
      </c>
      <c r="EV496" s="1">
        <v>131</v>
      </c>
      <c r="EW496" s="1">
        <v>13</v>
      </c>
      <c r="EX496" s="1">
        <v>62</v>
      </c>
      <c r="EY496" s="1">
        <v>4</v>
      </c>
      <c r="EZ496" s="1">
        <v>11</v>
      </c>
      <c r="FA496" s="1">
        <v>2</v>
      </c>
      <c r="FB496" s="1">
        <v>4</v>
      </c>
      <c r="FC496" s="1">
        <v>0</v>
      </c>
      <c r="FD496" s="1">
        <v>0</v>
      </c>
      <c r="FE496" s="1">
        <v>68</v>
      </c>
      <c r="FF496" s="1">
        <v>187</v>
      </c>
      <c r="FG496" s="1">
        <v>36</v>
      </c>
      <c r="FH496" s="1">
        <v>123</v>
      </c>
      <c r="FI496" s="1">
        <v>16</v>
      </c>
      <c r="FJ496" s="1">
        <v>35</v>
      </c>
      <c r="FK496" s="1">
        <v>15.5</v>
      </c>
      <c r="FL496" s="1">
        <v>10</v>
      </c>
      <c r="FM496" s="1">
        <v>42</v>
      </c>
      <c r="FN496" s="1">
        <v>59</v>
      </c>
      <c r="FO496" s="1">
        <v>29</v>
      </c>
      <c r="FP496" s="1">
        <v>52</v>
      </c>
      <c r="FQ496" s="1">
        <v>6</v>
      </c>
      <c r="FR496" s="1">
        <v>6</v>
      </c>
      <c r="FS496" s="1">
        <v>37</v>
      </c>
      <c r="FT496" s="1">
        <v>53</v>
      </c>
      <c r="FU496" s="1">
        <v>21</v>
      </c>
      <c r="FV496" s="1">
        <v>25</v>
      </c>
      <c r="FW496" s="1">
        <v>5</v>
      </c>
      <c r="FX496" s="1">
        <v>1.7</v>
      </c>
      <c r="FY496" s="1">
        <v>10</v>
      </c>
      <c r="FZ496" s="1">
        <v>25</v>
      </c>
      <c r="GA496" s="1">
        <v>43</v>
      </c>
      <c r="GB496" s="1">
        <v>9.1</v>
      </c>
      <c r="GC496" s="1">
        <v>9</v>
      </c>
      <c r="GD496" s="1">
        <v>2.2999999999999998</v>
      </c>
      <c r="GE496" s="1">
        <v>33</v>
      </c>
      <c r="GF496" s="1">
        <v>5.7</v>
      </c>
      <c r="GG496" s="1">
        <v>18</v>
      </c>
      <c r="GH496" s="1">
        <v>43</v>
      </c>
      <c r="GI496" s="1">
        <v>13</v>
      </c>
      <c r="GJ496" s="1">
        <v>22</v>
      </c>
      <c r="GK496" s="1">
        <v>0</v>
      </c>
      <c r="GL496" s="1">
        <v>0</v>
      </c>
      <c r="GM496" s="1">
        <v>11.3</v>
      </c>
      <c r="GN496" s="1">
        <v>4.5999999999999996</v>
      </c>
      <c r="GO496" s="1">
        <v>2.7</v>
      </c>
      <c r="GP496" s="1">
        <v>1.3</v>
      </c>
      <c r="GQ496" s="1">
        <v>6.7</v>
      </c>
      <c r="GR496" s="1">
        <v>6.7</v>
      </c>
      <c r="GS496" s="1">
        <v>44</v>
      </c>
      <c r="GT496" s="1">
        <v>217</v>
      </c>
      <c r="GU496" s="1">
        <v>20</v>
      </c>
      <c r="GV496" s="1">
        <v>63</v>
      </c>
      <c r="GW496" s="1">
        <v>24</v>
      </c>
      <c r="GX496" s="1">
        <v>154</v>
      </c>
      <c r="GY496" s="1">
        <v>0</v>
      </c>
      <c r="GZ496" s="2">
        <v>0</v>
      </c>
    </row>
    <row r="497" spans="1:208">
      <c r="CU497" s="1" t="s">
        <v>364</v>
      </c>
      <c r="CV497" s="1" t="s">
        <v>368</v>
      </c>
      <c r="CW497" s="1" t="s">
        <v>647</v>
      </c>
      <c r="CX497" s="1">
        <v>2210</v>
      </c>
      <c r="CY497" s="1">
        <v>173</v>
      </c>
      <c r="CZ497" s="1">
        <v>78.280542986425303</v>
      </c>
      <c r="DA497" s="1">
        <v>166</v>
      </c>
      <c r="DB497" s="1">
        <v>25</v>
      </c>
      <c r="DC497" s="1">
        <v>150.60240963855401</v>
      </c>
      <c r="DD497" s="1">
        <v>2224</v>
      </c>
      <c r="DE497" s="1">
        <v>37</v>
      </c>
      <c r="DF497" s="1">
        <v>16.636690647481998</v>
      </c>
      <c r="DG497" s="1">
        <v>2.15</v>
      </c>
      <c r="DH497" s="1">
        <v>34.26</v>
      </c>
      <c r="DI497" s="1">
        <v>1.59348837209302</v>
      </c>
      <c r="DJ497" s="1">
        <v>1.67</v>
      </c>
      <c r="DK497" s="1">
        <v>27.93</v>
      </c>
      <c r="DL497" s="1">
        <v>1.6724550898203601</v>
      </c>
      <c r="DM497" s="1">
        <v>71.34</v>
      </c>
      <c r="DN497" s="1">
        <v>0</v>
      </c>
      <c r="DO497" s="1">
        <v>432</v>
      </c>
      <c r="DP497" s="1">
        <v>432</v>
      </c>
      <c r="DQ497" s="1">
        <v>1383</v>
      </c>
      <c r="DR497" s="1">
        <v>132</v>
      </c>
      <c r="DS497" s="1">
        <v>9.5444685466377397</v>
      </c>
      <c r="DT497" s="1">
        <v>455</v>
      </c>
      <c r="DU497" s="1">
        <v>3.19</v>
      </c>
      <c r="DV497" s="1">
        <v>2.23</v>
      </c>
      <c r="DW497" s="1">
        <v>94</v>
      </c>
      <c r="DX497" s="1">
        <v>266</v>
      </c>
      <c r="DY497" s="1">
        <v>498.2</v>
      </c>
      <c r="DZ497" s="1" t="s">
        <v>364</v>
      </c>
      <c r="EA497" s="1" t="s">
        <v>368</v>
      </c>
      <c r="EB497" s="1" t="s">
        <v>647</v>
      </c>
      <c r="EC497" s="72">
        <f t="shared" si="32"/>
        <v>1037</v>
      </c>
      <c r="ED497" s="73">
        <f t="shared" si="33"/>
        <v>2152.8000000000002</v>
      </c>
      <c r="EE497" s="1">
        <v>81</v>
      </c>
      <c r="EF497" s="1">
        <v>34</v>
      </c>
      <c r="EG497" s="1">
        <v>29</v>
      </c>
      <c r="EH497" s="1">
        <v>7</v>
      </c>
      <c r="EI497" s="1">
        <v>0</v>
      </c>
      <c r="EJ497" s="1">
        <v>0</v>
      </c>
      <c r="EK497" s="1">
        <v>34</v>
      </c>
      <c r="EL497" s="1">
        <v>18.8</v>
      </c>
      <c r="EM497" s="1">
        <v>256</v>
      </c>
      <c r="EN497" s="1">
        <v>298.5</v>
      </c>
      <c r="EO497" s="1">
        <v>84</v>
      </c>
      <c r="EP497" s="1">
        <v>228</v>
      </c>
      <c r="EQ497" s="1">
        <v>0</v>
      </c>
      <c r="ER497" s="1">
        <v>0</v>
      </c>
      <c r="ES497" s="1">
        <v>0</v>
      </c>
      <c r="ET497" s="1">
        <v>0</v>
      </c>
      <c r="EU497" s="1">
        <v>129</v>
      </c>
      <c r="EV497" s="1">
        <v>604</v>
      </c>
      <c r="EW497" s="1">
        <v>92</v>
      </c>
      <c r="EX497" s="1">
        <v>533</v>
      </c>
      <c r="EY497" s="1">
        <v>15</v>
      </c>
      <c r="EZ497" s="1">
        <v>35</v>
      </c>
      <c r="FA497" s="1">
        <v>12</v>
      </c>
      <c r="FB497" s="1">
        <v>21</v>
      </c>
      <c r="FC497" s="1">
        <v>0</v>
      </c>
      <c r="FD497" s="1">
        <v>0</v>
      </c>
      <c r="FE497" s="1">
        <v>95</v>
      </c>
      <c r="FF497" s="1">
        <v>383</v>
      </c>
      <c r="FG497" s="1">
        <v>63</v>
      </c>
      <c r="FH497" s="1">
        <v>200</v>
      </c>
      <c r="FI497" s="1">
        <v>21</v>
      </c>
      <c r="FJ497" s="1">
        <v>84</v>
      </c>
      <c r="FK497" s="1">
        <v>10</v>
      </c>
      <c r="FL497" s="1">
        <v>66</v>
      </c>
      <c r="FM497" s="1">
        <v>161</v>
      </c>
      <c r="FN497" s="1">
        <v>309</v>
      </c>
      <c r="FO497" s="1">
        <v>136</v>
      </c>
      <c r="FP497" s="1">
        <v>276</v>
      </c>
      <c r="FQ497" s="1">
        <v>23</v>
      </c>
      <c r="FR497" s="1">
        <v>32</v>
      </c>
      <c r="FS497" s="1">
        <v>159</v>
      </c>
      <c r="FT497" s="1">
        <v>208</v>
      </c>
      <c r="FU497" s="1">
        <v>103</v>
      </c>
      <c r="FV497" s="1">
        <v>118</v>
      </c>
      <c r="FW497" s="1">
        <v>21</v>
      </c>
      <c r="FX497" s="1">
        <v>9</v>
      </c>
      <c r="FY497" s="1">
        <v>35</v>
      </c>
      <c r="FZ497" s="1">
        <v>77</v>
      </c>
      <c r="GA497" s="1">
        <v>66</v>
      </c>
      <c r="GB497" s="1">
        <v>7.4</v>
      </c>
      <c r="GC497" s="1">
        <v>21.8</v>
      </c>
      <c r="GD497" s="1">
        <v>2.2999999999999998</v>
      </c>
      <c r="GE497" s="1">
        <v>34</v>
      </c>
      <c r="GF497" s="1">
        <v>5</v>
      </c>
      <c r="GG497" s="1">
        <v>90</v>
      </c>
      <c r="GH497" s="1">
        <v>150</v>
      </c>
      <c r="GI497" s="1">
        <v>61</v>
      </c>
      <c r="GJ497" s="1">
        <v>100</v>
      </c>
      <c r="GK497" s="1">
        <v>0</v>
      </c>
      <c r="GL497" s="1">
        <v>0</v>
      </c>
      <c r="GM497" s="1">
        <v>158.9</v>
      </c>
      <c r="GN497" s="1">
        <v>148.30000000000001</v>
      </c>
      <c r="GO497" s="1">
        <v>50</v>
      </c>
      <c r="GP497" s="1">
        <v>96.2</v>
      </c>
      <c r="GQ497" s="1">
        <v>10.6</v>
      </c>
      <c r="GR497" s="1">
        <v>7.2</v>
      </c>
      <c r="GS497" s="1">
        <v>48</v>
      </c>
      <c r="GT497" s="1">
        <v>141</v>
      </c>
      <c r="GU497" s="1">
        <v>44</v>
      </c>
      <c r="GV497" s="1">
        <v>127</v>
      </c>
      <c r="GW497" s="1">
        <v>4</v>
      </c>
      <c r="GX497" s="1">
        <v>14</v>
      </c>
      <c r="GY497" s="1">
        <v>0</v>
      </c>
      <c r="GZ497" s="2">
        <v>0</v>
      </c>
    </row>
    <row r="498" spans="1:208">
      <c r="CU498" s="1" t="s">
        <v>364</v>
      </c>
      <c r="CV498" s="1" t="s">
        <v>369</v>
      </c>
      <c r="CW498" s="1" t="s">
        <v>647</v>
      </c>
      <c r="CX498" s="1">
        <v>1125</v>
      </c>
      <c r="CY498" s="1">
        <v>85</v>
      </c>
      <c r="CZ498" s="1">
        <v>75.5555555555556</v>
      </c>
      <c r="DA498" s="1">
        <v>161</v>
      </c>
      <c r="DB498" s="1">
        <v>27</v>
      </c>
      <c r="DC498" s="1">
        <v>167.70186335403699</v>
      </c>
      <c r="DD498" s="1">
        <v>1648</v>
      </c>
      <c r="DE498" s="1">
        <v>26.4</v>
      </c>
      <c r="DF498" s="1">
        <v>16.019417475728201</v>
      </c>
      <c r="DG498" s="1">
        <v>1.1000000000000001</v>
      </c>
      <c r="DH498" s="1">
        <v>15.52</v>
      </c>
      <c r="DI498" s="1">
        <v>1.41090909090909</v>
      </c>
      <c r="DJ498" s="1">
        <v>0.87</v>
      </c>
      <c r="DK498" s="1">
        <v>14.41</v>
      </c>
      <c r="DL498" s="1">
        <v>1.6563218390804599</v>
      </c>
      <c r="DM498" s="1">
        <v>34.11</v>
      </c>
      <c r="DN498" s="1">
        <v>0</v>
      </c>
      <c r="DO498" s="1">
        <v>428</v>
      </c>
      <c r="DP498" s="1">
        <v>428</v>
      </c>
      <c r="DQ498" s="1">
        <v>710</v>
      </c>
      <c r="DR498" s="1">
        <v>66</v>
      </c>
      <c r="DS498" s="1">
        <v>9.2957746478873204</v>
      </c>
      <c r="DT498" s="1">
        <v>234</v>
      </c>
      <c r="DU498" s="1">
        <v>1.1299999999999999</v>
      </c>
      <c r="DV498" s="1">
        <v>0.78</v>
      </c>
      <c r="DW498" s="1">
        <v>29</v>
      </c>
      <c r="DX498" s="1">
        <v>111</v>
      </c>
      <c r="DY498" s="1">
        <v>503.8</v>
      </c>
      <c r="DZ498" s="1" t="s">
        <v>364</v>
      </c>
      <c r="EA498" s="1" t="s">
        <v>369</v>
      </c>
      <c r="EB498" s="1" t="s">
        <v>647</v>
      </c>
      <c r="EC498" s="72">
        <f t="shared" si="32"/>
        <v>884</v>
      </c>
      <c r="ED498" s="73">
        <f t="shared" si="33"/>
        <v>2006.9</v>
      </c>
      <c r="EE498" s="1">
        <v>95</v>
      </c>
      <c r="EF498" s="1">
        <v>29</v>
      </c>
      <c r="EG498" s="1">
        <v>42</v>
      </c>
      <c r="EH498" s="1">
        <v>9</v>
      </c>
      <c r="EI498" s="1">
        <v>0</v>
      </c>
      <c r="EJ498" s="1">
        <v>0</v>
      </c>
      <c r="EK498" s="1">
        <v>37</v>
      </c>
      <c r="EL498" s="1">
        <v>15.4</v>
      </c>
      <c r="EM498" s="1">
        <v>139</v>
      </c>
      <c r="EN498" s="1">
        <v>252</v>
      </c>
      <c r="EO498" s="1">
        <v>78</v>
      </c>
      <c r="EP498" s="1">
        <v>205</v>
      </c>
      <c r="EQ498" s="1">
        <v>0</v>
      </c>
      <c r="ER498" s="1">
        <v>0</v>
      </c>
      <c r="ES498" s="1">
        <v>0</v>
      </c>
      <c r="ET498" s="1">
        <v>0</v>
      </c>
      <c r="EU498" s="1">
        <v>113</v>
      </c>
      <c r="EV498" s="1">
        <v>545</v>
      </c>
      <c r="EW498" s="1">
        <v>78</v>
      </c>
      <c r="EX498" s="1">
        <v>450</v>
      </c>
      <c r="EY498" s="1">
        <v>21</v>
      </c>
      <c r="EZ498" s="1">
        <v>54</v>
      </c>
      <c r="FA498" s="1">
        <v>12</v>
      </c>
      <c r="FB498" s="1">
        <v>21</v>
      </c>
      <c r="FC498" s="1">
        <v>0</v>
      </c>
      <c r="FD498" s="1">
        <v>0</v>
      </c>
      <c r="FE498" s="1">
        <v>85</v>
      </c>
      <c r="FF498" s="1">
        <v>336</v>
      </c>
      <c r="FG498" s="1">
        <v>54</v>
      </c>
      <c r="FH498" s="1">
        <v>214</v>
      </c>
      <c r="FI498" s="1">
        <v>19</v>
      </c>
      <c r="FJ498" s="1">
        <v>82</v>
      </c>
      <c r="FK498" s="1">
        <v>9.6</v>
      </c>
      <c r="FL498" s="1">
        <v>26</v>
      </c>
      <c r="FM498" s="1">
        <v>139</v>
      </c>
      <c r="FN498" s="1">
        <v>303</v>
      </c>
      <c r="FO498" s="1">
        <v>112</v>
      </c>
      <c r="FP498" s="1">
        <v>268</v>
      </c>
      <c r="FQ498" s="1">
        <v>25</v>
      </c>
      <c r="FR498" s="1">
        <v>32</v>
      </c>
      <c r="FS498" s="1">
        <v>164</v>
      </c>
      <c r="FT498" s="1">
        <v>241</v>
      </c>
      <c r="FU498" s="1">
        <v>100</v>
      </c>
      <c r="FV498" s="1">
        <v>114</v>
      </c>
      <c r="FW498" s="1">
        <v>21</v>
      </c>
      <c r="FX498" s="1">
        <v>9</v>
      </c>
      <c r="FY498" s="1">
        <v>43</v>
      </c>
      <c r="FZ498" s="1">
        <v>116</v>
      </c>
      <c r="GA498" s="1">
        <v>63</v>
      </c>
      <c r="GB498" s="1">
        <v>7.7</v>
      </c>
      <c r="GC498" s="1">
        <v>20.8</v>
      </c>
      <c r="GD498" s="1">
        <v>2.2000000000000002</v>
      </c>
      <c r="GE498" s="1">
        <v>38</v>
      </c>
      <c r="GF498" s="1">
        <v>5</v>
      </c>
      <c r="GG498" s="1">
        <v>86</v>
      </c>
      <c r="GH498" s="1">
        <v>146</v>
      </c>
      <c r="GI498" s="1">
        <v>57</v>
      </c>
      <c r="GJ498" s="1">
        <v>99</v>
      </c>
      <c r="GK498" s="1">
        <v>0</v>
      </c>
      <c r="GL498" s="1">
        <v>0</v>
      </c>
      <c r="GM498" s="1">
        <v>147.19999999999999</v>
      </c>
      <c r="GN498" s="1">
        <v>135.1</v>
      </c>
      <c r="GO498" s="1">
        <v>39.200000000000003</v>
      </c>
      <c r="GP498" s="1">
        <v>72.099999999999994</v>
      </c>
      <c r="GQ498" s="1">
        <v>12.1</v>
      </c>
      <c r="GR498" s="1">
        <v>8.3000000000000007</v>
      </c>
      <c r="GS498" s="1">
        <v>33</v>
      </c>
      <c r="GT498" s="1">
        <v>165</v>
      </c>
      <c r="GU498" s="1">
        <v>33</v>
      </c>
      <c r="GV498" s="1">
        <v>165</v>
      </c>
      <c r="GW498" s="1">
        <v>0</v>
      </c>
      <c r="GX498" s="1">
        <v>0</v>
      </c>
      <c r="GY498" s="1">
        <v>0</v>
      </c>
      <c r="GZ498" s="2">
        <v>0</v>
      </c>
    </row>
    <row r="499" spans="1:208">
      <c r="CU499" s="1" t="s">
        <v>364</v>
      </c>
      <c r="CV499" s="1" t="s">
        <v>311</v>
      </c>
      <c r="CW499" s="1" t="s">
        <v>647</v>
      </c>
      <c r="CX499" s="1">
        <v>2434</v>
      </c>
      <c r="CY499" s="1">
        <v>188</v>
      </c>
      <c r="CZ499" s="1">
        <v>77.239112571898104</v>
      </c>
      <c r="DA499" s="1">
        <v>416</v>
      </c>
      <c r="DB499" s="1">
        <v>69</v>
      </c>
      <c r="DC499" s="1">
        <v>165.86538461538501</v>
      </c>
      <c r="DD499" s="1">
        <v>674</v>
      </c>
      <c r="DE499" s="1">
        <v>10.7</v>
      </c>
      <c r="DF499" s="1">
        <v>15.8753709198813</v>
      </c>
      <c r="DG499" s="1">
        <v>1.24</v>
      </c>
      <c r="DH499" s="1">
        <v>16.829999999999998</v>
      </c>
      <c r="DI499" s="1">
        <v>1.3572580645161301</v>
      </c>
      <c r="DJ499" s="1">
        <v>1.48</v>
      </c>
      <c r="DK499" s="1">
        <v>24.35</v>
      </c>
      <c r="DL499" s="1">
        <v>1.64527027027027</v>
      </c>
      <c r="DM499" s="1">
        <v>90.99</v>
      </c>
      <c r="DN499" s="1">
        <v>0</v>
      </c>
      <c r="DO499" s="1">
        <v>743</v>
      </c>
      <c r="DP499" s="1">
        <v>743</v>
      </c>
      <c r="DQ499" s="1">
        <v>2882</v>
      </c>
      <c r="DR499" s="1">
        <v>243</v>
      </c>
      <c r="DS499" s="1">
        <v>8.4316446911866691</v>
      </c>
      <c r="DT499" s="1">
        <v>786</v>
      </c>
      <c r="DU499" s="1">
        <v>2.41</v>
      </c>
      <c r="DV499" s="1">
        <v>1.93</v>
      </c>
      <c r="DW499" s="1">
        <v>108</v>
      </c>
      <c r="DX499" s="1">
        <v>101</v>
      </c>
      <c r="DY499" s="1">
        <v>381.2</v>
      </c>
      <c r="DZ499" s="1" t="s">
        <v>364</v>
      </c>
      <c r="EA499" s="1" t="s">
        <v>311</v>
      </c>
      <c r="EB499" s="1" t="s">
        <v>647</v>
      </c>
      <c r="EC499" s="72">
        <f t="shared" si="32"/>
        <v>755</v>
      </c>
      <c r="ED499" s="73">
        <f t="shared" si="33"/>
        <v>1618.4</v>
      </c>
      <c r="EE499" s="1">
        <v>52</v>
      </c>
      <c r="EF499" s="1">
        <v>30</v>
      </c>
      <c r="EG499" s="1">
        <v>15</v>
      </c>
      <c r="EH499" s="1">
        <v>4</v>
      </c>
      <c r="EI499" s="1">
        <v>0</v>
      </c>
      <c r="EJ499" s="1">
        <v>0</v>
      </c>
      <c r="EK499" s="1">
        <v>28</v>
      </c>
      <c r="EL499" s="1">
        <v>23.8</v>
      </c>
      <c r="EM499" s="1">
        <v>253</v>
      </c>
      <c r="EN499" s="1">
        <v>381.2</v>
      </c>
      <c r="EO499" s="1">
        <v>83</v>
      </c>
      <c r="EP499" s="1">
        <v>269</v>
      </c>
      <c r="EQ499" s="1">
        <v>0</v>
      </c>
      <c r="ER499" s="1">
        <v>0</v>
      </c>
      <c r="ES499" s="1">
        <v>0</v>
      </c>
      <c r="ET499" s="1">
        <v>0</v>
      </c>
      <c r="EU499" s="1">
        <v>65</v>
      </c>
      <c r="EV499" s="1">
        <v>306</v>
      </c>
      <c r="EW499" s="1">
        <v>40</v>
      </c>
      <c r="EX499" s="1">
        <v>232</v>
      </c>
      <c r="EY499" s="1">
        <v>11</v>
      </c>
      <c r="EZ499" s="1">
        <v>28</v>
      </c>
      <c r="FA499" s="1">
        <v>5</v>
      </c>
      <c r="FB499" s="1">
        <v>11</v>
      </c>
      <c r="FC499" s="1">
        <v>0</v>
      </c>
      <c r="FD499" s="1">
        <v>0</v>
      </c>
      <c r="FE499" s="1">
        <v>116</v>
      </c>
      <c r="FF499" s="1">
        <v>465</v>
      </c>
      <c r="FG499" s="1">
        <v>76</v>
      </c>
      <c r="FH499" s="1">
        <v>168</v>
      </c>
      <c r="FI499" s="1">
        <v>23</v>
      </c>
      <c r="FJ499" s="1">
        <v>70</v>
      </c>
      <c r="FK499" s="1">
        <v>16</v>
      </c>
      <c r="FL499" s="1">
        <v>166</v>
      </c>
      <c r="FM499" s="1">
        <v>89</v>
      </c>
      <c r="FN499" s="1">
        <v>143</v>
      </c>
      <c r="FO499" s="1">
        <v>72</v>
      </c>
      <c r="FP499" s="1">
        <v>124</v>
      </c>
      <c r="FQ499" s="1">
        <v>12</v>
      </c>
      <c r="FR499" s="1">
        <v>17</v>
      </c>
      <c r="FS499" s="1">
        <v>93</v>
      </c>
      <c r="FT499" s="1">
        <v>136</v>
      </c>
      <c r="FU499" s="1">
        <v>52</v>
      </c>
      <c r="FV499" s="1">
        <v>64</v>
      </c>
      <c r="FW499" s="1">
        <v>12</v>
      </c>
      <c r="FX499" s="1">
        <v>5</v>
      </c>
      <c r="FY499" s="1">
        <v>27</v>
      </c>
      <c r="FZ499" s="1">
        <v>64</v>
      </c>
      <c r="GA499" s="1">
        <v>41</v>
      </c>
      <c r="GB499" s="1">
        <v>6.5</v>
      </c>
      <c r="GC499" s="1">
        <v>15</v>
      </c>
      <c r="GD499" s="1">
        <v>2.4</v>
      </c>
      <c r="GE499" s="1">
        <v>22</v>
      </c>
      <c r="GF499" s="1">
        <v>4</v>
      </c>
      <c r="GG499" s="1">
        <v>46</v>
      </c>
      <c r="GH499" s="1">
        <v>86</v>
      </c>
      <c r="GI499" s="1">
        <v>32</v>
      </c>
      <c r="GJ499" s="1">
        <v>52</v>
      </c>
      <c r="GK499" s="1">
        <v>0</v>
      </c>
      <c r="GL499" s="1">
        <v>0</v>
      </c>
      <c r="GM499" s="1">
        <v>64.7</v>
      </c>
      <c r="GN499" s="1">
        <v>58.8</v>
      </c>
      <c r="GO499" s="1">
        <v>12</v>
      </c>
      <c r="GP499" s="1">
        <v>46.2</v>
      </c>
      <c r="GQ499" s="1">
        <v>5.9</v>
      </c>
      <c r="GR499" s="1">
        <v>5.6</v>
      </c>
      <c r="GS499" s="1">
        <v>29</v>
      </c>
      <c r="GT499" s="1">
        <v>94</v>
      </c>
      <c r="GU499" s="1">
        <v>29</v>
      </c>
      <c r="GV499" s="1">
        <v>94</v>
      </c>
      <c r="GW499" s="1">
        <v>0</v>
      </c>
      <c r="GX499" s="1">
        <v>0</v>
      </c>
      <c r="GY499" s="1">
        <v>0</v>
      </c>
      <c r="GZ499" s="2">
        <v>0</v>
      </c>
    </row>
    <row r="500" spans="1:208" s="1" customForma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CU500" s="1" t="s">
        <v>364</v>
      </c>
      <c r="CV500" s="1" t="s">
        <v>370</v>
      </c>
      <c r="CW500" s="1" t="s">
        <v>647</v>
      </c>
      <c r="CX500" s="1">
        <v>740</v>
      </c>
      <c r="CY500" s="1">
        <v>58</v>
      </c>
      <c r="CZ500" s="1">
        <v>78.3783783783784</v>
      </c>
      <c r="DA500" s="1">
        <v>75</v>
      </c>
      <c r="DB500" s="1">
        <v>12</v>
      </c>
      <c r="DC500" s="1">
        <v>160</v>
      </c>
      <c r="DD500" s="1">
        <v>531</v>
      </c>
      <c r="DE500" s="1">
        <v>9.1999999999999993</v>
      </c>
      <c r="DF500" s="1">
        <v>17.325800376647798</v>
      </c>
      <c r="DG500" s="1">
        <v>1.86</v>
      </c>
      <c r="DH500" s="1">
        <v>29.18</v>
      </c>
      <c r="DI500" s="1">
        <v>1.56881720430108</v>
      </c>
      <c r="DJ500" s="1">
        <v>1.89</v>
      </c>
      <c r="DK500" s="1">
        <v>30.867000000000001</v>
      </c>
      <c r="DL500" s="1">
        <v>1.6331746031745999</v>
      </c>
      <c r="DM500" s="1">
        <v>249.12</v>
      </c>
      <c r="DN500" s="1">
        <v>0</v>
      </c>
      <c r="DO500" s="1">
        <v>140</v>
      </c>
      <c r="DP500" s="1">
        <v>140</v>
      </c>
      <c r="DQ500" s="1">
        <v>453</v>
      </c>
      <c r="DR500" s="1">
        <v>42</v>
      </c>
      <c r="DS500" s="1">
        <v>9.27152317880795</v>
      </c>
      <c r="DT500" s="1">
        <v>149</v>
      </c>
      <c r="DU500" s="1">
        <v>3.34</v>
      </c>
      <c r="DV500" s="1">
        <v>3.31</v>
      </c>
      <c r="DW500" s="1">
        <v>20</v>
      </c>
      <c r="DX500" s="1">
        <v>141</v>
      </c>
      <c r="DY500" s="1">
        <v>429.7</v>
      </c>
      <c r="DZ500" s="1" t="s">
        <v>364</v>
      </c>
      <c r="EA500" s="1" t="s">
        <v>370</v>
      </c>
      <c r="EB500" s="1" t="s">
        <v>647</v>
      </c>
      <c r="EC500" s="72">
        <f t="shared" si="32"/>
        <v>785.2</v>
      </c>
      <c r="ED500" s="73">
        <f t="shared" si="33"/>
        <v>1639.6</v>
      </c>
      <c r="EE500" s="1">
        <v>53</v>
      </c>
      <c r="EF500" s="1">
        <v>37</v>
      </c>
      <c r="EG500" s="1">
        <v>16</v>
      </c>
      <c r="EH500" s="1">
        <v>5</v>
      </c>
      <c r="EI500" s="1">
        <v>0</v>
      </c>
      <c r="EJ500" s="1">
        <v>0</v>
      </c>
      <c r="EK500" s="1">
        <v>26</v>
      </c>
      <c r="EL500" s="1">
        <v>29.2</v>
      </c>
      <c r="EM500" s="1">
        <v>253</v>
      </c>
      <c r="EN500" s="1">
        <v>355.3</v>
      </c>
      <c r="EO500" s="1">
        <v>140</v>
      </c>
      <c r="EP500" s="1">
        <v>291</v>
      </c>
      <c r="EQ500" s="1">
        <v>0</v>
      </c>
      <c r="ER500" s="1">
        <v>0</v>
      </c>
      <c r="ES500" s="1">
        <v>0</v>
      </c>
      <c r="ET500" s="1">
        <v>0</v>
      </c>
      <c r="EU500" s="1">
        <v>72</v>
      </c>
      <c r="EV500" s="1">
        <v>334</v>
      </c>
      <c r="EW500" s="1">
        <v>50</v>
      </c>
      <c r="EX500" s="1">
        <v>245</v>
      </c>
      <c r="EY500" s="1">
        <v>13</v>
      </c>
      <c r="EZ500" s="1">
        <v>32</v>
      </c>
      <c r="FA500" s="1">
        <v>7</v>
      </c>
      <c r="FB500" s="1">
        <v>12</v>
      </c>
      <c r="FC500" s="1">
        <v>0</v>
      </c>
      <c r="FD500" s="1">
        <v>0</v>
      </c>
      <c r="FE500" s="1">
        <v>111.2</v>
      </c>
      <c r="FF500" s="1">
        <v>508</v>
      </c>
      <c r="FG500" s="1">
        <v>54</v>
      </c>
      <c r="FH500" s="1">
        <v>222</v>
      </c>
      <c r="FI500" s="1">
        <v>22</v>
      </c>
      <c r="FJ500" s="1">
        <v>47</v>
      </c>
      <c r="FK500" s="1">
        <v>22</v>
      </c>
      <c r="FL500" s="1">
        <v>121</v>
      </c>
      <c r="FM500" s="1">
        <v>108</v>
      </c>
      <c r="FN500" s="1">
        <v>160</v>
      </c>
      <c r="FO500" s="1">
        <v>83</v>
      </c>
      <c r="FP500" s="1">
        <v>140</v>
      </c>
      <c r="FQ500" s="1">
        <v>15</v>
      </c>
      <c r="FR500" s="1">
        <v>18</v>
      </c>
      <c r="FS500" s="1">
        <v>88</v>
      </c>
      <c r="FT500" s="1">
        <v>118</v>
      </c>
      <c r="FU500" s="1">
        <v>45</v>
      </c>
      <c r="FV500" s="1">
        <v>38</v>
      </c>
      <c r="FW500" s="1">
        <v>13</v>
      </c>
      <c r="FX500" s="1">
        <v>5</v>
      </c>
      <c r="FY500" s="1">
        <v>28</v>
      </c>
      <c r="FZ500" s="1">
        <v>72</v>
      </c>
      <c r="GA500" s="1">
        <v>48</v>
      </c>
      <c r="GB500" s="1">
        <v>6</v>
      </c>
      <c r="GC500" s="1">
        <v>16.2</v>
      </c>
      <c r="GD500" s="1">
        <v>1.9</v>
      </c>
      <c r="GE500" s="1">
        <v>26</v>
      </c>
      <c r="GF500" s="1">
        <v>4</v>
      </c>
      <c r="GG500" s="1">
        <v>52</v>
      </c>
      <c r="GH500" s="1">
        <v>92</v>
      </c>
      <c r="GI500" s="1">
        <v>36</v>
      </c>
      <c r="GJ500" s="1">
        <v>61</v>
      </c>
      <c r="GK500" s="1">
        <v>0</v>
      </c>
      <c r="GL500" s="1">
        <v>0</v>
      </c>
      <c r="GM500" s="1">
        <v>29.3</v>
      </c>
      <c r="GN500" s="1">
        <v>26.6</v>
      </c>
      <c r="GO500" s="1">
        <v>5</v>
      </c>
      <c r="GP500" s="1">
        <v>20.6</v>
      </c>
      <c r="GQ500" s="1">
        <v>2.7</v>
      </c>
      <c r="GR500" s="1">
        <v>2.2999999999999998</v>
      </c>
      <c r="GS500" s="1">
        <v>26</v>
      </c>
      <c r="GT500" s="1">
        <v>96</v>
      </c>
      <c r="GU500" s="1">
        <v>26</v>
      </c>
      <c r="GV500" s="1">
        <v>96</v>
      </c>
      <c r="GW500" s="1">
        <v>0</v>
      </c>
      <c r="GX500" s="1">
        <v>0</v>
      </c>
      <c r="GY500" s="1">
        <v>0</v>
      </c>
      <c r="GZ500" s="2">
        <v>0</v>
      </c>
    </row>
    <row r="501" spans="1:208" s="1" customForma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CU501" s="1" t="s">
        <v>364</v>
      </c>
      <c r="CV501" s="1" t="s">
        <v>371</v>
      </c>
      <c r="CW501" s="1" t="s">
        <v>647</v>
      </c>
      <c r="CX501" s="1">
        <v>1332</v>
      </c>
      <c r="CY501" s="1">
        <v>105</v>
      </c>
      <c r="CZ501" s="1">
        <v>78.828828828828804</v>
      </c>
      <c r="DA501" s="1">
        <v>189</v>
      </c>
      <c r="DB501" s="1">
        <v>33</v>
      </c>
      <c r="DC501" s="1">
        <v>174.60317460317501</v>
      </c>
      <c r="DD501" s="1">
        <v>770</v>
      </c>
      <c r="DE501" s="1">
        <v>13.4</v>
      </c>
      <c r="DF501" s="1">
        <v>17.402597402597401</v>
      </c>
      <c r="DG501" s="1">
        <v>1.58</v>
      </c>
      <c r="DH501" s="1">
        <v>25.06</v>
      </c>
      <c r="DI501" s="1">
        <v>1.58607594936709</v>
      </c>
      <c r="DJ501" s="1">
        <v>1.43</v>
      </c>
      <c r="DK501" s="1">
        <v>24.31</v>
      </c>
      <c r="DL501" s="1">
        <v>1.7</v>
      </c>
      <c r="DM501" s="1">
        <v>52.67</v>
      </c>
      <c r="DN501" s="1">
        <v>0</v>
      </c>
      <c r="DO501" s="1">
        <v>260</v>
      </c>
      <c r="DP501" s="1">
        <v>260</v>
      </c>
      <c r="DQ501" s="1">
        <v>831</v>
      </c>
      <c r="DR501" s="1">
        <v>77</v>
      </c>
      <c r="DS501" s="1">
        <v>9.2659446450060194</v>
      </c>
      <c r="DT501" s="1">
        <v>274</v>
      </c>
      <c r="DU501" s="1">
        <v>1.1299999999999999</v>
      </c>
      <c r="DV501" s="1">
        <v>0.93</v>
      </c>
      <c r="DW501" s="1">
        <v>40</v>
      </c>
      <c r="DX501" s="1">
        <v>208</v>
      </c>
      <c r="DY501" s="1">
        <v>567.79999999999995</v>
      </c>
      <c r="DZ501" s="1" t="s">
        <v>364</v>
      </c>
      <c r="EA501" s="1" t="s">
        <v>371</v>
      </c>
      <c r="EB501" s="1" t="s">
        <v>647</v>
      </c>
      <c r="EC501" s="72">
        <f t="shared" si="32"/>
        <v>1011</v>
      </c>
      <c r="ED501" s="73">
        <f t="shared" si="33"/>
        <v>2273.8000000000002</v>
      </c>
      <c r="EE501" s="1">
        <v>88</v>
      </c>
      <c r="EF501" s="1">
        <v>32</v>
      </c>
      <c r="EG501" s="1">
        <v>29</v>
      </c>
      <c r="EH501" s="1">
        <v>8</v>
      </c>
      <c r="EI501" s="1">
        <v>0</v>
      </c>
      <c r="EJ501" s="1">
        <v>0</v>
      </c>
      <c r="EK501" s="1">
        <v>42</v>
      </c>
      <c r="EL501" s="1">
        <v>19.2</v>
      </c>
      <c r="EM501" s="1">
        <v>215</v>
      </c>
      <c r="EN501" s="1">
        <v>429</v>
      </c>
      <c r="EO501" s="1">
        <v>208</v>
      </c>
      <c r="EP501" s="1">
        <v>356</v>
      </c>
      <c r="EQ501" s="1">
        <v>0</v>
      </c>
      <c r="ER501" s="1">
        <v>0</v>
      </c>
      <c r="ES501" s="1">
        <v>0</v>
      </c>
      <c r="ET501" s="1">
        <v>0</v>
      </c>
      <c r="EU501" s="1">
        <v>118</v>
      </c>
      <c r="EV501" s="1">
        <v>702</v>
      </c>
      <c r="EW501" s="1">
        <v>76</v>
      </c>
      <c r="EX501" s="1">
        <v>590</v>
      </c>
      <c r="EY501" s="1">
        <v>21</v>
      </c>
      <c r="EZ501" s="1">
        <v>52</v>
      </c>
      <c r="FA501" s="1">
        <v>12</v>
      </c>
      <c r="FB501" s="1">
        <v>20</v>
      </c>
      <c r="FC501" s="1">
        <v>0</v>
      </c>
      <c r="FD501" s="1">
        <v>0</v>
      </c>
      <c r="FE501" s="1">
        <v>124</v>
      </c>
      <c r="FF501" s="1">
        <v>461</v>
      </c>
      <c r="FG501" s="1">
        <v>81</v>
      </c>
      <c r="FH501" s="1">
        <v>296</v>
      </c>
      <c r="FI501" s="1">
        <v>23</v>
      </c>
      <c r="FJ501" s="1">
        <v>79</v>
      </c>
      <c r="FK501" s="1">
        <v>14.6</v>
      </c>
      <c r="FL501" s="1">
        <v>16</v>
      </c>
      <c r="FM501" s="1">
        <v>160</v>
      </c>
      <c r="FN501" s="1">
        <v>255</v>
      </c>
      <c r="FO501" s="1">
        <v>134</v>
      </c>
      <c r="FP501" s="1">
        <v>221</v>
      </c>
      <c r="FQ501" s="1">
        <v>21</v>
      </c>
      <c r="FR501" s="1">
        <v>28</v>
      </c>
      <c r="FS501" s="1">
        <v>165</v>
      </c>
      <c r="FT501" s="1">
        <v>235</v>
      </c>
      <c r="FU501" s="1">
        <v>96</v>
      </c>
      <c r="FV501" s="1">
        <v>108</v>
      </c>
      <c r="FW501" s="1">
        <v>21</v>
      </c>
      <c r="FX501" s="1">
        <v>10</v>
      </c>
      <c r="FY501" s="1">
        <v>46</v>
      </c>
      <c r="FZ501" s="1">
        <v>116</v>
      </c>
      <c r="GA501" s="1">
        <v>57</v>
      </c>
      <c r="GB501" s="1">
        <v>6.4</v>
      </c>
      <c r="GC501" s="1">
        <v>21</v>
      </c>
      <c r="GD501" s="1">
        <v>2.2000000000000002</v>
      </c>
      <c r="GE501" s="1">
        <v>31</v>
      </c>
      <c r="GF501" s="1">
        <v>4</v>
      </c>
      <c r="GG501" s="1">
        <v>84</v>
      </c>
      <c r="GH501" s="1">
        <v>147</v>
      </c>
      <c r="GI501" s="1">
        <v>57</v>
      </c>
      <c r="GJ501" s="1">
        <v>96</v>
      </c>
      <c r="GK501" s="1">
        <v>0</v>
      </c>
      <c r="GL501" s="1">
        <v>0</v>
      </c>
      <c r="GM501" s="1">
        <v>6.4</v>
      </c>
      <c r="GN501" s="1">
        <v>5</v>
      </c>
      <c r="GO501" s="1">
        <v>2.5</v>
      </c>
      <c r="GP501" s="1">
        <v>1.5</v>
      </c>
      <c r="GQ501" s="1">
        <v>1.4</v>
      </c>
      <c r="GR501" s="1">
        <v>1.3</v>
      </c>
      <c r="GS501" s="1">
        <v>69</v>
      </c>
      <c r="GT501" s="1">
        <v>397</v>
      </c>
      <c r="GU501" s="1">
        <v>50</v>
      </c>
      <c r="GV501" s="1">
        <v>147</v>
      </c>
      <c r="GW501" s="1">
        <v>19</v>
      </c>
      <c r="GX501" s="1">
        <v>250</v>
      </c>
      <c r="GY501" s="1">
        <v>0</v>
      </c>
      <c r="GZ501" s="2">
        <v>0</v>
      </c>
    </row>
    <row r="502" spans="1:208" s="1" customForma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CU502" s="1" t="s">
        <v>364</v>
      </c>
      <c r="CV502" s="1" t="s">
        <v>372</v>
      </c>
      <c r="CW502" s="1" t="s">
        <v>647</v>
      </c>
      <c r="CX502" s="1">
        <v>1068</v>
      </c>
      <c r="CY502" s="1">
        <v>83</v>
      </c>
      <c r="CZ502" s="1">
        <v>77.715355805243405</v>
      </c>
      <c r="DA502" s="1">
        <v>133</v>
      </c>
      <c r="DB502" s="1">
        <v>21</v>
      </c>
      <c r="DC502" s="1">
        <v>157.894736842105</v>
      </c>
      <c r="DD502" s="1">
        <v>209</v>
      </c>
      <c r="DE502" s="1">
        <v>3.4</v>
      </c>
      <c r="DF502" s="1">
        <v>16.267942583732101</v>
      </c>
      <c r="DG502" s="1">
        <v>1.27</v>
      </c>
      <c r="DH502" s="1">
        <v>20.7</v>
      </c>
      <c r="DI502" s="1">
        <v>1.6299212598425199</v>
      </c>
      <c r="DJ502" s="1">
        <v>1.07</v>
      </c>
      <c r="DK502" s="1">
        <v>17.72</v>
      </c>
      <c r="DL502" s="1">
        <v>1.6560747663551401</v>
      </c>
      <c r="DM502" s="1">
        <v>36.21</v>
      </c>
      <c r="DN502" s="1">
        <v>0</v>
      </c>
      <c r="DO502" s="1">
        <v>208</v>
      </c>
      <c r="DP502" s="1">
        <v>208</v>
      </c>
      <c r="DQ502" s="1">
        <v>666</v>
      </c>
      <c r="DR502" s="1">
        <v>62</v>
      </c>
      <c r="DS502" s="1">
        <v>9.3093093093093096</v>
      </c>
      <c r="DT502" s="1">
        <v>220</v>
      </c>
      <c r="DU502" s="1">
        <v>1.1200000000000001</v>
      </c>
      <c r="DV502" s="1">
        <v>1.44</v>
      </c>
      <c r="DW502" s="1">
        <v>32</v>
      </c>
      <c r="DX502" s="1">
        <v>148</v>
      </c>
      <c r="DY502" s="1">
        <v>573.1</v>
      </c>
      <c r="DZ502" s="1" t="s">
        <v>364</v>
      </c>
      <c r="EA502" s="1" t="s">
        <v>372</v>
      </c>
      <c r="EB502" s="1" t="s">
        <v>647</v>
      </c>
      <c r="EC502" s="72">
        <f t="shared" si="32"/>
        <v>977</v>
      </c>
      <c r="ED502" s="73">
        <f t="shared" si="33"/>
        <v>2109.8000000000002</v>
      </c>
      <c r="EE502" s="1">
        <v>68</v>
      </c>
      <c r="EF502" s="1">
        <v>49</v>
      </c>
      <c r="EG502" s="1">
        <v>22</v>
      </c>
      <c r="EH502" s="1">
        <v>5</v>
      </c>
      <c r="EI502" s="1">
        <v>0</v>
      </c>
      <c r="EJ502" s="1">
        <v>0</v>
      </c>
      <c r="EK502" s="1">
        <v>32</v>
      </c>
      <c r="EL502" s="1">
        <v>41.8</v>
      </c>
      <c r="EM502" s="1">
        <v>246</v>
      </c>
      <c r="EN502" s="1">
        <v>442.7</v>
      </c>
      <c r="EO502" s="1">
        <v>240</v>
      </c>
      <c r="EP502" s="1">
        <v>414</v>
      </c>
      <c r="EQ502" s="1">
        <v>0</v>
      </c>
      <c r="ER502" s="1">
        <v>0</v>
      </c>
      <c r="ES502" s="1">
        <v>0</v>
      </c>
      <c r="ET502" s="1">
        <v>0</v>
      </c>
      <c r="EU502" s="1">
        <v>99</v>
      </c>
      <c r="EV502" s="1">
        <v>487</v>
      </c>
      <c r="EW502" s="1">
        <v>62</v>
      </c>
      <c r="EX502" s="1">
        <v>384</v>
      </c>
      <c r="EY502" s="1">
        <v>18</v>
      </c>
      <c r="EZ502" s="1">
        <v>43</v>
      </c>
      <c r="FA502" s="1">
        <v>10</v>
      </c>
      <c r="FB502" s="1">
        <v>17</v>
      </c>
      <c r="FC502" s="1">
        <v>0</v>
      </c>
      <c r="FD502" s="1">
        <v>0</v>
      </c>
      <c r="FE502" s="1">
        <v>150</v>
      </c>
      <c r="FF502" s="1">
        <v>563</v>
      </c>
      <c r="FG502" s="1">
        <v>108</v>
      </c>
      <c r="FH502" s="1">
        <v>272</v>
      </c>
      <c r="FI502" s="1">
        <v>22</v>
      </c>
      <c r="FJ502" s="1">
        <v>104</v>
      </c>
      <c r="FK502" s="1">
        <v>19</v>
      </c>
      <c r="FL502" s="1">
        <v>88</v>
      </c>
      <c r="FM502" s="1">
        <v>141</v>
      </c>
      <c r="FN502" s="1">
        <v>212</v>
      </c>
      <c r="FO502" s="1">
        <v>111</v>
      </c>
      <c r="FP502" s="1">
        <v>186</v>
      </c>
      <c r="FQ502" s="1">
        <v>20</v>
      </c>
      <c r="FR502" s="1">
        <v>25</v>
      </c>
      <c r="FS502" s="1">
        <v>140</v>
      </c>
      <c r="FT502" s="1">
        <v>193</v>
      </c>
      <c r="FU502" s="1">
        <v>80</v>
      </c>
      <c r="FV502" s="1">
        <v>92</v>
      </c>
      <c r="FW502" s="1">
        <v>16</v>
      </c>
      <c r="FX502" s="1">
        <v>5</v>
      </c>
      <c r="FY502" s="1">
        <v>42</v>
      </c>
      <c r="FZ502" s="1">
        <v>96</v>
      </c>
      <c r="GA502" s="1">
        <v>63</v>
      </c>
      <c r="GB502" s="1">
        <v>7.4</v>
      </c>
      <c r="GC502" s="1">
        <v>22</v>
      </c>
      <c r="GD502" s="1">
        <v>3.3</v>
      </c>
      <c r="GE502" s="1">
        <v>32</v>
      </c>
      <c r="GF502" s="1">
        <v>4</v>
      </c>
      <c r="GG502" s="1">
        <v>70</v>
      </c>
      <c r="GH502" s="1">
        <v>138</v>
      </c>
      <c r="GI502" s="1">
        <v>46</v>
      </c>
      <c r="GJ502" s="1">
        <v>79</v>
      </c>
      <c r="GK502" s="1">
        <v>0</v>
      </c>
      <c r="GL502" s="1">
        <v>0</v>
      </c>
      <c r="GM502" s="1">
        <v>17.7</v>
      </c>
      <c r="GN502" s="1">
        <v>15.2</v>
      </c>
      <c r="GO502" s="1">
        <v>4</v>
      </c>
      <c r="GP502" s="1">
        <v>10.7</v>
      </c>
      <c r="GQ502" s="1">
        <v>2.5</v>
      </c>
      <c r="GR502" s="1">
        <v>2.2999999999999998</v>
      </c>
      <c r="GS502" s="1">
        <v>56</v>
      </c>
      <c r="GT502" s="1">
        <v>258</v>
      </c>
      <c r="GU502" s="1">
        <v>36</v>
      </c>
      <c r="GV502" s="1">
        <v>111</v>
      </c>
      <c r="GW502" s="1">
        <v>20</v>
      </c>
      <c r="GX502" s="1">
        <v>147</v>
      </c>
      <c r="GY502" s="1">
        <v>0</v>
      </c>
      <c r="GZ502" s="2">
        <v>0</v>
      </c>
    </row>
    <row r="503" spans="1:208" s="1" customForma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CU503" s="1" t="s">
        <v>364</v>
      </c>
      <c r="CV503" s="1" t="s">
        <v>373</v>
      </c>
      <c r="CW503" s="1" t="s">
        <v>647</v>
      </c>
      <c r="CX503" s="1">
        <v>2742</v>
      </c>
      <c r="CY503" s="1">
        <v>216</v>
      </c>
      <c r="CZ503" s="1">
        <v>78.774617067833702</v>
      </c>
      <c r="DA503" s="1">
        <v>137</v>
      </c>
      <c r="DB503" s="1">
        <v>21</v>
      </c>
      <c r="DC503" s="1">
        <v>153.284671532847</v>
      </c>
      <c r="DD503" s="1">
        <v>215</v>
      </c>
      <c r="DE503" s="1">
        <v>3.4</v>
      </c>
      <c r="DF503" s="1">
        <v>15.8139534883721</v>
      </c>
      <c r="DG503" s="1">
        <v>1.57</v>
      </c>
      <c r="DH503" s="1">
        <v>25.51</v>
      </c>
      <c r="DI503" s="1">
        <v>1.6248407643312099</v>
      </c>
      <c r="DJ503" s="1">
        <v>1.45</v>
      </c>
      <c r="DK503" s="1">
        <v>23.22</v>
      </c>
      <c r="DL503" s="1">
        <v>1.6013793103448299</v>
      </c>
      <c r="DM503" s="1">
        <v>74.42</v>
      </c>
      <c r="DN503" s="1">
        <v>0</v>
      </c>
      <c r="DO503" s="1">
        <v>624</v>
      </c>
      <c r="DP503" s="1">
        <v>624</v>
      </c>
      <c r="DQ503" s="1">
        <v>1764</v>
      </c>
      <c r="DR503" s="1">
        <v>165</v>
      </c>
      <c r="DS503" s="1">
        <v>9.3537414965986407</v>
      </c>
      <c r="DT503" s="1">
        <v>685</v>
      </c>
      <c r="DU503" s="1">
        <v>2.31</v>
      </c>
      <c r="DV503" s="1">
        <v>2.2200000000000002</v>
      </c>
      <c r="DW503" s="1">
        <v>88</v>
      </c>
      <c r="DX503" s="1">
        <v>250</v>
      </c>
      <c r="DY503" s="1">
        <v>749.1</v>
      </c>
      <c r="DZ503" s="1" t="s">
        <v>364</v>
      </c>
      <c r="EA503" s="1" t="s">
        <v>373</v>
      </c>
      <c r="EB503" s="1" t="s">
        <v>647</v>
      </c>
      <c r="EC503" s="72">
        <f t="shared" si="32"/>
        <v>1257</v>
      </c>
      <c r="ED503" s="73">
        <f t="shared" si="33"/>
        <v>2640.3</v>
      </c>
      <c r="EE503" s="1">
        <v>80</v>
      </c>
      <c r="EF503" s="1">
        <v>56</v>
      </c>
      <c r="EG503" s="1">
        <v>29</v>
      </c>
      <c r="EH503" s="1">
        <v>9</v>
      </c>
      <c r="EI503" s="1">
        <v>0</v>
      </c>
      <c r="EJ503" s="1">
        <v>0</v>
      </c>
      <c r="EK503" s="1">
        <v>34</v>
      </c>
      <c r="EL503" s="1">
        <v>42.3</v>
      </c>
      <c r="EM503" s="1">
        <v>329</v>
      </c>
      <c r="EN503" s="1">
        <v>570.29999999999995</v>
      </c>
      <c r="EO503" s="1">
        <v>264</v>
      </c>
      <c r="EP503" s="1">
        <v>400</v>
      </c>
      <c r="EQ503" s="1">
        <v>0</v>
      </c>
      <c r="ER503" s="1">
        <v>0</v>
      </c>
      <c r="ES503" s="1">
        <v>0</v>
      </c>
      <c r="ET503" s="1">
        <v>0</v>
      </c>
      <c r="EU503" s="1">
        <v>129</v>
      </c>
      <c r="EV503" s="1">
        <v>417</v>
      </c>
      <c r="EW503" s="1">
        <v>83</v>
      </c>
      <c r="EX503" s="1">
        <v>325</v>
      </c>
      <c r="EY503" s="1">
        <v>23</v>
      </c>
      <c r="EZ503" s="1">
        <v>56</v>
      </c>
      <c r="FA503" s="1">
        <v>13</v>
      </c>
      <c r="FB503" s="1">
        <v>23</v>
      </c>
      <c r="FC503" s="1">
        <v>0</v>
      </c>
      <c r="FD503" s="1">
        <v>0</v>
      </c>
      <c r="FE503" s="1">
        <v>220</v>
      </c>
      <c r="FF503" s="1">
        <v>866</v>
      </c>
      <c r="FG503" s="1">
        <v>180</v>
      </c>
      <c r="FH503" s="1">
        <v>545</v>
      </c>
      <c r="FI503" s="1">
        <v>11</v>
      </c>
      <c r="FJ503" s="1">
        <v>74</v>
      </c>
      <c r="FK503" s="1">
        <v>8</v>
      </c>
      <c r="FL503" s="1">
        <v>75</v>
      </c>
      <c r="FM503" s="1">
        <v>169</v>
      </c>
      <c r="FN503" s="1">
        <v>279</v>
      </c>
      <c r="FO503" s="1">
        <v>140</v>
      </c>
      <c r="FP503" s="1">
        <v>243</v>
      </c>
      <c r="FQ503" s="1">
        <v>26</v>
      </c>
      <c r="FR503" s="1">
        <v>34</v>
      </c>
      <c r="FS503" s="1">
        <v>180</v>
      </c>
      <c r="FT503" s="1">
        <v>263</v>
      </c>
      <c r="FU503" s="1">
        <v>107</v>
      </c>
      <c r="FV503" s="1">
        <v>124</v>
      </c>
      <c r="FW503" s="1">
        <v>21</v>
      </c>
      <c r="FX503" s="1">
        <v>9</v>
      </c>
      <c r="FY503" s="1">
        <v>50</v>
      </c>
      <c r="FZ503" s="1">
        <v>125</v>
      </c>
      <c r="GA503" s="1">
        <v>60</v>
      </c>
      <c r="GB503" s="1">
        <v>7.5</v>
      </c>
      <c r="GC503" s="1">
        <v>23</v>
      </c>
      <c r="GD503" s="1">
        <v>2.4</v>
      </c>
      <c r="GE503" s="1">
        <v>33</v>
      </c>
      <c r="GF503" s="1">
        <v>5</v>
      </c>
      <c r="GG503" s="1">
        <v>90</v>
      </c>
      <c r="GH503" s="1">
        <v>157</v>
      </c>
      <c r="GI503" s="1">
        <v>66</v>
      </c>
      <c r="GJ503" s="1">
        <v>104</v>
      </c>
      <c r="GK503" s="1">
        <v>0</v>
      </c>
      <c r="GL503" s="1">
        <v>0</v>
      </c>
      <c r="GM503" s="1">
        <v>24.5</v>
      </c>
      <c r="GN503" s="1">
        <v>22.5</v>
      </c>
      <c r="GO503" s="1">
        <v>5.5</v>
      </c>
      <c r="GP503" s="1">
        <v>12</v>
      </c>
      <c r="GQ503" s="1">
        <v>2</v>
      </c>
      <c r="GR503" s="1">
        <v>1.9</v>
      </c>
      <c r="GS503" s="1">
        <v>114</v>
      </c>
      <c r="GT503" s="1">
        <v>488</v>
      </c>
      <c r="GU503" s="1">
        <v>88</v>
      </c>
      <c r="GV503" s="1">
        <v>320</v>
      </c>
      <c r="GW503" s="1">
        <v>26</v>
      </c>
      <c r="GX503" s="1">
        <v>168</v>
      </c>
      <c r="GY503" s="1">
        <v>0</v>
      </c>
      <c r="GZ503" s="2">
        <v>0</v>
      </c>
    </row>
    <row r="504" spans="1:208" s="1" customForma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CU504" s="1" t="s">
        <v>364</v>
      </c>
      <c r="CV504" s="1" t="s">
        <v>374</v>
      </c>
      <c r="CW504" s="1" t="s">
        <v>647</v>
      </c>
      <c r="CX504" s="1">
        <v>1921</v>
      </c>
      <c r="CY504" s="1">
        <v>147</v>
      </c>
      <c r="CZ504" s="1">
        <v>76.5226444560125</v>
      </c>
      <c r="DA504" s="1">
        <v>116</v>
      </c>
      <c r="DB504" s="1">
        <v>18.5</v>
      </c>
      <c r="DC504" s="1">
        <v>159.48275862068999</v>
      </c>
      <c r="DD504" s="1">
        <v>424</v>
      </c>
      <c r="DE504" s="1">
        <v>6.8</v>
      </c>
      <c r="DF504" s="1">
        <v>16.037735849056599</v>
      </c>
      <c r="DG504" s="1">
        <v>1.51</v>
      </c>
      <c r="DH504" s="1">
        <v>23.11</v>
      </c>
      <c r="DI504" s="1">
        <v>1.53046357615894</v>
      </c>
      <c r="DJ504" s="1">
        <v>1.1599999999999999</v>
      </c>
      <c r="DK504" s="1">
        <v>18.82</v>
      </c>
      <c r="DL504" s="1">
        <v>1.6224137931034499</v>
      </c>
      <c r="DM504" s="1">
        <v>46.49</v>
      </c>
      <c r="DN504" s="1">
        <v>0</v>
      </c>
      <c r="DO504" s="1">
        <v>383</v>
      </c>
      <c r="DP504" s="1">
        <v>383</v>
      </c>
      <c r="DQ504" s="1">
        <v>1223</v>
      </c>
      <c r="DR504" s="1">
        <v>112</v>
      </c>
      <c r="DS504" s="1">
        <v>9.1578086672117696</v>
      </c>
      <c r="DT504" s="1">
        <v>403</v>
      </c>
      <c r="DU504" s="1">
        <v>1.1299999999999999</v>
      </c>
      <c r="DV504" s="1">
        <v>1.36</v>
      </c>
      <c r="DW504" s="1">
        <v>410</v>
      </c>
      <c r="DX504" s="1">
        <v>682</v>
      </c>
      <c r="DY504" s="1">
        <v>637.9</v>
      </c>
      <c r="DZ504" s="1" t="s">
        <v>364</v>
      </c>
      <c r="EA504" s="1" t="s">
        <v>374</v>
      </c>
      <c r="EB504" s="1" t="s">
        <v>647</v>
      </c>
      <c r="EC504" s="72">
        <f t="shared" si="32"/>
        <v>1096</v>
      </c>
      <c r="ED504" s="73">
        <f t="shared" si="33"/>
        <v>2442.1</v>
      </c>
      <c r="EE504" s="1">
        <v>74</v>
      </c>
      <c r="EF504" s="1">
        <v>64</v>
      </c>
      <c r="EG504" s="1">
        <v>27</v>
      </c>
      <c r="EH504" s="1">
        <v>7</v>
      </c>
      <c r="EI504" s="1">
        <v>0</v>
      </c>
      <c r="EJ504" s="1">
        <v>0</v>
      </c>
      <c r="EK504" s="1">
        <v>32</v>
      </c>
      <c r="EL504" s="1">
        <v>53.2</v>
      </c>
      <c r="EM504" s="1">
        <v>278</v>
      </c>
      <c r="EN504" s="1">
        <v>515.4</v>
      </c>
      <c r="EO504" s="1">
        <v>272</v>
      </c>
      <c r="EP504" s="1">
        <v>443</v>
      </c>
      <c r="EQ504" s="1">
        <v>0</v>
      </c>
      <c r="ER504" s="1">
        <v>0</v>
      </c>
      <c r="ES504" s="1">
        <v>0</v>
      </c>
      <c r="ET504" s="1">
        <v>0</v>
      </c>
      <c r="EU504" s="1">
        <v>108</v>
      </c>
      <c r="EV504" s="1">
        <v>545</v>
      </c>
      <c r="EW504" s="1">
        <v>70</v>
      </c>
      <c r="EX504" s="1">
        <v>390</v>
      </c>
      <c r="EY504" s="1">
        <v>19</v>
      </c>
      <c r="EZ504" s="1">
        <v>48</v>
      </c>
      <c r="FA504" s="1">
        <v>11</v>
      </c>
      <c r="FB504" s="1">
        <v>18</v>
      </c>
      <c r="FC504" s="1">
        <v>0</v>
      </c>
      <c r="FD504" s="1">
        <v>0</v>
      </c>
      <c r="FE504" s="1">
        <v>195</v>
      </c>
      <c r="FF504" s="1">
        <v>665</v>
      </c>
      <c r="FG504" s="1">
        <v>147</v>
      </c>
      <c r="FH504" s="1">
        <v>445</v>
      </c>
      <c r="FI504" s="1">
        <v>18</v>
      </c>
      <c r="FJ504" s="1">
        <v>88</v>
      </c>
      <c r="FK504" s="1">
        <v>29</v>
      </c>
      <c r="FL504" s="1">
        <v>58</v>
      </c>
      <c r="FM504" s="1">
        <v>144</v>
      </c>
      <c r="FN504" s="1">
        <v>236</v>
      </c>
      <c r="FO504" s="1">
        <v>122</v>
      </c>
      <c r="FP504" s="1">
        <v>207</v>
      </c>
      <c r="FQ504" s="1">
        <v>20</v>
      </c>
      <c r="FR504" s="1">
        <v>29</v>
      </c>
      <c r="FS504" s="1">
        <v>156</v>
      </c>
      <c r="FT504" s="1">
        <v>228</v>
      </c>
      <c r="FU504" s="1">
        <v>91</v>
      </c>
      <c r="FV504" s="1">
        <v>104</v>
      </c>
      <c r="FW504" s="1">
        <v>18</v>
      </c>
      <c r="FX504" s="1">
        <v>7</v>
      </c>
      <c r="FY504" s="1">
        <v>45</v>
      </c>
      <c r="FZ504" s="1">
        <v>107</v>
      </c>
      <c r="GA504" s="1">
        <v>63</v>
      </c>
      <c r="GB504" s="1">
        <v>6.8</v>
      </c>
      <c r="GC504" s="1">
        <v>20.8</v>
      </c>
      <c r="GD504" s="1">
        <v>2.7</v>
      </c>
      <c r="GE504" s="1">
        <v>33</v>
      </c>
      <c r="GF504" s="1">
        <v>4</v>
      </c>
      <c r="GG504" s="1">
        <v>78</v>
      </c>
      <c r="GH504" s="1">
        <v>148</v>
      </c>
      <c r="GI504" s="1">
        <v>55</v>
      </c>
      <c r="GJ504" s="1">
        <v>90</v>
      </c>
      <c r="GK504" s="1">
        <v>0</v>
      </c>
      <c r="GL504" s="1">
        <v>0</v>
      </c>
      <c r="GM504" s="1">
        <v>33.9</v>
      </c>
      <c r="GN504" s="1">
        <v>25</v>
      </c>
      <c r="GO504" s="1">
        <v>3</v>
      </c>
      <c r="GP504" s="1">
        <v>12.2</v>
      </c>
      <c r="GQ504" s="1">
        <v>8.9</v>
      </c>
      <c r="GR504" s="1">
        <v>8.9</v>
      </c>
      <c r="GS504" s="1">
        <v>262</v>
      </c>
      <c r="GT504" s="1">
        <v>990</v>
      </c>
      <c r="GU504" s="1">
        <v>194</v>
      </c>
      <c r="GV504" s="1">
        <v>583</v>
      </c>
      <c r="GW504" s="1">
        <v>30</v>
      </c>
      <c r="GX504" s="1">
        <v>225</v>
      </c>
      <c r="GY504" s="1">
        <v>38</v>
      </c>
      <c r="GZ504" s="2">
        <v>182</v>
      </c>
    </row>
    <row r="505" spans="1:208" s="1" customForma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CU505" s="1" t="s">
        <v>364</v>
      </c>
      <c r="CV505" s="1" t="s">
        <v>375</v>
      </c>
      <c r="CW505" s="1" t="s">
        <v>647</v>
      </c>
      <c r="CX505" s="1">
        <v>1785</v>
      </c>
      <c r="CY505" s="1">
        <v>137</v>
      </c>
      <c r="CZ505" s="1">
        <v>76.750700280112</v>
      </c>
      <c r="DA505" s="1">
        <v>152</v>
      </c>
      <c r="DB505" s="1">
        <v>24</v>
      </c>
      <c r="DC505" s="1">
        <v>157.894736842105</v>
      </c>
      <c r="DD505" s="1">
        <v>109</v>
      </c>
      <c r="DE505" s="1">
        <v>1.7</v>
      </c>
      <c r="DF505" s="1">
        <v>15.5963302752294</v>
      </c>
      <c r="DG505" s="1">
        <v>1.45</v>
      </c>
      <c r="DH505" s="1">
        <v>22.63</v>
      </c>
      <c r="DI505" s="1">
        <v>1.5606896551724101</v>
      </c>
      <c r="DJ505" s="1">
        <v>1.37</v>
      </c>
      <c r="DK505" s="1">
        <v>22.87</v>
      </c>
      <c r="DL505" s="1">
        <v>1.6693430656934301</v>
      </c>
      <c r="DM505" s="1">
        <v>42.39</v>
      </c>
      <c r="DN505" s="1">
        <v>0</v>
      </c>
      <c r="DO505" s="1">
        <v>354</v>
      </c>
      <c r="DP505" s="1">
        <v>354</v>
      </c>
      <c r="DQ505" s="1">
        <v>1137</v>
      </c>
      <c r="DR505" s="1">
        <v>113</v>
      </c>
      <c r="DS505" s="1">
        <v>9.9384344766930504</v>
      </c>
      <c r="DT505" s="1">
        <v>375</v>
      </c>
      <c r="DU505" s="1">
        <v>1.1299999999999999</v>
      </c>
      <c r="DV505" s="1">
        <v>1.26</v>
      </c>
      <c r="DW505" s="1">
        <v>50</v>
      </c>
      <c r="DX505" s="1">
        <v>219</v>
      </c>
      <c r="DY505" s="1">
        <v>742.8</v>
      </c>
      <c r="DZ505" s="1" t="s">
        <v>364</v>
      </c>
      <c r="EA505" s="1" t="s">
        <v>375</v>
      </c>
      <c r="EB505" s="1" t="s">
        <v>647</v>
      </c>
      <c r="EC505" s="72">
        <f t="shared" si="32"/>
        <v>1218</v>
      </c>
      <c r="ED505" s="73">
        <f t="shared" si="33"/>
        <v>2706.7</v>
      </c>
      <c r="EE505" s="1">
        <v>81</v>
      </c>
      <c r="EF505" s="1">
        <v>75</v>
      </c>
      <c r="EG505" s="1">
        <v>29</v>
      </c>
      <c r="EH505" s="1">
        <v>8</v>
      </c>
      <c r="EI505" s="1">
        <v>0</v>
      </c>
      <c r="EJ505" s="1">
        <v>0</v>
      </c>
      <c r="EK505" s="1">
        <v>35</v>
      </c>
      <c r="EL505" s="1">
        <v>62.3</v>
      </c>
      <c r="EM505" s="1">
        <v>327</v>
      </c>
      <c r="EN505" s="1">
        <v>526.70000000000005</v>
      </c>
      <c r="EO505" s="1">
        <v>321</v>
      </c>
      <c r="EP505" s="1">
        <v>456</v>
      </c>
      <c r="EQ505" s="1">
        <v>0</v>
      </c>
      <c r="ER505" s="1">
        <v>0</v>
      </c>
      <c r="ES505" s="1">
        <v>0</v>
      </c>
      <c r="ET505" s="1">
        <v>0</v>
      </c>
      <c r="EU505" s="1">
        <v>123</v>
      </c>
      <c r="EV505" s="1">
        <v>618</v>
      </c>
      <c r="EW505" s="1">
        <v>83</v>
      </c>
      <c r="EX505" s="1">
        <v>460</v>
      </c>
      <c r="EY505" s="1">
        <v>16</v>
      </c>
      <c r="EZ505" s="1">
        <v>56</v>
      </c>
      <c r="FA505" s="1">
        <v>13</v>
      </c>
      <c r="FB505" s="1">
        <v>21</v>
      </c>
      <c r="FC505" s="1">
        <v>0</v>
      </c>
      <c r="FD505" s="1">
        <v>0</v>
      </c>
      <c r="FE505" s="1">
        <v>185</v>
      </c>
      <c r="FF505" s="1">
        <v>782</v>
      </c>
      <c r="FG505" s="1">
        <v>93</v>
      </c>
      <c r="FH505" s="1">
        <v>364</v>
      </c>
      <c r="FI505" s="1">
        <v>12</v>
      </c>
      <c r="FJ505" s="1">
        <v>82</v>
      </c>
      <c r="FK505" s="1">
        <v>39</v>
      </c>
      <c r="FL505" s="1">
        <v>99</v>
      </c>
      <c r="FM505" s="1">
        <v>169</v>
      </c>
      <c r="FN505" s="1">
        <v>274</v>
      </c>
      <c r="FO505" s="1">
        <v>141</v>
      </c>
      <c r="FP505" s="1">
        <v>240</v>
      </c>
      <c r="FQ505" s="1">
        <v>26</v>
      </c>
      <c r="FR505" s="1">
        <v>34</v>
      </c>
      <c r="FS505" s="1">
        <v>179</v>
      </c>
      <c r="FT505" s="1">
        <v>256</v>
      </c>
      <c r="FU505" s="1">
        <v>106</v>
      </c>
      <c r="FV505" s="1">
        <v>120</v>
      </c>
      <c r="FW505" s="1">
        <v>21</v>
      </c>
      <c r="FX505" s="1">
        <v>9</v>
      </c>
      <c r="FY505" s="1">
        <v>50</v>
      </c>
      <c r="FZ505" s="1">
        <v>124</v>
      </c>
      <c r="GA505" s="1">
        <v>64</v>
      </c>
      <c r="GB505" s="1">
        <v>7.2</v>
      </c>
      <c r="GC505" s="1">
        <v>23.2</v>
      </c>
      <c r="GD505" s="1">
        <v>2.1</v>
      </c>
      <c r="GE505" s="1">
        <v>37</v>
      </c>
      <c r="GF505" s="1">
        <v>5</v>
      </c>
      <c r="GG505" s="1">
        <v>90</v>
      </c>
      <c r="GH505" s="1">
        <v>156</v>
      </c>
      <c r="GI505" s="1">
        <v>63</v>
      </c>
      <c r="GJ505" s="1">
        <v>104</v>
      </c>
      <c r="GK505" s="1">
        <v>0</v>
      </c>
      <c r="GL505" s="1">
        <v>0</v>
      </c>
      <c r="GM505" s="1">
        <v>11.8</v>
      </c>
      <c r="GN505" s="1">
        <v>11.8</v>
      </c>
      <c r="GO505" s="1">
        <v>3</v>
      </c>
      <c r="GP505" s="1">
        <v>7.4</v>
      </c>
      <c r="GQ505" s="1">
        <v>0</v>
      </c>
      <c r="GR505" s="1">
        <v>0</v>
      </c>
      <c r="GS505" s="1">
        <v>93</v>
      </c>
      <c r="GT505" s="1">
        <v>421</v>
      </c>
      <c r="GU505" s="1">
        <v>79</v>
      </c>
      <c r="GV505" s="1">
        <v>273</v>
      </c>
      <c r="GW505" s="1">
        <v>14</v>
      </c>
      <c r="GX505" s="1">
        <v>148</v>
      </c>
      <c r="GY505" s="1">
        <v>0</v>
      </c>
      <c r="GZ505" s="2">
        <v>0</v>
      </c>
    </row>
    <row r="506" spans="1:208" s="1" customForma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CU506" s="1" t="s">
        <v>364</v>
      </c>
      <c r="CV506" s="1" t="s">
        <v>376</v>
      </c>
      <c r="CW506" s="1" t="s">
        <v>647</v>
      </c>
      <c r="CX506" s="1">
        <v>3164</v>
      </c>
      <c r="CY506" s="1">
        <v>247</v>
      </c>
      <c r="CZ506" s="1">
        <v>78.065739570164396</v>
      </c>
      <c r="DA506" s="1">
        <v>89</v>
      </c>
      <c r="DB506" s="1">
        <v>15</v>
      </c>
      <c r="DC506" s="1">
        <v>168.539325842697</v>
      </c>
      <c r="DD506" s="1">
        <v>191</v>
      </c>
      <c r="DE506" s="1">
        <v>3</v>
      </c>
      <c r="DF506" s="1">
        <v>15.7068062827225</v>
      </c>
      <c r="DG506" s="1">
        <v>1.45</v>
      </c>
      <c r="DH506" s="1">
        <v>21.72</v>
      </c>
      <c r="DI506" s="1">
        <v>1.4979310344827601</v>
      </c>
      <c r="DJ506" s="1">
        <v>1.28</v>
      </c>
      <c r="DK506" s="1">
        <v>20.89</v>
      </c>
      <c r="DL506" s="1">
        <v>1.63203125</v>
      </c>
      <c r="DM506" s="1">
        <v>76.52</v>
      </c>
      <c r="DN506" s="1">
        <v>0</v>
      </c>
      <c r="DO506" s="1">
        <v>139</v>
      </c>
      <c r="DP506" s="1">
        <v>139</v>
      </c>
      <c r="DQ506" s="1">
        <v>2101</v>
      </c>
      <c r="DR506" s="1">
        <v>198</v>
      </c>
      <c r="DS506" s="1">
        <v>9.4240837696335102</v>
      </c>
      <c r="DT506" s="1">
        <v>691</v>
      </c>
      <c r="DU506" s="1">
        <v>2.0099999999999998</v>
      </c>
      <c r="DV506" s="1">
        <v>2.31</v>
      </c>
      <c r="DW506" s="1">
        <v>39</v>
      </c>
      <c r="DX506" s="1">
        <v>121</v>
      </c>
      <c r="DY506" s="1">
        <v>340.8</v>
      </c>
      <c r="DZ506" s="1" t="s">
        <v>364</v>
      </c>
      <c r="EA506" s="1" t="s">
        <v>376</v>
      </c>
      <c r="EB506" s="1" t="s">
        <v>647</v>
      </c>
      <c r="EC506" s="72">
        <f t="shared" si="32"/>
        <v>713</v>
      </c>
      <c r="ED506" s="73">
        <f t="shared" si="33"/>
        <v>1540.9</v>
      </c>
      <c r="EE506" s="1">
        <v>47</v>
      </c>
      <c r="EF506" s="1">
        <v>22</v>
      </c>
      <c r="EG506" s="1">
        <v>12</v>
      </c>
      <c r="EH506" s="1">
        <v>1.5</v>
      </c>
      <c r="EI506" s="1">
        <v>0</v>
      </c>
      <c r="EJ506" s="1">
        <v>0</v>
      </c>
      <c r="EK506" s="1">
        <v>28</v>
      </c>
      <c r="EL506" s="1">
        <v>13.2</v>
      </c>
      <c r="EM506" s="1">
        <v>261</v>
      </c>
      <c r="EN506" s="1">
        <v>527.5</v>
      </c>
      <c r="EO506" s="1">
        <v>64</v>
      </c>
      <c r="EP506" s="1">
        <v>321</v>
      </c>
      <c r="EQ506" s="1">
        <v>0</v>
      </c>
      <c r="ER506" s="1">
        <v>0</v>
      </c>
      <c r="ES506" s="1">
        <v>0</v>
      </c>
      <c r="ET506" s="1">
        <v>0</v>
      </c>
      <c r="EU506" s="1">
        <v>55</v>
      </c>
      <c r="EV506" s="1">
        <v>271</v>
      </c>
      <c r="EW506" s="1">
        <v>35</v>
      </c>
      <c r="EX506" s="1">
        <v>197</v>
      </c>
      <c r="EY506" s="1">
        <v>10</v>
      </c>
      <c r="EZ506" s="1">
        <v>25</v>
      </c>
      <c r="FA506" s="1">
        <v>5</v>
      </c>
      <c r="FB506" s="1">
        <v>10</v>
      </c>
      <c r="FC506" s="1">
        <v>0</v>
      </c>
      <c r="FD506" s="1">
        <v>0</v>
      </c>
      <c r="FE506" s="1">
        <v>107</v>
      </c>
      <c r="FF506" s="1">
        <v>362</v>
      </c>
      <c r="FG506" s="1">
        <v>43</v>
      </c>
      <c r="FH506" s="1">
        <v>181</v>
      </c>
      <c r="FI506" s="1">
        <v>22</v>
      </c>
      <c r="FJ506" s="1">
        <v>78</v>
      </c>
      <c r="FK506" s="1">
        <v>20</v>
      </c>
      <c r="FL506" s="1">
        <v>66</v>
      </c>
      <c r="FM506" s="1">
        <v>81</v>
      </c>
      <c r="FN506" s="1">
        <v>126</v>
      </c>
      <c r="FO506" s="1">
        <v>61</v>
      </c>
      <c r="FP506" s="1">
        <v>110</v>
      </c>
      <c r="FQ506" s="1">
        <v>11</v>
      </c>
      <c r="FR506" s="1">
        <v>14</v>
      </c>
      <c r="FS506" s="1">
        <v>83</v>
      </c>
      <c r="FT506" s="1">
        <v>119</v>
      </c>
      <c r="FU506" s="1">
        <v>47</v>
      </c>
      <c r="FV506" s="1">
        <v>56</v>
      </c>
      <c r="FW506" s="1">
        <v>9</v>
      </c>
      <c r="FX506" s="1">
        <v>3</v>
      </c>
      <c r="FY506" s="1">
        <v>24</v>
      </c>
      <c r="FZ506" s="1">
        <v>55</v>
      </c>
      <c r="GA506" s="1">
        <v>39</v>
      </c>
      <c r="GB506" s="1">
        <v>4.9000000000000004</v>
      </c>
      <c r="GC506" s="1">
        <v>13</v>
      </c>
      <c r="GD506" s="1">
        <v>1.8</v>
      </c>
      <c r="GE506" s="1">
        <v>21</v>
      </c>
      <c r="GF506" s="1">
        <v>3</v>
      </c>
      <c r="GG506" s="1">
        <v>40</v>
      </c>
      <c r="GH506" s="1">
        <v>82</v>
      </c>
      <c r="GI506" s="1">
        <v>29</v>
      </c>
      <c r="GJ506" s="1">
        <v>46</v>
      </c>
      <c r="GK506" s="1">
        <v>0</v>
      </c>
      <c r="GL506" s="1">
        <v>0</v>
      </c>
      <c r="GM506" s="1">
        <v>26.5</v>
      </c>
      <c r="GN506" s="1">
        <v>26.5</v>
      </c>
      <c r="GO506" s="1">
        <v>2</v>
      </c>
      <c r="GP506" s="1">
        <v>22.5</v>
      </c>
      <c r="GQ506" s="1">
        <v>0</v>
      </c>
      <c r="GR506" s="1">
        <v>0</v>
      </c>
      <c r="GS506" s="1">
        <v>144</v>
      </c>
      <c r="GT506" s="1">
        <v>665</v>
      </c>
      <c r="GU506" s="1">
        <v>61</v>
      </c>
      <c r="GV506" s="1">
        <v>223</v>
      </c>
      <c r="GW506" s="1">
        <v>23</v>
      </c>
      <c r="GX506" s="1">
        <v>168</v>
      </c>
      <c r="GY506" s="1">
        <v>60</v>
      </c>
      <c r="GZ506" s="2">
        <v>274</v>
      </c>
    </row>
    <row r="507" spans="1:208" s="1" customForma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CU507" s="1" t="s">
        <v>364</v>
      </c>
      <c r="CV507" s="1" t="s">
        <v>218</v>
      </c>
      <c r="CW507" s="1" t="s">
        <v>647</v>
      </c>
      <c r="CX507" s="1">
        <v>746</v>
      </c>
      <c r="CY507" s="1">
        <v>56</v>
      </c>
      <c r="CZ507" s="1">
        <v>75.067024128686299</v>
      </c>
      <c r="DA507" s="1">
        <v>233</v>
      </c>
      <c r="DB507" s="1">
        <v>38</v>
      </c>
      <c r="DC507" s="1">
        <v>163.09012875536499</v>
      </c>
      <c r="DD507" s="1">
        <v>2179</v>
      </c>
      <c r="DE507" s="1">
        <v>36.4</v>
      </c>
      <c r="DF507" s="1">
        <v>16.704910509407998</v>
      </c>
      <c r="DG507" s="1">
        <v>1.47</v>
      </c>
      <c r="DH507" s="1">
        <v>20.45</v>
      </c>
      <c r="DI507" s="1">
        <v>1.3911564625850299</v>
      </c>
      <c r="DJ507" s="1">
        <v>1.19</v>
      </c>
      <c r="DK507" s="1">
        <v>18.78</v>
      </c>
      <c r="DL507" s="1">
        <v>1.5781512605042001</v>
      </c>
      <c r="DM507" s="1">
        <v>46.49</v>
      </c>
      <c r="DN507" s="1">
        <v>0</v>
      </c>
      <c r="DO507" s="1">
        <v>254</v>
      </c>
      <c r="DP507" s="1">
        <v>254</v>
      </c>
      <c r="DQ507" s="1">
        <v>484</v>
      </c>
      <c r="DR507" s="1">
        <v>48</v>
      </c>
      <c r="DS507" s="1">
        <v>9.9173553719008307</v>
      </c>
      <c r="DT507" s="1">
        <v>160</v>
      </c>
      <c r="DU507" s="1">
        <v>1.1100000000000001</v>
      </c>
      <c r="DV507" s="1">
        <v>0.53</v>
      </c>
      <c r="DW507" s="1">
        <v>41</v>
      </c>
      <c r="DX507" s="1">
        <v>173</v>
      </c>
      <c r="DY507" s="1">
        <v>285.10000000000002</v>
      </c>
      <c r="DZ507" s="1" t="s">
        <v>364</v>
      </c>
      <c r="EA507" s="1" t="s">
        <v>218</v>
      </c>
      <c r="EB507" s="1" t="s">
        <v>647</v>
      </c>
      <c r="EC507" s="72">
        <f t="shared" si="32"/>
        <v>588</v>
      </c>
      <c r="ED507" s="73">
        <f t="shared" si="33"/>
        <v>1311.2</v>
      </c>
      <c r="EE507" s="1">
        <v>44</v>
      </c>
      <c r="EF507" s="1">
        <v>25.3</v>
      </c>
      <c r="EG507" s="1">
        <v>13</v>
      </c>
      <c r="EH507" s="1">
        <v>1.3</v>
      </c>
      <c r="EI507" s="1">
        <v>0</v>
      </c>
      <c r="EJ507" s="1">
        <v>0</v>
      </c>
      <c r="EK507" s="1">
        <v>24</v>
      </c>
      <c r="EL507" s="1">
        <v>22.2</v>
      </c>
      <c r="EM507" s="1">
        <v>180</v>
      </c>
      <c r="EN507" s="1">
        <v>293.2</v>
      </c>
      <c r="EO507" s="1">
        <v>78</v>
      </c>
      <c r="EP507" s="1">
        <v>226</v>
      </c>
      <c r="EQ507" s="1">
        <v>0</v>
      </c>
      <c r="ER507" s="1">
        <v>0</v>
      </c>
      <c r="ES507" s="1">
        <v>0</v>
      </c>
      <c r="ET507" s="1">
        <v>0</v>
      </c>
      <c r="EU507" s="1">
        <v>45</v>
      </c>
      <c r="EV507" s="1">
        <v>224</v>
      </c>
      <c r="EW507" s="1">
        <v>27</v>
      </c>
      <c r="EX507" s="1">
        <v>144</v>
      </c>
      <c r="EY507" s="1">
        <v>9</v>
      </c>
      <c r="EZ507" s="1">
        <v>21</v>
      </c>
      <c r="FA507" s="1">
        <v>4</v>
      </c>
      <c r="FB507" s="1">
        <v>7</v>
      </c>
      <c r="FC507" s="1">
        <v>0</v>
      </c>
      <c r="FD507" s="1">
        <v>0</v>
      </c>
      <c r="FE507" s="1">
        <v>107</v>
      </c>
      <c r="FF507" s="1">
        <v>340</v>
      </c>
      <c r="FG507" s="1">
        <v>35</v>
      </c>
      <c r="FH507" s="1">
        <v>189</v>
      </c>
      <c r="FI507" s="1">
        <v>14</v>
      </c>
      <c r="FJ507" s="1">
        <v>70</v>
      </c>
      <c r="FK507" s="1">
        <v>34</v>
      </c>
      <c r="FL507" s="1">
        <v>58</v>
      </c>
      <c r="FM507" s="1">
        <v>71</v>
      </c>
      <c r="FN507" s="1">
        <v>106</v>
      </c>
      <c r="FO507" s="1">
        <v>52</v>
      </c>
      <c r="FP507" s="1">
        <v>93</v>
      </c>
      <c r="FQ507" s="1">
        <v>11</v>
      </c>
      <c r="FR507" s="1">
        <v>12</v>
      </c>
      <c r="FS507" s="1">
        <v>72</v>
      </c>
      <c r="FT507" s="1">
        <v>98</v>
      </c>
      <c r="FU507" s="1">
        <v>41</v>
      </c>
      <c r="FV507" s="1">
        <v>45</v>
      </c>
      <c r="FW507" s="1">
        <v>8</v>
      </c>
      <c r="FX507" s="1">
        <v>3</v>
      </c>
      <c r="FY507" s="1">
        <v>20</v>
      </c>
      <c r="FZ507" s="1">
        <v>47</v>
      </c>
      <c r="GA507" s="1">
        <v>35</v>
      </c>
      <c r="GB507" s="1">
        <v>4.9000000000000004</v>
      </c>
      <c r="GC507" s="1">
        <v>12</v>
      </c>
      <c r="GD507" s="1">
        <v>1.8</v>
      </c>
      <c r="GE507" s="1">
        <v>18</v>
      </c>
      <c r="GF507" s="1">
        <v>3</v>
      </c>
      <c r="GG507" s="1">
        <v>34</v>
      </c>
      <c r="GH507" s="1">
        <v>71</v>
      </c>
      <c r="GI507" s="1">
        <v>24</v>
      </c>
      <c r="GJ507" s="1">
        <v>38</v>
      </c>
      <c r="GK507" s="1">
        <v>0</v>
      </c>
      <c r="GL507" s="1">
        <v>0</v>
      </c>
      <c r="GM507" s="1">
        <v>148.80000000000001</v>
      </c>
      <c r="GN507" s="1">
        <v>119.4</v>
      </c>
      <c r="GO507" s="1">
        <v>41.5</v>
      </c>
      <c r="GP507" s="1">
        <v>73.5</v>
      </c>
      <c r="GQ507" s="1">
        <v>29.4</v>
      </c>
      <c r="GR507" s="1">
        <v>27.8</v>
      </c>
      <c r="GS507" s="1">
        <v>21</v>
      </c>
      <c r="GT507" s="1">
        <v>91</v>
      </c>
      <c r="GU507" s="1">
        <v>21</v>
      </c>
      <c r="GV507" s="1">
        <v>91</v>
      </c>
      <c r="GW507" s="1">
        <v>0</v>
      </c>
      <c r="GX507" s="1">
        <v>0</v>
      </c>
      <c r="GY507" s="1">
        <v>0</v>
      </c>
      <c r="GZ507" s="2">
        <v>0</v>
      </c>
    </row>
    <row r="508" spans="1:208" s="1" customForma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CU508" s="1" t="s">
        <v>364</v>
      </c>
      <c r="CV508" s="1" t="s">
        <v>377</v>
      </c>
      <c r="CW508" s="1" t="s">
        <v>647</v>
      </c>
      <c r="CX508" s="1">
        <v>673</v>
      </c>
      <c r="CY508" s="1">
        <v>52</v>
      </c>
      <c r="CZ508" s="1">
        <v>77.265973254086205</v>
      </c>
      <c r="DA508" s="1">
        <v>186</v>
      </c>
      <c r="DB508" s="1">
        <v>30</v>
      </c>
      <c r="DC508" s="1">
        <v>161.29032258064501</v>
      </c>
      <c r="DD508" s="1">
        <v>1935</v>
      </c>
      <c r="DE508" s="1">
        <v>33.4</v>
      </c>
      <c r="DF508" s="1">
        <v>17.2609819121447</v>
      </c>
      <c r="DG508" s="1">
        <v>1.27</v>
      </c>
      <c r="DH508" s="1">
        <v>19.21</v>
      </c>
      <c r="DI508" s="1">
        <v>1.5125984251968501</v>
      </c>
      <c r="DJ508" s="1">
        <v>0.98</v>
      </c>
      <c r="DK508" s="1">
        <v>14.28</v>
      </c>
      <c r="DL508" s="1">
        <v>1.45714285714286</v>
      </c>
      <c r="DM508" s="1">
        <v>37.21</v>
      </c>
      <c r="DN508" s="1">
        <v>0</v>
      </c>
      <c r="DO508" s="1">
        <v>343</v>
      </c>
      <c r="DP508" s="1">
        <v>343</v>
      </c>
      <c r="DQ508" s="1">
        <v>440</v>
      </c>
      <c r="DR508" s="1">
        <v>43</v>
      </c>
      <c r="DS508" s="1">
        <v>9.7727272727272698</v>
      </c>
      <c r="DT508" s="1">
        <v>145</v>
      </c>
      <c r="DU508" s="1">
        <v>1.08</v>
      </c>
      <c r="DV508" s="1">
        <v>0.48</v>
      </c>
      <c r="DW508" s="1">
        <v>20</v>
      </c>
      <c r="DX508" s="1">
        <v>86</v>
      </c>
      <c r="DY508" s="1">
        <v>190.1</v>
      </c>
      <c r="DZ508" s="1" t="s">
        <v>364</v>
      </c>
      <c r="EA508" s="1" t="s">
        <v>377</v>
      </c>
      <c r="EB508" s="1" t="s">
        <v>647</v>
      </c>
      <c r="EC508" s="72">
        <f t="shared" si="32"/>
        <v>401</v>
      </c>
      <c r="ED508" s="73">
        <f t="shared" si="33"/>
        <v>955.4</v>
      </c>
      <c r="EE508" s="1">
        <v>35</v>
      </c>
      <c r="EF508" s="1">
        <v>18.2</v>
      </c>
      <c r="EG508" s="1">
        <v>9</v>
      </c>
      <c r="EH508" s="1">
        <v>1.2</v>
      </c>
      <c r="EI508" s="1">
        <v>0</v>
      </c>
      <c r="EJ508" s="1">
        <v>0</v>
      </c>
      <c r="EK508" s="1">
        <v>21</v>
      </c>
      <c r="EL508" s="1">
        <v>15.5</v>
      </c>
      <c r="EM508" s="1">
        <v>108</v>
      </c>
      <c r="EN508" s="1">
        <v>273.10000000000002</v>
      </c>
      <c r="EO508" s="1">
        <v>38</v>
      </c>
      <c r="EP508" s="1">
        <v>193</v>
      </c>
      <c r="EQ508" s="1">
        <v>0</v>
      </c>
      <c r="ER508" s="1">
        <v>0</v>
      </c>
      <c r="ES508" s="1">
        <v>0</v>
      </c>
      <c r="ET508" s="1">
        <v>0</v>
      </c>
      <c r="EU508" s="1">
        <v>33</v>
      </c>
      <c r="EV508" s="1">
        <v>152</v>
      </c>
      <c r="EW508" s="1">
        <v>15.8</v>
      </c>
      <c r="EX508" s="1">
        <v>79</v>
      </c>
      <c r="EY508" s="1">
        <v>5</v>
      </c>
      <c r="EZ508" s="1">
        <v>14</v>
      </c>
      <c r="FA508" s="1">
        <v>3</v>
      </c>
      <c r="FB508" s="1">
        <v>5</v>
      </c>
      <c r="FC508" s="1">
        <v>0</v>
      </c>
      <c r="FD508" s="1">
        <v>0</v>
      </c>
      <c r="FE508" s="1">
        <v>84</v>
      </c>
      <c r="FF508" s="1">
        <v>197</v>
      </c>
      <c r="FG508" s="1">
        <v>22</v>
      </c>
      <c r="FH508" s="1">
        <v>110</v>
      </c>
      <c r="FI508" s="1">
        <v>10</v>
      </c>
      <c r="FJ508" s="1">
        <v>41</v>
      </c>
      <c r="FK508" s="1">
        <v>29</v>
      </c>
      <c r="FL508" s="1">
        <v>24</v>
      </c>
      <c r="FM508" s="1">
        <v>51</v>
      </c>
      <c r="FN508" s="1">
        <v>75</v>
      </c>
      <c r="FO508" s="1">
        <v>37</v>
      </c>
      <c r="FP508" s="1">
        <v>63</v>
      </c>
      <c r="FQ508" s="1">
        <v>6</v>
      </c>
      <c r="FR508" s="1">
        <v>7</v>
      </c>
      <c r="FS508" s="1">
        <v>44</v>
      </c>
      <c r="FT508" s="1">
        <v>64</v>
      </c>
      <c r="FU508" s="1">
        <v>25</v>
      </c>
      <c r="FV508" s="1">
        <v>29</v>
      </c>
      <c r="FW508" s="1">
        <v>6</v>
      </c>
      <c r="FX508" s="1">
        <v>3</v>
      </c>
      <c r="FY508" s="1">
        <v>11</v>
      </c>
      <c r="FZ508" s="1">
        <v>31</v>
      </c>
      <c r="GA508" s="1">
        <v>25</v>
      </c>
      <c r="GB508" s="1">
        <v>3.9</v>
      </c>
      <c r="GC508" s="1">
        <v>10</v>
      </c>
      <c r="GD508" s="1">
        <v>1.8</v>
      </c>
      <c r="GE508" s="1">
        <v>13</v>
      </c>
      <c r="GF508" s="1">
        <v>2</v>
      </c>
      <c r="GG508" s="1">
        <v>21</v>
      </c>
      <c r="GH508" s="1">
        <v>43</v>
      </c>
      <c r="GI508" s="1">
        <v>17</v>
      </c>
      <c r="GJ508" s="1">
        <v>27</v>
      </c>
      <c r="GK508" s="1">
        <v>0</v>
      </c>
      <c r="GL508" s="1">
        <v>0</v>
      </c>
      <c r="GM508" s="1">
        <v>129.19999999999999</v>
      </c>
      <c r="GN508" s="1">
        <v>121.6</v>
      </c>
      <c r="GO508" s="1">
        <v>35.9</v>
      </c>
      <c r="GP508" s="1">
        <v>81.2</v>
      </c>
      <c r="GQ508" s="1">
        <v>7.6</v>
      </c>
      <c r="GR508" s="1">
        <v>7.2</v>
      </c>
      <c r="GS508" s="1">
        <v>33</v>
      </c>
      <c r="GT508" s="1">
        <v>106</v>
      </c>
      <c r="GU508" s="1">
        <v>33</v>
      </c>
      <c r="GV508" s="1">
        <v>106</v>
      </c>
      <c r="GW508" s="1">
        <v>0</v>
      </c>
      <c r="GX508" s="1">
        <v>0</v>
      </c>
      <c r="GY508" s="1">
        <v>0</v>
      </c>
      <c r="GZ508" s="2">
        <v>0</v>
      </c>
    </row>
    <row r="509" spans="1:208" s="1" customForma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CU509" s="1" t="s">
        <v>364</v>
      </c>
      <c r="CV509" s="1" t="s">
        <v>378</v>
      </c>
      <c r="CW509" s="1" t="s">
        <v>647</v>
      </c>
      <c r="CX509" s="1">
        <v>702</v>
      </c>
      <c r="CY509" s="1">
        <v>56</v>
      </c>
      <c r="CZ509" s="1">
        <v>79.772079772079806</v>
      </c>
      <c r="DA509" s="1">
        <v>139</v>
      </c>
      <c r="DB509" s="1">
        <v>22.5</v>
      </c>
      <c r="DC509" s="1">
        <v>161.870503597122</v>
      </c>
      <c r="DD509" s="1">
        <v>728</v>
      </c>
      <c r="DE509" s="1">
        <v>11.4</v>
      </c>
      <c r="DF509" s="1">
        <v>15.6593406593407</v>
      </c>
      <c r="DG509" s="1">
        <v>1.1499999999999999</v>
      </c>
      <c r="DH509" s="1">
        <v>17.07</v>
      </c>
      <c r="DI509" s="1">
        <v>1.48434782608696</v>
      </c>
      <c r="DJ509" s="1">
        <v>1.04</v>
      </c>
      <c r="DK509" s="1">
        <v>16.100000000000001</v>
      </c>
      <c r="DL509" s="1">
        <v>1.54807692307692</v>
      </c>
      <c r="DM509" s="1">
        <v>39.31</v>
      </c>
      <c r="DN509" s="1">
        <v>0</v>
      </c>
      <c r="DO509" s="1">
        <v>352</v>
      </c>
      <c r="DP509" s="1">
        <v>352</v>
      </c>
      <c r="DQ509" s="1">
        <v>466</v>
      </c>
      <c r="DR509" s="1">
        <v>44</v>
      </c>
      <c r="DS509" s="1">
        <v>9.4420600858369106</v>
      </c>
      <c r="DT509" s="1">
        <v>154</v>
      </c>
      <c r="DU509" s="1">
        <v>1.01</v>
      </c>
      <c r="DV509" s="1">
        <v>0.51</v>
      </c>
      <c r="DW509" s="1">
        <v>57</v>
      </c>
      <c r="DX509" s="1">
        <v>98</v>
      </c>
      <c r="DY509" s="1">
        <v>301.10000000000002</v>
      </c>
      <c r="DZ509" s="1" t="s">
        <v>364</v>
      </c>
      <c r="EA509" s="1" t="s">
        <v>378</v>
      </c>
      <c r="EB509" s="1" t="s">
        <v>647</v>
      </c>
      <c r="EC509" s="72">
        <f t="shared" si="32"/>
        <v>613</v>
      </c>
      <c r="ED509" s="73">
        <f t="shared" si="33"/>
        <v>1359.9</v>
      </c>
      <c r="EE509" s="1">
        <v>45</v>
      </c>
      <c r="EF509" s="1">
        <v>25.3</v>
      </c>
      <c r="EG509" s="1">
        <v>11</v>
      </c>
      <c r="EH509" s="1">
        <v>1.2</v>
      </c>
      <c r="EI509" s="1">
        <v>0</v>
      </c>
      <c r="EJ509" s="1">
        <v>0</v>
      </c>
      <c r="EK509" s="1">
        <v>27</v>
      </c>
      <c r="EL509" s="1">
        <v>22</v>
      </c>
      <c r="EM509" s="1">
        <v>192</v>
      </c>
      <c r="EN509" s="1">
        <v>389.9</v>
      </c>
      <c r="EO509" s="1">
        <v>87</v>
      </c>
      <c r="EP509" s="1">
        <v>274</v>
      </c>
      <c r="EQ509" s="1">
        <v>0</v>
      </c>
      <c r="ER509" s="1">
        <v>0</v>
      </c>
      <c r="ES509" s="1">
        <v>0</v>
      </c>
      <c r="ET509" s="1">
        <v>0</v>
      </c>
      <c r="EU509" s="1">
        <v>52</v>
      </c>
      <c r="EV509" s="1">
        <v>240</v>
      </c>
      <c r="EW509" s="1">
        <v>29</v>
      </c>
      <c r="EX509" s="1">
        <v>149</v>
      </c>
      <c r="EY509" s="1">
        <v>9</v>
      </c>
      <c r="EZ509" s="1">
        <v>23</v>
      </c>
      <c r="FA509" s="1">
        <v>4</v>
      </c>
      <c r="FB509" s="1">
        <v>10</v>
      </c>
      <c r="FC509" s="1">
        <v>0</v>
      </c>
      <c r="FD509" s="1">
        <v>0</v>
      </c>
      <c r="FE509" s="1">
        <v>100</v>
      </c>
      <c r="FF509" s="1">
        <v>314</v>
      </c>
      <c r="FG509" s="1">
        <v>37</v>
      </c>
      <c r="FH509" s="1">
        <v>201</v>
      </c>
      <c r="FI509" s="1">
        <v>15</v>
      </c>
      <c r="FJ509" s="1">
        <v>40</v>
      </c>
      <c r="FK509" s="1">
        <v>18</v>
      </c>
      <c r="FL509" s="1">
        <v>35</v>
      </c>
      <c r="FM509" s="1">
        <v>74</v>
      </c>
      <c r="FN509" s="1">
        <v>115</v>
      </c>
      <c r="FO509" s="1">
        <v>54</v>
      </c>
      <c r="FP509" s="1">
        <v>98</v>
      </c>
      <c r="FQ509" s="1">
        <v>11</v>
      </c>
      <c r="FR509" s="1">
        <v>13</v>
      </c>
      <c r="FS509" s="1">
        <v>76</v>
      </c>
      <c r="FT509" s="1">
        <v>107</v>
      </c>
      <c r="FU509" s="1">
        <v>43</v>
      </c>
      <c r="FV509" s="1">
        <v>50</v>
      </c>
      <c r="FW509" s="1">
        <v>8</v>
      </c>
      <c r="FX509" s="1">
        <v>3</v>
      </c>
      <c r="FY509" s="1">
        <v>20</v>
      </c>
      <c r="FZ509" s="1">
        <v>51</v>
      </c>
      <c r="GA509" s="1">
        <v>36</v>
      </c>
      <c r="GB509" s="1">
        <v>4.9000000000000004</v>
      </c>
      <c r="GC509" s="1">
        <v>11.7</v>
      </c>
      <c r="GD509" s="1">
        <v>1.8</v>
      </c>
      <c r="GE509" s="1">
        <v>19</v>
      </c>
      <c r="GF509" s="1">
        <v>3</v>
      </c>
      <c r="GG509" s="1">
        <v>38</v>
      </c>
      <c r="GH509" s="1">
        <v>71</v>
      </c>
      <c r="GI509" s="1">
        <v>24</v>
      </c>
      <c r="GJ509" s="1">
        <v>40</v>
      </c>
      <c r="GK509" s="1">
        <v>0</v>
      </c>
      <c r="GL509" s="1">
        <v>0</v>
      </c>
      <c r="GM509" s="1">
        <v>92.8</v>
      </c>
      <c r="GN509" s="1">
        <v>92.8</v>
      </c>
      <c r="GO509" s="1">
        <v>22.2</v>
      </c>
      <c r="GP509" s="1">
        <v>68.400000000000006</v>
      </c>
      <c r="GQ509" s="1">
        <v>0</v>
      </c>
      <c r="GR509" s="1">
        <v>0</v>
      </c>
      <c r="GS509" s="1">
        <v>40</v>
      </c>
      <c r="GT509" s="1">
        <v>144</v>
      </c>
      <c r="GU509" s="1">
        <v>32</v>
      </c>
      <c r="GV509" s="1">
        <v>98</v>
      </c>
      <c r="GW509" s="1">
        <v>8</v>
      </c>
      <c r="GX509" s="1">
        <v>46</v>
      </c>
      <c r="GY509" s="1">
        <v>0</v>
      </c>
      <c r="GZ509" s="2">
        <v>0</v>
      </c>
    </row>
    <row r="510" spans="1:208" s="1" customForma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CU510" s="1" t="s">
        <v>364</v>
      </c>
      <c r="CV510" s="1" t="s">
        <v>379</v>
      </c>
      <c r="CW510" s="1" t="s">
        <v>647</v>
      </c>
      <c r="CX510" s="1">
        <v>3464</v>
      </c>
      <c r="CY510" s="1">
        <v>270</v>
      </c>
      <c r="CZ510" s="1">
        <v>77.944572748267902</v>
      </c>
      <c r="DA510" s="1">
        <v>130</v>
      </c>
      <c r="DB510" s="1">
        <v>19</v>
      </c>
      <c r="DC510" s="1">
        <v>146.15384615384599</v>
      </c>
      <c r="DD510" s="1">
        <v>438</v>
      </c>
      <c r="DE510" s="1">
        <v>6.7</v>
      </c>
      <c r="DF510" s="1">
        <v>15.296803652968</v>
      </c>
      <c r="DG510" s="1">
        <v>2.08</v>
      </c>
      <c r="DH510" s="1">
        <v>28.04</v>
      </c>
      <c r="DI510" s="1">
        <v>1.3480769230769201</v>
      </c>
      <c r="DJ510" s="1">
        <v>1.59</v>
      </c>
      <c r="DK510" s="1">
        <v>26.09</v>
      </c>
      <c r="DL510" s="1">
        <v>1.6408805031446501</v>
      </c>
      <c r="DM510" s="1">
        <v>78.599999999999994</v>
      </c>
      <c r="DN510" s="1">
        <v>0</v>
      </c>
      <c r="DO510" s="1">
        <v>666</v>
      </c>
      <c r="DP510" s="1">
        <v>666</v>
      </c>
      <c r="DQ510" s="1">
        <v>2136</v>
      </c>
      <c r="DR510" s="1">
        <v>212</v>
      </c>
      <c r="DS510" s="1">
        <v>9.9250936329588004</v>
      </c>
      <c r="DT510" s="1">
        <v>704</v>
      </c>
      <c r="DU510" s="1">
        <v>2.2000000000000002</v>
      </c>
      <c r="DV510" s="1">
        <v>1.68</v>
      </c>
      <c r="DW510" s="1">
        <v>87</v>
      </c>
      <c r="DX510" s="1">
        <v>153</v>
      </c>
      <c r="DY510" s="1">
        <v>429.7</v>
      </c>
      <c r="DZ510" s="1" t="s">
        <v>364</v>
      </c>
      <c r="EA510" s="1" t="s">
        <v>379</v>
      </c>
      <c r="EB510" s="1" t="s">
        <v>647</v>
      </c>
      <c r="EC510" s="72">
        <f t="shared" si="32"/>
        <v>848</v>
      </c>
      <c r="ED510" s="73">
        <f t="shared" si="33"/>
        <v>1943.2</v>
      </c>
      <c r="EE510" s="1">
        <v>53</v>
      </c>
      <c r="EF510" s="1">
        <v>31</v>
      </c>
      <c r="EG510" s="1">
        <v>16</v>
      </c>
      <c r="EH510" s="1">
        <v>4</v>
      </c>
      <c r="EI510" s="1">
        <v>0</v>
      </c>
      <c r="EJ510" s="1">
        <v>0</v>
      </c>
      <c r="EK510" s="1">
        <v>26</v>
      </c>
      <c r="EL510" s="1">
        <v>22</v>
      </c>
      <c r="EM510" s="1">
        <v>281</v>
      </c>
      <c r="EN510" s="1">
        <v>689.3</v>
      </c>
      <c r="EO510" s="1">
        <v>144</v>
      </c>
      <c r="EP510" s="1">
        <v>427</v>
      </c>
      <c r="EQ510" s="1">
        <v>0</v>
      </c>
      <c r="ER510" s="1">
        <v>0</v>
      </c>
      <c r="ES510" s="1">
        <v>0</v>
      </c>
      <c r="ET510" s="1">
        <v>0</v>
      </c>
      <c r="EU510" s="1">
        <v>76</v>
      </c>
      <c r="EV510" s="1">
        <v>340</v>
      </c>
      <c r="EW510" s="1">
        <v>45</v>
      </c>
      <c r="EX510" s="1">
        <v>229</v>
      </c>
      <c r="EY510" s="1">
        <v>13</v>
      </c>
      <c r="EZ510" s="1">
        <v>32</v>
      </c>
      <c r="FA510" s="1">
        <v>7</v>
      </c>
      <c r="FB510" s="1">
        <v>12</v>
      </c>
      <c r="FC510" s="1">
        <v>0</v>
      </c>
      <c r="FD510" s="1">
        <v>0</v>
      </c>
      <c r="FE510" s="1">
        <v>125</v>
      </c>
      <c r="FF510" s="1">
        <v>437</v>
      </c>
      <c r="FG510" s="1">
        <v>53</v>
      </c>
      <c r="FH510" s="1">
        <v>227</v>
      </c>
      <c r="FI510" s="1">
        <v>18</v>
      </c>
      <c r="FJ510" s="1">
        <v>76</v>
      </c>
      <c r="FK510" s="1">
        <v>28</v>
      </c>
      <c r="FL510" s="1">
        <v>70</v>
      </c>
      <c r="FM510" s="1">
        <v>106</v>
      </c>
      <c r="FN510" s="1">
        <v>158</v>
      </c>
      <c r="FO510" s="1">
        <v>82</v>
      </c>
      <c r="FP510" s="1">
        <v>140</v>
      </c>
      <c r="FQ510" s="1">
        <v>15</v>
      </c>
      <c r="FR510" s="1">
        <v>18</v>
      </c>
      <c r="FS510" s="1">
        <v>107</v>
      </c>
      <c r="FT510" s="1">
        <v>149</v>
      </c>
      <c r="FU510" s="1">
        <v>61</v>
      </c>
      <c r="FV510" s="1">
        <v>70</v>
      </c>
      <c r="FW510" s="1">
        <v>13</v>
      </c>
      <c r="FX510" s="1">
        <v>5</v>
      </c>
      <c r="FY510" s="1">
        <v>29</v>
      </c>
      <c r="FZ510" s="1">
        <v>71</v>
      </c>
      <c r="GA510" s="1">
        <v>48</v>
      </c>
      <c r="GB510" s="1">
        <v>6</v>
      </c>
      <c r="GC510" s="1">
        <v>15.5</v>
      </c>
      <c r="GD510" s="1">
        <v>1.9</v>
      </c>
      <c r="GE510" s="1">
        <v>27</v>
      </c>
      <c r="GF510" s="1">
        <v>4</v>
      </c>
      <c r="GG510" s="1">
        <v>52</v>
      </c>
      <c r="GH510" s="1">
        <v>97</v>
      </c>
      <c r="GI510" s="1">
        <v>35</v>
      </c>
      <c r="GJ510" s="1">
        <v>60</v>
      </c>
      <c r="GK510" s="1">
        <v>0</v>
      </c>
      <c r="GL510" s="1">
        <v>0</v>
      </c>
      <c r="GM510" s="1">
        <v>35.9</v>
      </c>
      <c r="GN510" s="1">
        <v>35.299999999999997</v>
      </c>
      <c r="GO510" s="1">
        <v>7.4</v>
      </c>
      <c r="GP510" s="1">
        <v>25.8</v>
      </c>
      <c r="GQ510" s="1">
        <v>0.6</v>
      </c>
      <c r="GR510" s="1">
        <v>0.6</v>
      </c>
      <c r="GS510" s="1">
        <v>83</v>
      </c>
      <c r="GT510" s="1">
        <v>241</v>
      </c>
      <c r="GU510" s="1">
        <v>63</v>
      </c>
      <c r="GV510" s="1">
        <v>94</v>
      </c>
      <c r="GW510" s="1">
        <v>20</v>
      </c>
      <c r="GX510" s="1">
        <v>147</v>
      </c>
      <c r="GY510" s="1">
        <v>0</v>
      </c>
      <c r="GZ510" s="2">
        <v>0</v>
      </c>
    </row>
    <row r="511" spans="1:208" s="1" customForma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CU511" s="1" t="s">
        <v>364</v>
      </c>
      <c r="CV511" s="1" t="s">
        <v>380</v>
      </c>
      <c r="CW511" s="1" t="s">
        <v>647</v>
      </c>
      <c r="CX511" s="1">
        <v>10555</v>
      </c>
      <c r="CY511" s="1">
        <v>825</v>
      </c>
      <c r="CZ511" s="1">
        <v>78.162008526764595</v>
      </c>
      <c r="DA511" s="1">
        <v>238</v>
      </c>
      <c r="DB511" s="1">
        <v>38</v>
      </c>
      <c r="DC511" s="1">
        <v>159.66386554621801</v>
      </c>
      <c r="DD511" s="1">
        <v>2258</v>
      </c>
      <c r="DE511" s="1">
        <v>35.700000000000003</v>
      </c>
      <c r="DF511" s="1">
        <v>15.8104517271922</v>
      </c>
      <c r="DG511" s="1">
        <v>1.51</v>
      </c>
      <c r="DH511" s="1">
        <v>22.9</v>
      </c>
      <c r="DI511" s="1">
        <v>1.51655629139073</v>
      </c>
      <c r="DJ511" s="1">
        <v>0.85</v>
      </c>
      <c r="DK511" s="1">
        <v>14.24</v>
      </c>
      <c r="DL511" s="1">
        <v>1.6752941176470599</v>
      </c>
      <c r="DM511" s="1">
        <v>41.39</v>
      </c>
      <c r="DN511" s="1">
        <v>0</v>
      </c>
      <c r="DO511" s="1">
        <v>258</v>
      </c>
      <c r="DP511" s="1">
        <v>258</v>
      </c>
      <c r="DQ511" s="1">
        <v>11266</v>
      </c>
      <c r="DR511" s="1">
        <v>1090</v>
      </c>
      <c r="DS511" s="1">
        <v>9.6751287058405797</v>
      </c>
      <c r="DT511" s="1">
        <v>2693</v>
      </c>
      <c r="DU511" s="1">
        <v>2.3199999999999998</v>
      </c>
      <c r="DV511" s="1">
        <v>1.73</v>
      </c>
      <c r="DW511" s="1">
        <v>170</v>
      </c>
      <c r="DX511" s="1">
        <v>242</v>
      </c>
      <c r="DY511" s="1">
        <v>608.9</v>
      </c>
      <c r="DZ511" s="1" t="s">
        <v>364</v>
      </c>
      <c r="EA511" s="1" t="s">
        <v>380</v>
      </c>
      <c r="EB511" s="1" t="s">
        <v>647</v>
      </c>
      <c r="EC511" s="72">
        <f t="shared" ref="EC511:EC526" si="34">EE511+EM511+EQ511+EU511+FE511+FM511+FS511+GA511+GG511+GK511</f>
        <v>1114</v>
      </c>
      <c r="ED511" s="73">
        <f t="shared" si="33"/>
        <v>2685.7</v>
      </c>
      <c r="EE511" s="1">
        <v>70</v>
      </c>
      <c r="EF511" s="1">
        <v>50</v>
      </c>
      <c r="EG511" s="1">
        <v>25</v>
      </c>
      <c r="EH511" s="1">
        <v>4</v>
      </c>
      <c r="EI511" s="1">
        <v>0</v>
      </c>
      <c r="EJ511" s="1">
        <v>0</v>
      </c>
      <c r="EK511" s="1">
        <v>30</v>
      </c>
      <c r="EL511" s="1">
        <v>42</v>
      </c>
      <c r="EM511" s="1">
        <v>342</v>
      </c>
      <c r="EN511" s="1">
        <v>792.8</v>
      </c>
      <c r="EO511" s="1">
        <v>218</v>
      </c>
      <c r="EP511" s="1">
        <v>531</v>
      </c>
      <c r="EQ511" s="1">
        <v>0</v>
      </c>
      <c r="ER511" s="1">
        <v>0</v>
      </c>
      <c r="ES511" s="1">
        <v>0</v>
      </c>
      <c r="ET511" s="1">
        <v>0</v>
      </c>
      <c r="EU511" s="1">
        <v>107</v>
      </c>
      <c r="EV511" s="1">
        <v>501</v>
      </c>
      <c r="EW511" s="1">
        <v>65</v>
      </c>
      <c r="EX511" s="1">
        <v>366</v>
      </c>
      <c r="EY511" s="1">
        <v>19</v>
      </c>
      <c r="EZ511" s="1">
        <v>48</v>
      </c>
      <c r="FA511" s="1">
        <v>11</v>
      </c>
      <c r="FB511" s="1">
        <v>17</v>
      </c>
      <c r="FC511" s="1">
        <v>0</v>
      </c>
      <c r="FD511" s="1">
        <v>0</v>
      </c>
      <c r="FE511" s="1">
        <v>167</v>
      </c>
      <c r="FF511" s="1">
        <v>611</v>
      </c>
      <c r="FG511" s="1">
        <v>76</v>
      </c>
      <c r="FH511" s="1">
        <v>290</v>
      </c>
      <c r="FI511" s="1">
        <v>28</v>
      </c>
      <c r="FJ511" s="1">
        <v>115</v>
      </c>
      <c r="FK511" s="1">
        <v>42</v>
      </c>
      <c r="FL511" s="1">
        <v>116</v>
      </c>
      <c r="FM511" s="1">
        <v>140</v>
      </c>
      <c r="FN511" s="1">
        <v>225</v>
      </c>
      <c r="FO511" s="1">
        <v>116</v>
      </c>
      <c r="FP511" s="1">
        <v>198</v>
      </c>
      <c r="FQ511" s="1">
        <v>20</v>
      </c>
      <c r="FR511" s="1">
        <v>27</v>
      </c>
      <c r="FS511" s="1">
        <v>152</v>
      </c>
      <c r="FT511" s="1">
        <v>207</v>
      </c>
      <c r="FU511" s="1">
        <v>87</v>
      </c>
      <c r="FV511" s="1">
        <v>100</v>
      </c>
      <c r="FW511" s="1">
        <v>18</v>
      </c>
      <c r="FX511" s="1">
        <v>7</v>
      </c>
      <c r="FY511" s="1">
        <v>43</v>
      </c>
      <c r="FZ511" s="1">
        <v>100</v>
      </c>
      <c r="GA511" s="1">
        <v>60</v>
      </c>
      <c r="GB511" s="1">
        <v>7.1</v>
      </c>
      <c r="GC511" s="1">
        <v>21.5</v>
      </c>
      <c r="GD511" s="1">
        <v>3</v>
      </c>
      <c r="GE511" s="1">
        <v>30</v>
      </c>
      <c r="GF511" s="1">
        <v>4</v>
      </c>
      <c r="GG511" s="1">
        <v>76</v>
      </c>
      <c r="GH511" s="1">
        <v>133</v>
      </c>
      <c r="GI511" s="1">
        <v>53</v>
      </c>
      <c r="GJ511" s="1">
        <v>84</v>
      </c>
      <c r="GK511" s="1">
        <v>0</v>
      </c>
      <c r="GL511" s="1">
        <v>0</v>
      </c>
      <c r="GM511" s="1">
        <v>158.80000000000001</v>
      </c>
      <c r="GN511" s="1">
        <v>146.6</v>
      </c>
      <c r="GO511" s="1">
        <v>39.200000000000003</v>
      </c>
      <c r="GP511" s="1">
        <v>74.099999999999994</v>
      </c>
      <c r="GQ511" s="1">
        <v>12.2</v>
      </c>
      <c r="GR511" s="1">
        <v>12.2</v>
      </c>
      <c r="GS511" s="1">
        <v>124</v>
      </c>
      <c r="GT511" s="1">
        <v>397</v>
      </c>
      <c r="GU511" s="1">
        <v>69</v>
      </c>
      <c r="GV511" s="1">
        <v>49</v>
      </c>
      <c r="GW511" s="1">
        <v>22</v>
      </c>
      <c r="GX511" s="1">
        <v>190</v>
      </c>
      <c r="GY511" s="1">
        <v>33</v>
      </c>
      <c r="GZ511" s="2">
        <v>158</v>
      </c>
    </row>
    <row r="512" spans="1:208" s="1" customForma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CU512" s="1" t="s">
        <v>364</v>
      </c>
      <c r="CV512" s="1" t="s">
        <v>381</v>
      </c>
      <c r="CW512" s="1" t="s">
        <v>647</v>
      </c>
      <c r="CX512" s="1">
        <v>1850</v>
      </c>
      <c r="CY512" s="1">
        <v>144</v>
      </c>
      <c r="CZ512" s="1">
        <v>77.837837837837796</v>
      </c>
      <c r="DA512" s="1">
        <v>91</v>
      </c>
      <c r="DB512" s="1">
        <v>13.3</v>
      </c>
      <c r="DC512" s="1">
        <v>146.15384615384599</v>
      </c>
      <c r="DD512" s="1">
        <v>0</v>
      </c>
      <c r="DE512" s="1">
        <v>0</v>
      </c>
      <c r="DF512" s="1" t="e">
        <v>#DIV/0!</v>
      </c>
      <c r="DG512" s="1">
        <v>1.51</v>
      </c>
      <c r="DH512" s="1">
        <v>23.91</v>
      </c>
      <c r="DI512" s="1">
        <v>1.5834437086092701</v>
      </c>
      <c r="DJ512" s="1">
        <v>1.28</v>
      </c>
      <c r="DK512" s="1">
        <v>21.32</v>
      </c>
      <c r="DL512" s="1">
        <v>1.6656249999999999</v>
      </c>
      <c r="DM512" s="1">
        <v>41.39</v>
      </c>
      <c r="DN512" s="1">
        <v>0</v>
      </c>
      <c r="DO512" s="1">
        <v>354</v>
      </c>
      <c r="DP512" s="1">
        <v>354</v>
      </c>
      <c r="DQ512" s="1">
        <v>1135</v>
      </c>
      <c r="DR512" s="1">
        <v>112</v>
      </c>
      <c r="DS512" s="1">
        <v>9.8678414096916303</v>
      </c>
      <c r="DT512" s="1">
        <v>373</v>
      </c>
      <c r="DU512" s="1">
        <v>1.1499999999999999</v>
      </c>
      <c r="DV512" s="1">
        <v>1.95</v>
      </c>
      <c r="DW512" s="1">
        <v>50</v>
      </c>
      <c r="DX512" s="1">
        <v>166</v>
      </c>
      <c r="DY512" s="1">
        <v>376.7</v>
      </c>
      <c r="DZ512" s="1" t="s">
        <v>364</v>
      </c>
      <c r="EA512" s="1" t="s">
        <v>381</v>
      </c>
      <c r="EB512" s="1" t="s">
        <v>647</v>
      </c>
      <c r="EC512" s="72">
        <f t="shared" si="34"/>
        <v>788</v>
      </c>
      <c r="ED512" s="73">
        <f t="shared" ref="ED512:ED526" si="35">EF512+EN512+ER512+EV512+FF512+FN512+FT512+GB512+GH512+GL512+GM512</f>
        <v>1766.1</v>
      </c>
      <c r="EE512" s="1">
        <v>52</v>
      </c>
      <c r="EF512" s="1">
        <v>27</v>
      </c>
      <c r="EG512" s="1">
        <v>16</v>
      </c>
      <c r="EH512" s="1">
        <v>6</v>
      </c>
      <c r="EI512" s="1">
        <v>0</v>
      </c>
      <c r="EJ512" s="1">
        <v>0</v>
      </c>
      <c r="EK512" s="1">
        <v>27</v>
      </c>
      <c r="EL512" s="1">
        <v>14.2</v>
      </c>
      <c r="EM512" s="1">
        <v>287</v>
      </c>
      <c r="EN512" s="1">
        <v>661.8</v>
      </c>
      <c r="EO512" s="1">
        <v>103</v>
      </c>
      <c r="EP512" s="1">
        <v>402</v>
      </c>
      <c r="EQ512" s="1">
        <v>0</v>
      </c>
      <c r="ER512" s="1">
        <v>0</v>
      </c>
      <c r="ES512" s="1">
        <v>0</v>
      </c>
      <c r="ET512" s="1">
        <v>0</v>
      </c>
      <c r="EU512" s="1">
        <v>66</v>
      </c>
      <c r="EV512" s="1">
        <v>304</v>
      </c>
      <c r="EW512" s="1">
        <v>40</v>
      </c>
      <c r="EX512" s="1">
        <v>227</v>
      </c>
      <c r="EY512" s="1">
        <v>11</v>
      </c>
      <c r="EZ512" s="1">
        <v>28</v>
      </c>
      <c r="FA512" s="1">
        <v>5</v>
      </c>
      <c r="FB512" s="1">
        <v>11</v>
      </c>
      <c r="FC512" s="1">
        <v>0</v>
      </c>
      <c r="FD512" s="1">
        <v>0</v>
      </c>
      <c r="FE512" s="1">
        <v>115</v>
      </c>
      <c r="FF512" s="1">
        <v>382</v>
      </c>
      <c r="FG512" s="1">
        <v>46</v>
      </c>
      <c r="FH512" s="1">
        <v>181</v>
      </c>
      <c r="FI512" s="1">
        <v>20</v>
      </c>
      <c r="FJ512" s="1">
        <v>84</v>
      </c>
      <c r="FK512" s="1">
        <v>23</v>
      </c>
      <c r="FL512" s="1">
        <v>75</v>
      </c>
      <c r="FM512" s="1">
        <v>89</v>
      </c>
      <c r="FN512" s="1">
        <v>141</v>
      </c>
      <c r="FO512" s="1">
        <v>72</v>
      </c>
      <c r="FP512" s="1">
        <v>121</v>
      </c>
      <c r="FQ512" s="1">
        <v>12</v>
      </c>
      <c r="FR512" s="1">
        <v>17</v>
      </c>
      <c r="FS512" s="1">
        <v>94</v>
      </c>
      <c r="FT512" s="1">
        <v>132</v>
      </c>
      <c r="FU512" s="1">
        <v>53</v>
      </c>
      <c r="FV512" s="1">
        <v>61</v>
      </c>
      <c r="FW512" s="1">
        <v>10</v>
      </c>
      <c r="FX512" s="1">
        <v>5</v>
      </c>
      <c r="FY512" s="1">
        <v>27</v>
      </c>
      <c r="FZ512" s="1">
        <v>63</v>
      </c>
      <c r="GA512" s="1">
        <v>41</v>
      </c>
      <c r="GB512" s="1">
        <v>5.8</v>
      </c>
      <c r="GC512" s="1">
        <v>13.5</v>
      </c>
      <c r="GD512" s="1">
        <v>1.7</v>
      </c>
      <c r="GE512" s="1">
        <v>23</v>
      </c>
      <c r="GF512" s="1">
        <v>4</v>
      </c>
      <c r="GG512" s="1">
        <v>44</v>
      </c>
      <c r="GH512" s="1">
        <v>86</v>
      </c>
      <c r="GI512" s="1">
        <v>31</v>
      </c>
      <c r="GJ512" s="1">
        <v>52</v>
      </c>
      <c r="GK512" s="1">
        <v>0</v>
      </c>
      <c r="GL512" s="1">
        <v>0</v>
      </c>
      <c r="GM512" s="1">
        <v>26.5</v>
      </c>
      <c r="GN512" s="1">
        <v>20.3</v>
      </c>
      <c r="GO512" s="1">
        <v>4.3</v>
      </c>
      <c r="GP512" s="1">
        <v>8.5</v>
      </c>
      <c r="GQ512" s="1">
        <v>6.2</v>
      </c>
      <c r="GR512" s="1">
        <v>6.2</v>
      </c>
      <c r="GS512" s="1">
        <v>240</v>
      </c>
      <c r="GT512" s="1">
        <v>819</v>
      </c>
      <c r="GU512" s="1">
        <v>184</v>
      </c>
      <c r="GV512" s="1">
        <v>458</v>
      </c>
      <c r="GW512" s="1">
        <v>24</v>
      </c>
      <c r="GX512" s="1">
        <v>208</v>
      </c>
      <c r="GY512" s="1">
        <v>32</v>
      </c>
      <c r="GZ512" s="2">
        <v>153</v>
      </c>
    </row>
    <row r="513" spans="1:208" s="1" customForma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CU513" s="1" t="s">
        <v>364</v>
      </c>
      <c r="CV513" s="1" t="s">
        <v>382</v>
      </c>
      <c r="CW513" s="1" t="s">
        <v>647</v>
      </c>
      <c r="CX513" s="1">
        <v>2582</v>
      </c>
      <c r="CY513" s="1">
        <v>200</v>
      </c>
      <c r="CZ513" s="1">
        <v>77.459333849728907</v>
      </c>
      <c r="DA513" s="1">
        <v>86</v>
      </c>
      <c r="DB513" s="1">
        <v>14.7</v>
      </c>
      <c r="DC513" s="1">
        <v>170.93023255814001</v>
      </c>
      <c r="DD513" s="1">
        <v>0</v>
      </c>
      <c r="DE513" s="1">
        <v>0</v>
      </c>
      <c r="DF513" s="1" t="e">
        <v>#DIV/0!</v>
      </c>
      <c r="DG513" s="1">
        <v>2.02</v>
      </c>
      <c r="DH513" s="1">
        <v>32.53</v>
      </c>
      <c r="DI513" s="1">
        <v>1.6103960396039601</v>
      </c>
      <c r="DJ513" s="1">
        <v>1.75</v>
      </c>
      <c r="DK513" s="1">
        <v>27.91</v>
      </c>
      <c r="DL513" s="1">
        <v>1.5948571428571401</v>
      </c>
      <c r="DM513" s="1">
        <v>58.96</v>
      </c>
      <c r="DN513" s="1">
        <v>0</v>
      </c>
      <c r="DO513" s="1">
        <v>501</v>
      </c>
      <c r="DP513" s="1">
        <v>501</v>
      </c>
      <c r="DQ513" s="1">
        <v>2114</v>
      </c>
      <c r="DR513" s="1">
        <v>197</v>
      </c>
      <c r="DS513" s="1">
        <v>9.3188268684957407</v>
      </c>
      <c r="DT513" s="1">
        <v>528</v>
      </c>
      <c r="DU513" s="1">
        <v>2.2799999999999998</v>
      </c>
      <c r="DV513" s="1">
        <v>1.58</v>
      </c>
      <c r="DW513" s="1">
        <v>73</v>
      </c>
      <c r="DX513" s="1">
        <v>164</v>
      </c>
      <c r="DY513" s="1">
        <v>590.29999999999995</v>
      </c>
      <c r="DZ513" s="1" t="s">
        <v>364</v>
      </c>
      <c r="EA513" s="1" t="s">
        <v>382</v>
      </c>
      <c r="EB513" s="1" t="s">
        <v>647</v>
      </c>
      <c r="EC513" s="72">
        <f t="shared" si="34"/>
        <v>1041</v>
      </c>
      <c r="ED513" s="73">
        <f t="shared" si="35"/>
        <v>2134</v>
      </c>
      <c r="EE513" s="1">
        <v>80</v>
      </c>
      <c r="EF513" s="1">
        <v>41</v>
      </c>
      <c r="EG513" s="1">
        <v>26</v>
      </c>
      <c r="EH513" s="1">
        <v>5</v>
      </c>
      <c r="EI513" s="1">
        <v>0</v>
      </c>
      <c r="EJ513" s="1">
        <v>0</v>
      </c>
      <c r="EK513" s="1">
        <v>40</v>
      </c>
      <c r="EL513" s="1">
        <v>27.7</v>
      </c>
      <c r="EM513" s="1">
        <v>274</v>
      </c>
      <c r="EN513" s="1">
        <v>381.9</v>
      </c>
      <c r="EO513" s="1">
        <v>211</v>
      </c>
      <c r="EP513" s="1">
        <v>244</v>
      </c>
      <c r="EQ513" s="1">
        <v>0</v>
      </c>
      <c r="ER513" s="1">
        <v>0</v>
      </c>
      <c r="ES513" s="1">
        <v>0</v>
      </c>
      <c r="ET513" s="1">
        <v>0</v>
      </c>
      <c r="EU513" s="1">
        <v>105</v>
      </c>
      <c r="EV513" s="1">
        <v>470</v>
      </c>
      <c r="EW513" s="1">
        <v>63</v>
      </c>
      <c r="EX513" s="1">
        <v>326</v>
      </c>
      <c r="EY513" s="1">
        <v>18</v>
      </c>
      <c r="EZ513" s="1">
        <v>44</v>
      </c>
      <c r="FA513" s="1">
        <v>11</v>
      </c>
      <c r="FB513" s="1">
        <v>17</v>
      </c>
      <c r="FC513" s="1">
        <v>0</v>
      </c>
      <c r="FD513" s="1">
        <v>0</v>
      </c>
      <c r="FE513" s="1">
        <v>172</v>
      </c>
      <c r="FF513" s="1">
        <v>608</v>
      </c>
      <c r="FG513" s="1">
        <v>74</v>
      </c>
      <c r="FH513" s="1">
        <v>278</v>
      </c>
      <c r="FI513" s="1">
        <v>29</v>
      </c>
      <c r="FJ513" s="1">
        <v>134</v>
      </c>
      <c r="FK513" s="1">
        <v>46</v>
      </c>
      <c r="FL513" s="1">
        <v>132</v>
      </c>
      <c r="FM513" s="1">
        <v>135</v>
      </c>
      <c r="FN513" s="1">
        <v>219</v>
      </c>
      <c r="FO513" s="1">
        <v>112</v>
      </c>
      <c r="FP513" s="1">
        <v>190</v>
      </c>
      <c r="FQ513" s="1">
        <v>20</v>
      </c>
      <c r="FR513" s="1">
        <v>27</v>
      </c>
      <c r="FS513" s="1">
        <v>147</v>
      </c>
      <c r="FT513" s="1">
        <v>202</v>
      </c>
      <c r="FU513" s="1">
        <v>84</v>
      </c>
      <c r="FV513" s="1">
        <v>95</v>
      </c>
      <c r="FW513" s="1">
        <v>16</v>
      </c>
      <c r="FX513" s="1">
        <v>7</v>
      </c>
      <c r="FY513" s="1">
        <v>42</v>
      </c>
      <c r="FZ513" s="1">
        <v>98</v>
      </c>
      <c r="GA513" s="1">
        <v>56</v>
      </c>
      <c r="GB513" s="1">
        <v>6.3</v>
      </c>
      <c r="GC513" s="1">
        <v>19.5</v>
      </c>
      <c r="GD513" s="1">
        <v>2.2000000000000002</v>
      </c>
      <c r="GE513" s="1">
        <v>33</v>
      </c>
      <c r="GF513" s="1">
        <v>4</v>
      </c>
      <c r="GG513" s="1">
        <v>72</v>
      </c>
      <c r="GH513" s="1">
        <v>133</v>
      </c>
      <c r="GI513" s="1">
        <v>49</v>
      </c>
      <c r="GJ513" s="1">
        <v>82</v>
      </c>
      <c r="GK513" s="1">
        <v>0</v>
      </c>
      <c r="GL513" s="1">
        <v>0</v>
      </c>
      <c r="GM513" s="1">
        <v>72.8</v>
      </c>
      <c r="GN513" s="1">
        <v>72.7</v>
      </c>
      <c r="GO513" s="1">
        <v>15</v>
      </c>
      <c r="GP513" s="1">
        <v>55.9</v>
      </c>
      <c r="GQ513" s="1">
        <v>0.1</v>
      </c>
      <c r="GR513" s="1">
        <v>0.1</v>
      </c>
      <c r="GS513" s="1">
        <v>185</v>
      </c>
      <c r="GT513" s="1">
        <v>571</v>
      </c>
      <c r="GU513" s="1">
        <v>141</v>
      </c>
      <c r="GV513" s="1">
        <v>279</v>
      </c>
      <c r="GW513" s="1">
        <v>44</v>
      </c>
      <c r="GX513" s="1">
        <v>292</v>
      </c>
      <c r="GY513" s="1">
        <v>0</v>
      </c>
      <c r="GZ513" s="2">
        <v>0</v>
      </c>
    </row>
    <row r="514" spans="1:208" s="1" customForma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CU514" s="1" t="s">
        <v>364</v>
      </c>
      <c r="CV514" s="1" t="s">
        <v>383</v>
      </c>
      <c r="CW514" s="1" t="s">
        <v>647</v>
      </c>
      <c r="CX514" s="1">
        <v>2298</v>
      </c>
      <c r="CY514" s="1">
        <v>188</v>
      </c>
      <c r="CZ514" s="1">
        <v>81.810269799825903</v>
      </c>
      <c r="DA514" s="1">
        <v>47</v>
      </c>
      <c r="DB514" s="1">
        <v>6.9</v>
      </c>
      <c r="DC514" s="1">
        <v>146.808510638298</v>
      </c>
      <c r="DD514" s="1">
        <v>75</v>
      </c>
      <c r="DE514" s="1">
        <v>1</v>
      </c>
      <c r="DF514" s="1">
        <v>13.3333333333333</v>
      </c>
      <c r="DG514" s="1">
        <v>4.55</v>
      </c>
      <c r="DH514" s="1">
        <v>69.63</v>
      </c>
      <c r="DI514" s="1">
        <v>1.53032967032967</v>
      </c>
      <c r="DJ514" s="1">
        <v>3.98</v>
      </c>
      <c r="DK514" s="1">
        <v>61.61</v>
      </c>
      <c r="DL514" s="1">
        <v>1.5479899497487399</v>
      </c>
      <c r="DM514" s="1">
        <v>286.5</v>
      </c>
      <c r="DN514" s="1">
        <v>0</v>
      </c>
      <c r="DO514" s="1">
        <v>460</v>
      </c>
      <c r="DP514" s="1">
        <v>460</v>
      </c>
      <c r="DQ514" s="1">
        <v>1474</v>
      </c>
      <c r="DR514" s="1">
        <v>139</v>
      </c>
      <c r="DS514" s="1">
        <v>9.4301221166892795</v>
      </c>
      <c r="DT514" s="1">
        <v>485</v>
      </c>
      <c r="DU514" s="1">
        <v>7.08</v>
      </c>
      <c r="DV514" s="1">
        <v>3.76</v>
      </c>
      <c r="DW514" s="1">
        <v>69</v>
      </c>
      <c r="DX514" s="1">
        <v>194</v>
      </c>
      <c r="DY514" s="1">
        <v>831.6</v>
      </c>
      <c r="DZ514" s="1" t="s">
        <v>364</v>
      </c>
      <c r="EA514" s="1" t="s">
        <v>383</v>
      </c>
      <c r="EB514" s="1" t="s">
        <v>647</v>
      </c>
      <c r="EC514" s="72">
        <f t="shared" si="34"/>
        <v>1644</v>
      </c>
      <c r="ED514" s="73">
        <f t="shared" si="35"/>
        <v>3971.3</v>
      </c>
      <c r="EE514" s="1">
        <v>133</v>
      </c>
      <c r="EF514" s="1">
        <v>89</v>
      </c>
      <c r="EG514" s="1">
        <v>33</v>
      </c>
      <c r="EH514" s="1">
        <v>8</v>
      </c>
      <c r="EI514" s="1">
        <v>0</v>
      </c>
      <c r="EJ514" s="1">
        <v>0</v>
      </c>
      <c r="EK514" s="1">
        <v>37</v>
      </c>
      <c r="EL514" s="1">
        <v>17.5</v>
      </c>
      <c r="EM514" s="1">
        <v>518</v>
      </c>
      <c r="EN514" s="1">
        <v>1496.4</v>
      </c>
      <c r="EO514" s="1">
        <v>120</v>
      </c>
      <c r="EP514" s="1">
        <v>761</v>
      </c>
      <c r="EQ514" s="1">
        <v>0</v>
      </c>
      <c r="ER514" s="1">
        <v>0</v>
      </c>
      <c r="ES514" s="1">
        <v>0</v>
      </c>
      <c r="ET514" s="1">
        <v>0</v>
      </c>
      <c r="EU514" s="1">
        <v>137</v>
      </c>
      <c r="EV514" s="1">
        <v>678</v>
      </c>
      <c r="EW514" s="1">
        <v>87</v>
      </c>
      <c r="EX514" s="1">
        <v>514</v>
      </c>
      <c r="EY514" s="1">
        <v>19</v>
      </c>
      <c r="EZ514" s="1">
        <v>54</v>
      </c>
      <c r="FA514" s="1">
        <v>13</v>
      </c>
      <c r="FB514" s="1">
        <v>23</v>
      </c>
      <c r="FC514" s="1">
        <v>0</v>
      </c>
      <c r="FD514" s="1">
        <v>0</v>
      </c>
      <c r="FE514" s="1">
        <v>186</v>
      </c>
      <c r="FF514" s="1">
        <v>727</v>
      </c>
      <c r="FG514" s="1">
        <v>97</v>
      </c>
      <c r="FH514" s="1">
        <v>371</v>
      </c>
      <c r="FI514" s="1">
        <v>14</v>
      </c>
      <c r="FJ514" s="1">
        <v>80</v>
      </c>
      <c r="FK514" s="1">
        <v>23</v>
      </c>
      <c r="FL514" s="1">
        <v>80</v>
      </c>
      <c r="FM514" s="1">
        <v>173</v>
      </c>
      <c r="FN514" s="1">
        <v>223</v>
      </c>
      <c r="FO514" s="1">
        <v>146</v>
      </c>
      <c r="FP514" s="1">
        <v>186</v>
      </c>
      <c r="FQ514" s="1">
        <v>26</v>
      </c>
      <c r="FR514" s="1">
        <v>36</v>
      </c>
      <c r="FS514" s="1">
        <v>191</v>
      </c>
      <c r="FT514" s="1">
        <v>266</v>
      </c>
      <c r="FU514" s="1">
        <v>109</v>
      </c>
      <c r="FV514" s="1">
        <v>126</v>
      </c>
      <c r="FW514" s="1">
        <v>22</v>
      </c>
      <c r="FX514" s="1">
        <v>10</v>
      </c>
      <c r="FY514" s="1">
        <v>53</v>
      </c>
      <c r="FZ514" s="1">
        <v>129</v>
      </c>
      <c r="GA514" s="1">
        <v>77</v>
      </c>
      <c r="GB514" s="1">
        <v>9.1999999999999993</v>
      </c>
      <c r="GC514" s="1">
        <v>23</v>
      </c>
      <c r="GD514" s="1">
        <v>2.1</v>
      </c>
      <c r="GE514" s="1">
        <v>49</v>
      </c>
      <c r="GF514" s="1">
        <v>7</v>
      </c>
      <c r="GG514" s="1">
        <v>229</v>
      </c>
      <c r="GH514" s="1">
        <v>430</v>
      </c>
      <c r="GI514" s="1">
        <v>182</v>
      </c>
      <c r="GJ514" s="1">
        <v>292</v>
      </c>
      <c r="GK514" s="1">
        <v>0</v>
      </c>
      <c r="GL514" s="1">
        <v>0</v>
      </c>
      <c r="GM514" s="1">
        <v>52.7</v>
      </c>
      <c r="GN514" s="1">
        <v>32.799999999999997</v>
      </c>
      <c r="GO514" s="1">
        <v>3</v>
      </c>
      <c r="GP514" s="1">
        <v>8.6</v>
      </c>
      <c r="GQ514" s="1">
        <v>19.899999999999999</v>
      </c>
      <c r="GR514" s="1">
        <v>19.899999999999999</v>
      </c>
      <c r="GS514" s="1">
        <v>320</v>
      </c>
      <c r="GT514" s="1">
        <v>1064</v>
      </c>
      <c r="GU514" s="1">
        <v>208</v>
      </c>
      <c r="GV514" s="1">
        <v>401</v>
      </c>
      <c r="GW514" s="1">
        <v>66</v>
      </c>
      <c r="GX514" s="1">
        <v>456</v>
      </c>
      <c r="GY514" s="1">
        <v>46</v>
      </c>
      <c r="GZ514" s="2">
        <v>207</v>
      </c>
    </row>
    <row r="515" spans="1:208" s="1" customForma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CU515" s="1" t="s">
        <v>364</v>
      </c>
      <c r="CV515" s="1" t="s">
        <v>384</v>
      </c>
      <c r="CW515" s="1" t="s">
        <v>647</v>
      </c>
      <c r="CX515" s="1">
        <v>717</v>
      </c>
      <c r="CY515" s="1">
        <v>56</v>
      </c>
      <c r="CZ515" s="1">
        <v>78.103207810320797</v>
      </c>
      <c r="DA515" s="1">
        <v>74</v>
      </c>
      <c r="DB515" s="1">
        <v>11.8</v>
      </c>
      <c r="DC515" s="1">
        <v>159.459459459459</v>
      </c>
      <c r="DD515" s="1">
        <v>57</v>
      </c>
      <c r="DE515" s="1">
        <v>1</v>
      </c>
      <c r="DF515" s="1">
        <v>17.543859649122801</v>
      </c>
      <c r="DG515" s="1">
        <v>0.55000000000000004</v>
      </c>
      <c r="DH515" s="1">
        <v>9.36</v>
      </c>
      <c r="DI515" s="1">
        <v>1.7018181818181799</v>
      </c>
      <c r="DJ515" s="1">
        <v>2.46</v>
      </c>
      <c r="DK515" s="1">
        <v>7.8</v>
      </c>
      <c r="DL515" s="1">
        <v>0.31707317073170699</v>
      </c>
      <c r="DM515" s="1">
        <v>16.559999999999999</v>
      </c>
      <c r="DN515" s="1">
        <v>0</v>
      </c>
      <c r="DO515" s="1">
        <v>144</v>
      </c>
      <c r="DP515" s="1">
        <v>144</v>
      </c>
      <c r="DQ515" s="1">
        <v>481</v>
      </c>
      <c r="DR515" s="1">
        <v>46</v>
      </c>
      <c r="DS515" s="1">
        <v>9.5634095634095608</v>
      </c>
      <c r="DT515" s="1">
        <v>151</v>
      </c>
      <c r="DU515" s="1">
        <v>2.27</v>
      </c>
      <c r="DV515" s="1">
        <v>0.51</v>
      </c>
      <c r="DW515" s="1">
        <v>20</v>
      </c>
      <c r="DX515" s="1">
        <v>105</v>
      </c>
      <c r="DY515" s="1">
        <v>233.7</v>
      </c>
      <c r="DZ515" s="1" t="s">
        <v>364</v>
      </c>
      <c r="EA515" s="1" t="s">
        <v>384</v>
      </c>
      <c r="EB515" s="1" t="s">
        <v>647</v>
      </c>
      <c r="EC515" s="72">
        <f t="shared" si="34"/>
        <v>491</v>
      </c>
      <c r="ED515" s="73">
        <f t="shared" si="35"/>
        <v>1044.7</v>
      </c>
      <c r="EE515" s="1">
        <v>36</v>
      </c>
      <c r="EF515" s="1">
        <v>19</v>
      </c>
      <c r="EG515" s="1">
        <v>11</v>
      </c>
      <c r="EH515" s="1">
        <v>1.3</v>
      </c>
      <c r="EI515" s="1">
        <v>0</v>
      </c>
      <c r="EJ515" s="1">
        <v>0</v>
      </c>
      <c r="EK515" s="1">
        <v>19</v>
      </c>
      <c r="EL515" s="1">
        <v>15.4</v>
      </c>
      <c r="EM515" s="1">
        <v>124</v>
      </c>
      <c r="EN515" s="1">
        <v>218.7</v>
      </c>
      <c r="EO515" s="1">
        <v>108</v>
      </c>
      <c r="EP515" s="1">
        <v>151</v>
      </c>
      <c r="EQ515" s="1">
        <v>0</v>
      </c>
      <c r="ER515" s="1">
        <v>0</v>
      </c>
      <c r="ES515" s="1">
        <v>0</v>
      </c>
      <c r="ET515" s="1">
        <v>0</v>
      </c>
      <c r="EU515" s="1">
        <v>52</v>
      </c>
      <c r="EV515" s="1">
        <v>236</v>
      </c>
      <c r="EW515" s="1">
        <v>28</v>
      </c>
      <c r="EX515" s="1">
        <v>154</v>
      </c>
      <c r="EY515" s="1">
        <v>9</v>
      </c>
      <c r="EZ515" s="1">
        <v>22</v>
      </c>
      <c r="FA515" s="1">
        <v>4</v>
      </c>
      <c r="FB515" s="1">
        <v>7</v>
      </c>
      <c r="FC515" s="1">
        <v>0</v>
      </c>
      <c r="FD515" s="1">
        <v>0</v>
      </c>
      <c r="FE515" s="1">
        <v>62</v>
      </c>
      <c r="FF515" s="1">
        <v>276</v>
      </c>
      <c r="FG515" s="1">
        <v>36</v>
      </c>
      <c r="FH515" s="1">
        <v>98</v>
      </c>
      <c r="FI515" s="1">
        <v>13</v>
      </c>
      <c r="FJ515" s="1">
        <v>63</v>
      </c>
      <c r="FK515" s="1">
        <v>4</v>
      </c>
      <c r="FL515" s="1">
        <v>54</v>
      </c>
      <c r="FM515" s="1">
        <v>73</v>
      </c>
      <c r="FN515" s="1">
        <v>101</v>
      </c>
      <c r="FO515" s="1">
        <v>55</v>
      </c>
      <c r="FP515" s="1">
        <v>78</v>
      </c>
      <c r="FQ515" s="1">
        <v>11</v>
      </c>
      <c r="FR515" s="1">
        <v>12</v>
      </c>
      <c r="FS515" s="1">
        <v>74</v>
      </c>
      <c r="FT515" s="1">
        <v>104</v>
      </c>
      <c r="FU515" s="1">
        <v>43</v>
      </c>
      <c r="FV515" s="1">
        <v>48</v>
      </c>
      <c r="FW515" s="1">
        <v>8</v>
      </c>
      <c r="FX515" s="1">
        <v>3</v>
      </c>
      <c r="FY515" s="1">
        <v>20</v>
      </c>
      <c r="FZ515" s="1">
        <v>51</v>
      </c>
      <c r="GA515" s="1">
        <v>36</v>
      </c>
      <c r="GB515" s="1">
        <v>4.7</v>
      </c>
      <c r="GC515" s="1">
        <v>13.5</v>
      </c>
      <c r="GD515" s="1">
        <v>1.6</v>
      </c>
      <c r="GE515" s="1">
        <v>18</v>
      </c>
      <c r="GF515" s="1">
        <v>3</v>
      </c>
      <c r="GG515" s="1">
        <v>34</v>
      </c>
      <c r="GH515" s="1">
        <v>71</v>
      </c>
      <c r="GI515" s="1">
        <v>24</v>
      </c>
      <c r="GJ515" s="1">
        <v>41</v>
      </c>
      <c r="GK515" s="1">
        <v>0</v>
      </c>
      <c r="GL515" s="1">
        <v>0</v>
      </c>
      <c r="GM515" s="1">
        <v>14.3</v>
      </c>
      <c r="GN515" s="1">
        <v>13.2</v>
      </c>
      <c r="GO515" s="1">
        <v>4</v>
      </c>
      <c r="GP515" s="1">
        <v>8.6</v>
      </c>
      <c r="GQ515" s="1">
        <v>1.1000000000000001</v>
      </c>
      <c r="GR515" s="1">
        <v>1.1000000000000001</v>
      </c>
      <c r="GS515" s="1">
        <v>68</v>
      </c>
      <c r="GT515" s="1">
        <v>301</v>
      </c>
      <c r="GU515" s="1">
        <v>58</v>
      </c>
      <c r="GV515" s="1">
        <v>224</v>
      </c>
      <c r="GW515" s="1">
        <v>10</v>
      </c>
      <c r="GX515" s="1">
        <v>77</v>
      </c>
      <c r="GY515" s="1">
        <v>0</v>
      </c>
      <c r="GZ515" s="2">
        <v>0</v>
      </c>
    </row>
    <row r="516" spans="1:208">
      <c r="CU516" s="1" t="s">
        <v>364</v>
      </c>
      <c r="CV516" s="1" t="s">
        <v>385</v>
      </c>
      <c r="CW516" s="1" t="s">
        <v>647</v>
      </c>
      <c r="CX516" s="1">
        <v>476</v>
      </c>
      <c r="CY516" s="1">
        <v>37</v>
      </c>
      <c r="CZ516" s="1">
        <v>77.731092436974805</v>
      </c>
      <c r="DA516" s="1">
        <v>131</v>
      </c>
      <c r="DB516" s="1">
        <v>21.6</v>
      </c>
      <c r="DC516" s="1">
        <v>154.54545454545499</v>
      </c>
      <c r="DD516" s="1">
        <v>548</v>
      </c>
      <c r="DE516" s="1">
        <v>9.6</v>
      </c>
      <c r="DF516" s="1">
        <v>16.346153846153801</v>
      </c>
      <c r="DG516" s="1">
        <v>0.69</v>
      </c>
      <c r="DH516" s="1">
        <v>11.85</v>
      </c>
      <c r="DI516" s="1">
        <v>1.5723577235772399</v>
      </c>
      <c r="DJ516" s="1">
        <v>0.54</v>
      </c>
      <c r="DK516" s="1">
        <v>10.220000000000001</v>
      </c>
      <c r="DL516" s="1">
        <v>1.6</v>
      </c>
      <c r="DM516" s="1">
        <v>19.64</v>
      </c>
      <c r="DN516" s="1">
        <v>0</v>
      </c>
      <c r="DO516" s="1">
        <v>96</v>
      </c>
      <c r="DP516" s="1">
        <v>96</v>
      </c>
      <c r="DQ516" s="1">
        <v>310</v>
      </c>
      <c r="DR516" s="1">
        <v>19</v>
      </c>
      <c r="DS516" s="1">
        <v>9.7588978185993103</v>
      </c>
      <c r="DT516" s="1">
        <v>102</v>
      </c>
      <c r="DU516" s="1">
        <v>1.1299999999999999</v>
      </c>
      <c r="DV516" s="1">
        <v>0.36</v>
      </c>
      <c r="DW516" s="1">
        <v>15</v>
      </c>
      <c r="DX516" s="1">
        <v>82</v>
      </c>
      <c r="DY516" s="1">
        <v>177.7</v>
      </c>
      <c r="DZ516" s="1" t="s">
        <v>364</v>
      </c>
      <c r="EA516" s="1" t="s">
        <v>385</v>
      </c>
      <c r="EB516" s="1" t="s">
        <v>647</v>
      </c>
      <c r="EC516" s="72">
        <f t="shared" si="34"/>
        <v>412</v>
      </c>
      <c r="ED516" s="73">
        <f t="shared" si="35"/>
        <v>1119.9000000000001</v>
      </c>
      <c r="EE516" s="1">
        <v>33</v>
      </c>
      <c r="EF516" s="1">
        <v>15</v>
      </c>
      <c r="EG516" s="1">
        <v>10</v>
      </c>
      <c r="EH516" s="1">
        <v>2</v>
      </c>
      <c r="EI516" s="1">
        <v>0</v>
      </c>
      <c r="EJ516" s="1">
        <v>0</v>
      </c>
      <c r="EK516" s="1">
        <v>18</v>
      </c>
      <c r="EL516" s="1">
        <v>8.9</v>
      </c>
      <c r="EM516" s="1">
        <v>96</v>
      </c>
      <c r="EN516" s="1">
        <v>272.2</v>
      </c>
      <c r="EO516" s="1">
        <v>76</v>
      </c>
      <c r="EP516" s="1">
        <v>225</v>
      </c>
      <c r="EQ516" s="1">
        <v>0</v>
      </c>
      <c r="ER516" s="1">
        <v>0</v>
      </c>
      <c r="ES516" s="1">
        <v>0</v>
      </c>
      <c r="ET516" s="1">
        <v>0</v>
      </c>
      <c r="EU516" s="1">
        <v>42</v>
      </c>
      <c r="EV516" s="1">
        <v>193</v>
      </c>
      <c r="EW516" s="1">
        <v>23</v>
      </c>
      <c r="EX516" s="1">
        <v>116</v>
      </c>
      <c r="EY516" s="1">
        <v>7</v>
      </c>
      <c r="EZ516" s="1">
        <v>15</v>
      </c>
      <c r="FA516" s="1">
        <v>3</v>
      </c>
      <c r="FB516" s="1">
        <v>6</v>
      </c>
      <c r="FC516" s="1">
        <v>0</v>
      </c>
      <c r="FD516" s="1">
        <v>0</v>
      </c>
      <c r="FE516" s="1">
        <v>60</v>
      </c>
      <c r="FF516" s="1">
        <v>297</v>
      </c>
      <c r="FG516" s="1">
        <v>29</v>
      </c>
      <c r="FH516" s="1">
        <v>74</v>
      </c>
      <c r="FI516" s="1">
        <v>11</v>
      </c>
      <c r="FJ516" s="1">
        <v>76</v>
      </c>
      <c r="FK516" s="1">
        <v>19</v>
      </c>
      <c r="FL516" s="1">
        <v>76</v>
      </c>
      <c r="FM516" s="1">
        <v>63</v>
      </c>
      <c r="FN516" s="1">
        <v>87</v>
      </c>
      <c r="FO516" s="1">
        <v>49</v>
      </c>
      <c r="FP516" s="1">
        <v>59</v>
      </c>
      <c r="FQ516" s="1">
        <v>8</v>
      </c>
      <c r="FR516" s="1">
        <v>11</v>
      </c>
      <c r="FS516" s="1">
        <v>59</v>
      </c>
      <c r="FT516" s="1">
        <v>80</v>
      </c>
      <c r="FU516" s="1">
        <v>33</v>
      </c>
      <c r="FV516" s="1">
        <v>36</v>
      </c>
      <c r="FW516" s="1">
        <v>7</v>
      </c>
      <c r="FX516" s="1">
        <v>3</v>
      </c>
      <c r="FY516" s="1">
        <v>15</v>
      </c>
      <c r="FZ516" s="1">
        <v>38</v>
      </c>
      <c r="GA516" s="1">
        <v>31</v>
      </c>
      <c r="GB516" s="1">
        <v>3.6</v>
      </c>
      <c r="GC516" s="1">
        <v>12</v>
      </c>
      <c r="GD516" s="1">
        <v>1.6</v>
      </c>
      <c r="GE516" s="1">
        <v>15</v>
      </c>
      <c r="GF516" s="1">
        <v>2</v>
      </c>
      <c r="GG516" s="1">
        <v>28</v>
      </c>
      <c r="GH516" s="1">
        <v>60</v>
      </c>
      <c r="GI516" s="1">
        <v>19</v>
      </c>
      <c r="GJ516" s="1">
        <v>32</v>
      </c>
      <c r="GK516" s="1">
        <v>0</v>
      </c>
      <c r="GL516" s="1">
        <v>0</v>
      </c>
      <c r="GM516" s="1">
        <v>112.1</v>
      </c>
      <c r="GN516" s="1">
        <v>105.9</v>
      </c>
      <c r="GO516" s="1">
        <v>22</v>
      </c>
      <c r="GP516" s="1">
        <v>81.7</v>
      </c>
      <c r="GQ516" s="1">
        <v>6.2</v>
      </c>
      <c r="GR516" s="1">
        <v>6.2</v>
      </c>
      <c r="GS516" s="1">
        <v>34</v>
      </c>
      <c r="GT516" s="1">
        <v>115</v>
      </c>
      <c r="GU516" s="1">
        <v>34</v>
      </c>
      <c r="GV516" s="1">
        <v>115</v>
      </c>
      <c r="GW516" s="1">
        <v>0</v>
      </c>
      <c r="GX516" s="1">
        <v>0</v>
      </c>
      <c r="GY516" s="1">
        <v>0</v>
      </c>
      <c r="GZ516" s="2">
        <v>0</v>
      </c>
    </row>
    <row r="517" spans="1:208">
      <c r="CU517" s="1" t="s">
        <v>364</v>
      </c>
      <c r="CV517" s="1" t="s">
        <v>386</v>
      </c>
      <c r="CW517" s="1" t="s">
        <v>647</v>
      </c>
      <c r="CX517" s="1">
        <v>1269</v>
      </c>
      <c r="CY517" s="1">
        <v>108</v>
      </c>
      <c r="CZ517" s="1">
        <v>85.106382978723403</v>
      </c>
      <c r="DA517" s="1">
        <v>77</v>
      </c>
      <c r="DB517" s="1">
        <v>11.9</v>
      </c>
      <c r="DC517" s="1">
        <v>154.54545454545499</v>
      </c>
      <c r="DD517" s="1">
        <v>208</v>
      </c>
      <c r="DE517" s="1">
        <v>3.4</v>
      </c>
      <c r="DF517" s="1">
        <v>16.346153846153801</v>
      </c>
      <c r="DG517" s="1">
        <v>1.23</v>
      </c>
      <c r="DH517" s="1">
        <v>19.34</v>
      </c>
      <c r="DI517" s="1">
        <v>1.5723577235772399</v>
      </c>
      <c r="DJ517" s="1">
        <v>1.17</v>
      </c>
      <c r="DK517" s="1">
        <v>18.72</v>
      </c>
      <c r="DL517" s="1">
        <v>1.6</v>
      </c>
      <c r="DM517" s="1">
        <v>31.03</v>
      </c>
      <c r="DN517" s="1">
        <v>0</v>
      </c>
      <c r="DO517" s="1">
        <v>274</v>
      </c>
      <c r="DP517" s="1">
        <v>274</v>
      </c>
      <c r="DQ517" s="1">
        <v>871</v>
      </c>
      <c r="DR517" s="1">
        <v>85</v>
      </c>
      <c r="DS517" s="1">
        <v>9.7588978185993103</v>
      </c>
      <c r="DT517" s="1">
        <v>288</v>
      </c>
      <c r="DU517" s="1">
        <v>1.1200000000000001</v>
      </c>
      <c r="DV517" s="1">
        <v>0.23</v>
      </c>
      <c r="DW517" s="1">
        <v>38</v>
      </c>
      <c r="DX517" s="1">
        <v>144</v>
      </c>
      <c r="DY517" s="1">
        <v>320.2</v>
      </c>
      <c r="DZ517" s="1" t="s">
        <v>364</v>
      </c>
      <c r="EA517" s="1" t="s">
        <v>386</v>
      </c>
      <c r="EB517" s="1" t="s">
        <v>647</v>
      </c>
      <c r="EC517" s="72">
        <f t="shared" si="34"/>
        <v>683</v>
      </c>
      <c r="ED517" s="73">
        <f t="shared" si="35"/>
        <v>1426.8</v>
      </c>
      <c r="EE517" s="1">
        <v>50</v>
      </c>
      <c r="EF517" s="1">
        <v>26</v>
      </c>
      <c r="EG517" s="1">
        <v>15</v>
      </c>
      <c r="EH517" s="1">
        <v>4</v>
      </c>
      <c r="EI517" s="1">
        <v>0</v>
      </c>
      <c r="EJ517" s="1">
        <v>0</v>
      </c>
      <c r="EK517" s="1">
        <v>26</v>
      </c>
      <c r="EL517" s="1">
        <v>9.9</v>
      </c>
      <c r="EM517" s="1">
        <v>170</v>
      </c>
      <c r="EN517" s="1">
        <v>326.8</v>
      </c>
      <c r="EO517" s="1">
        <v>72</v>
      </c>
      <c r="EP517" s="1">
        <v>213</v>
      </c>
      <c r="EQ517" s="1">
        <v>0</v>
      </c>
      <c r="ER517" s="1">
        <v>0</v>
      </c>
      <c r="ES517" s="1">
        <v>0</v>
      </c>
      <c r="ET517" s="1">
        <v>0</v>
      </c>
      <c r="EU517" s="1">
        <v>70</v>
      </c>
      <c r="EV517" s="1">
        <v>313</v>
      </c>
      <c r="EW517" s="1">
        <v>40</v>
      </c>
      <c r="EX517" s="1">
        <v>226</v>
      </c>
      <c r="EY517" s="1">
        <v>12</v>
      </c>
      <c r="EZ517" s="1">
        <v>29</v>
      </c>
      <c r="FA517" s="1">
        <v>7</v>
      </c>
      <c r="FB517" s="1">
        <v>11</v>
      </c>
      <c r="FC517" s="1">
        <v>0</v>
      </c>
      <c r="FD517" s="1">
        <v>0</v>
      </c>
      <c r="FE517" s="1">
        <v>118</v>
      </c>
      <c r="FF517" s="1">
        <v>373</v>
      </c>
      <c r="FG517" s="1">
        <v>48</v>
      </c>
      <c r="FH517" s="1">
        <v>148</v>
      </c>
      <c r="FI517" s="1">
        <v>17</v>
      </c>
      <c r="FJ517" s="1">
        <v>80</v>
      </c>
      <c r="FK517" s="1">
        <v>25</v>
      </c>
      <c r="FL517" s="1">
        <v>73</v>
      </c>
      <c r="FM517" s="1">
        <v>90</v>
      </c>
      <c r="FN517" s="1">
        <v>134</v>
      </c>
      <c r="FO517" s="1">
        <v>72</v>
      </c>
      <c r="FP517" s="1">
        <v>105</v>
      </c>
      <c r="FQ517" s="1">
        <v>12</v>
      </c>
      <c r="FR517" s="1">
        <v>17</v>
      </c>
      <c r="FS517" s="1">
        <v>97</v>
      </c>
      <c r="FT517" s="1">
        <v>137</v>
      </c>
      <c r="FU517" s="1">
        <v>54</v>
      </c>
      <c r="FV517" s="1">
        <v>64</v>
      </c>
      <c r="FW517" s="1">
        <v>12</v>
      </c>
      <c r="FX517" s="1">
        <v>5</v>
      </c>
      <c r="FY517" s="1">
        <v>27</v>
      </c>
      <c r="FZ517" s="1">
        <v>64</v>
      </c>
      <c r="GA517" s="1">
        <v>42</v>
      </c>
      <c r="GB517" s="1">
        <v>5.8</v>
      </c>
      <c r="GC517" s="1">
        <v>14</v>
      </c>
      <c r="GD517" s="1">
        <v>1.7</v>
      </c>
      <c r="GE517" s="1">
        <v>24</v>
      </c>
      <c r="GF517" s="1">
        <v>4</v>
      </c>
      <c r="GG517" s="1">
        <v>46</v>
      </c>
      <c r="GH517" s="1">
        <v>90</v>
      </c>
      <c r="GI517" s="1">
        <v>31</v>
      </c>
      <c r="GJ517" s="1">
        <v>52</v>
      </c>
      <c r="GK517" s="1">
        <v>0</v>
      </c>
      <c r="GL517" s="1">
        <v>0</v>
      </c>
      <c r="GM517" s="1">
        <v>21.2</v>
      </c>
      <c r="GN517" s="1">
        <v>21.2</v>
      </c>
      <c r="GO517" s="1">
        <v>4</v>
      </c>
      <c r="GP517" s="1">
        <v>15.2</v>
      </c>
      <c r="GQ517" s="1">
        <v>0</v>
      </c>
      <c r="GR517" s="1">
        <v>0</v>
      </c>
      <c r="GS517" s="1">
        <v>64</v>
      </c>
      <c r="GT517" s="1">
        <v>165</v>
      </c>
      <c r="GU517" s="1">
        <v>52</v>
      </c>
      <c r="GV517" s="1">
        <v>73</v>
      </c>
      <c r="GW517" s="1">
        <v>12</v>
      </c>
      <c r="GX517" s="1">
        <v>92</v>
      </c>
      <c r="GY517" s="1">
        <v>0</v>
      </c>
      <c r="GZ517" s="2">
        <v>0</v>
      </c>
    </row>
    <row r="518" spans="1:208" s="1" customForma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CU518" s="71" t="s">
        <v>388</v>
      </c>
      <c r="CV518" s="1" t="s">
        <v>389</v>
      </c>
      <c r="CW518" s="30" t="s">
        <v>647</v>
      </c>
      <c r="CX518" s="1">
        <v>2142</v>
      </c>
      <c r="CY518" s="1">
        <v>186.3</v>
      </c>
      <c r="CZ518" s="1">
        <v>86.974789915966397</v>
      </c>
      <c r="DA518" s="1">
        <v>110</v>
      </c>
      <c r="DB518" s="1">
        <v>17.100000000000001</v>
      </c>
      <c r="DC518" s="1">
        <v>155.45454545454501</v>
      </c>
      <c r="DD518" s="1">
        <v>532</v>
      </c>
      <c r="DE518" s="1">
        <v>9.1999999999999993</v>
      </c>
      <c r="DF518" s="1">
        <v>17.293233082706799</v>
      </c>
      <c r="DG518" s="1">
        <v>3.5</v>
      </c>
      <c r="DH518" s="1">
        <v>59.6</v>
      </c>
      <c r="DI518" s="1">
        <v>1.70285714285714</v>
      </c>
      <c r="DJ518" s="1">
        <v>2.8</v>
      </c>
      <c r="DK518" s="1">
        <v>47.3</v>
      </c>
      <c r="DL518" s="1">
        <v>1.6892857142857101</v>
      </c>
      <c r="DM518" s="1">
        <v>82.4</v>
      </c>
      <c r="DN518" s="1">
        <v>0</v>
      </c>
      <c r="DO518" s="1">
        <v>372</v>
      </c>
      <c r="DP518" s="1">
        <v>372</v>
      </c>
      <c r="DQ518" s="1">
        <v>1528</v>
      </c>
      <c r="DR518" s="1">
        <v>142</v>
      </c>
      <c r="DS518" s="1">
        <v>9.2931937172774894</v>
      </c>
      <c r="DT518" s="1">
        <v>281</v>
      </c>
      <c r="DU518" s="1">
        <v>3.5</v>
      </c>
      <c r="DV518" s="1">
        <v>2.5</v>
      </c>
      <c r="DW518" s="1">
        <v>68.5</v>
      </c>
      <c r="DX518" s="1">
        <v>234</v>
      </c>
      <c r="DY518" s="1">
        <v>413</v>
      </c>
      <c r="DZ518" s="71" t="s">
        <v>388</v>
      </c>
      <c r="EA518" s="1" t="s">
        <v>389</v>
      </c>
      <c r="EB518" s="30" t="s">
        <v>647</v>
      </c>
      <c r="EC518" s="72">
        <f t="shared" si="34"/>
        <v>1352.3</v>
      </c>
      <c r="ED518" s="73">
        <f t="shared" si="35"/>
        <v>2932.6</v>
      </c>
      <c r="EE518" s="1">
        <v>39.799999999999997</v>
      </c>
      <c r="EF518" s="1">
        <v>104.6</v>
      </c>
      <c r="EG518" s="1">
        <v>4.5999999999999996</v>
      </c>
      <c r="EH518" s="1">
        <v>7.8</v>
      </c>
      <c r="EI518" s="1">
        <v>0</v>
      </c>
      <c r="EJ518" s="1">
        <v>0</v>
      </c>
      <c r="EK518" s="1">
        <v>35.200000000000003</v>
      </c>
      <c r="EL518" s="1">
        <v>96.8</v>
      </c>
      <c r="EM518" s="1">
        <v>206</v>
      </c>
      <c r="EN518" s="1">
        <v>552</v>
      </c>
      <c r="EO518" s="1">
        <v>0</v>
      </c>
      <c r="EP518" s="1">
        <v>0</v>
      </c>
      <c r="EQ518" s="1">
        <v>0</v>
      </c>
      <c r="ER518" s="1">
        <v>0</v>
      </c>
      <c r="ES518" s="1">
        <v>0</v>
      </c>
      <c r="ET518" s="1">
        <v>0</v>
      </c>
      <c r="EU518" s="1">
        <v>246</v>
      </c>
      <c r="EV518" s="1">
        <v>816</v>
      </c>
      <c r="EW518" s="1">
        <v>212</v>
      </c>
      <c r="EX518" s="1">
        <v>732</v>
      </c>
      <c r="EY518" s="1">
        <v>21</v>
      </c>
      <c r="EZ518" s="1">
        <v>63</v>
      </c>
      <c r="FA518" s="1">
        <v>13</v>
      </c>
      <c r="FB518" s="1">
        <v>21</v>
      </c>
      <c r="FC518" s="1">
        <v>0</v>
      </c>
      <c r="FD518" s="1">
        <v>0</v>
      </c>
      <c r="FE518" s="1">
        <v>97</v>
      </c>
      <c r="FF518" s="1">
        <v>205.4</v>
      </c>
      <c r="FG518" s="1">
        <v>48</v>
      </c>
      <c r="FH518" s="1">
        <v>110.4</v>
      </c>
      <c r="FI518" s="1">
        <v>49</v>
      </c>
      <c r="FJ518" s="1">
        <v>95</v>
      </c>
      <c r="FK518" s="1">
        <v>0</v>
      </c>
      <c r="FL518" s="1">
        <v>0</v>
      </c>
      <c r="FM518" s="1">
        <v>78</v>
      </c>
      <c r="FN518" s="1">
        <v>124.8</v>
      </c>
      <c r="FO518" s="1">
        <v>46</v>
      </c>
      <c r="FP518" s="1">
        <v>73.599999999999994</v>
      </c>
      <c r="FQ518" s="1">
        <v>32</v>
      </c>
      <c r="FR518" s="1">
        <v>51.2</v>
      </c>
      <c r="FS518" s="1">
        <v>99</v>
      </c>
      <c r="FT518" s="1">
        <v>175</v>
      </c>
      <c r="FU518" s="1">
        <v>52</v>
      </c>
      <c r="FV518" s="1">
        <v>91.4</v>
      </c>
      <c r="FW518" s="1">
        <v>37</v>
      </c>
      <c r="FX518" s="1">
        <v>66.2</v>
      </c>
      <c r="FY518" s="1">
        <v>10</v>
      </c>
      <c r="FZ518" s="1">
        <v>17.399999999999999</v>
      </c>
      <c r="GA518" s="1">
        <v>522</v>
      </c>
      <c r="GB518" s="1">
        <v>811</v>
      </c>
      <c r="GC518" s="1">
        <v>143</v>
      </c>
      <c r="GD518" s="1">
        <v>239</v>
      </c>
      <c r="GE518" s="1">
        <v>379</v>
      </c>
      <c r="GF518" s="1">
        <v>572</v>
      </c>
      <c r="GG518" s="1">
        <v>47</v>
      </c>
      <c r="GH518" s="1">
        <v>83</v>
      </c>
      <c r="GI518" s="1">
        <v>47</v>
      </c>
      <c r="GJ518" s="1">
        <v>83</v>
      </c>
      <c r="GK518" s="1">
        <v>17.5</v>
      </c>
      <c r="GL518" s="1">
        <v>48.8</v>
      </c>
      <c r="GM518" s="1">
        <v>12</v>
      </c>
      <c r="GN518" s="1">
        <v>6</v>
      </c>
      <c r="GO518" s="1">
        <v>5.4</v>
      </c>
      <c r="GP518" s="1">
        <v>0</v>
      </c>
      <c r="GQ518" s="1">
        <v>6</v>
      </c>
      <c r="GR518" s="1">
        <v>1.5</v>
      </c>
      <c r="GS518" s="1">
        <v>25</v>
      </c>
      <c r="GT518" s="1">
        <v>38.799999999999997</v>
      </c>
      <c r="GU518" s="1">
        <v>15.9</v>
      </c>
      <c r="GV518" s="1">
        <v>24.7</v>
      </c>
      <c r="GW518" s="1">
        <v>9.1</v>
      </c>
      <c r="GX518" s="1">
        <v>14.1</v>
      </c>
      <c r="GY518" s="1">
        <v>0</v>
      </c>
      <c r="GZ518" s="2">
        <v>0</v>
      </c>
    </row>
    <row r="519" spans="1:208" s="1" customForma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CU519" s="1" t="s">
        <v>388</v>
      </c>
      <c r="CV519" s="1" t="s">
        <v>390</v>
      </c>
      <c r="CW519" s="1" t="s">
        <v>647</v>
      </c>
      <c r="CX519" s="1">
        <v>2434</v>
      </c>
      <c r="CY519" s="1">
        <v>187</v>
      </c>
      <c r="CZ519" s="1">
        <v>76.828266228430607</v>
      </c>
      <c r="DA519" s="1">
        <v>123</v>
      </c>
      <c r="DB519" s="1">
        <v>19.8</v>
      </c>
      <c r="DC519" s="1">
        <v>160.97560975609801</v>
      </c>
      <c r="DD519" s="1">
        <v>681</v>
      </c>
      <c r="DE519" s="1">
        <v>11.4</v>
      </c>
      <c r="DF519" s="1">
        <v>16.740088105726901</v>
      </c>
      <c r="DG519" s="1">
        <v>3.6</v>
      </c>
      <c r="DH519" s="1">
        <v>59</v>
      </c>
      <c r="DI519" s="1">
        <v>1.6388888888888899</v>
      </c>
      <c r="DJ519" s="1">
        <v>3.1</v>
      </c>
      <c r="DK519" s="1">
        <v>53.4</v>
      </c>
      <c r="DL519" s="1">
        <v>1.7225806451612899</v>
      </c>
      <c r="DM519" s="1">
        <v>92.9</v>
      </c>
      <c r="DN519" s="1">
        <v>0</v>
      </c>
      <c r="DO519" s="1">
        <v>378</v>
      </c>
      <c r="DP519" s="1">
        <v>378</v>
      </c>
      <c r="DQ519" s="1">
        <v>1254</v>
      </c>
      <c r="DR519" s="1">
        <v>125</v>
      </c>
      <c r="DS519" s="1">
        <v>9.9681020733652304</v>
      </c>
      <c r="DT519" s="1">
        <v>269</v>
      </c>
      <c r="DU519" s="1">
        <v>3.4</v>
      </c>
      <c r="DV519" s="1">
        <v>2.5</v>
      </c>
      <c r="DW519" s="1">
        <v>79.8</v>
      </c>
      <c r="DX519" s="1">
        <v>436</v>
      </c>
      <c r="DY519" s="1">
        <v>346</v>
      </c>
      <c r="DZ519" s="1" t="s">
        <v>388</v>
      </c>
      <c r="EA519" s="1" t="s">
        <v>390</v>
      </c>
      <c r="EB519" s="1" t="s">
        <v>647</v>
      </c>
      <c r="EC519" s="72">
        <f t="shared" si="34"/>
        <v>1363</v>
      </c>
      <c r="ED519" s="73">
        <f t="shared" si="35"/>
        <v>3030.8</v>
      </c>
      <c r="EE519" s="1">
        <v>51.3</v>
      </c>
      <c r="EF519" s="1">
        <v>141.80000000000001</v>
      </c>
      <c r="EG519" s="1">
        <v>4</v>
      </c>
      <c r="EH519" s="1">
        <v>7.6</v>
      </c>
      <c r="EI519" s="1">
        <v>0</v>
      </c>
      <c r="EJ519" s="1">
        <v>0</v>
      </c>
      <c r="EK519" s="1">
        <v>47.3</v>
      </c>
      <c r="EL519" s="1">
        <v>134.19999999999999</v>
      </c>
      <c r="EM519" s="1">
        <v>215</v>
      </c>
      <c r="EN519" s="1">
        <v>597.6</v>
      </c>
      <c r="EO519" s="1">
        <v>0</v>
      </c>
      <c r="EP519" s="1">
        <v>0</v>
      </c>
      <c r="EQ519" s="1">
        <v>0</v>
      </c>
      <c r="ER519" s="1">
        <v>0</v>
      </c>
      <c r="ES519" s="1">
        <v>0</v>
      </c>
      <c r="ET519" s="1">
        <v>0</v>
      </c>
      <c r="EU519" s="1">
        <v>229</v>
      </c>
      <c r="EV519" s="1">
        <v>834</v>
      </c>
      <c r="EW519" s="1">
        <v>181</v>
      </c>
      <c r="EX519" s="1">
        <v>732</v>
      </c>
      <c r="EY519" s="1">
        <v>35</v>
      </c>
      <c r="EZ519" s="1">
        <v>81</v>
      </c>
      <c r="FA519" s="1">
        <v>13</v>
      </c>
      <c r="FB519" s="1">
        <v>21</v>
      </c>
      <c r="FC519" s="1">
        <v>0</v>
      </c>
      <c r="FD519" s="1">
        <v>0</v>
      </c>
      <c r="FE519" s="1">
        <v>103</v>
      </c>
      <c r="FF519" s="1">
        <v>213.2</v>
      </c>
      <c r="FG519" s="1">
        <v>44</v>
      </c>
      <c r="FH519" s="1">
        <v>101.2</v>
      </c>
      <c r="FI519" s="1">
        <v>59</v>
      </c>
      <c r="FJ519" s="1">
        <v>112</v>
      </c>
      <c r="FK519" s="1">
        <v>0</v>
      </c>
      <c r="FL519" s="1">
        <v>0</v>
      </c>
      <c r="FM519" s="1">
        <v>70</v>
      </c>
      <c r="FN519" s="1">
        <v>112.2</v>
      </c>
      <c r="FO519" s="1">
        <v>42</v>
      </c>
      <c r="FP519" s="1">
        <v>67.400000000000006</v>
      </c>
      <c r="FQ519" s="1">
        <v>28</v>
      </c>
      <c r="FR519" s="1">
        <v>44.8</v>
      </c>
      <c r="FS519" s="1">
        <v>95.2</v>
      </c>
      <c r="FT519" s="1">
        <v>168.2</v>
      </c>
      <c r="FU519" s="1">
        <v>50</v>
      </c>
      <c r="FV519" s="1">
        <v>88</v>
      </c>
      <c r="FW519" s="1">
        <v>35.200000000000003</v>
      </c>
      <c r="FX519" s="1">
        <v>62.8</v>
      </c>
      <c r="FY519" s="1">
        <v>10</v>
      </c>
      <c r="FZ519" s="1">
        <v>17.399999999999999</v>
      </c>
      <c r="GA519" s="1">
        <v>536</v>
      </c>
      <c r="GB519" s="1">
        <v>818</v>
      </c>
      <c r="GC519" s="1">
        <v>135</v>
      </c>
      <c r="GD519" s="1">
        <v>228</v>
      </c>
      <c r="GE519" s="1">
        <v>401</v>
      </c>
      <c r="GF519" s="1">
        <v>590</v>
      </c>
      <c r="GG519" s="1">
        <v>44</v>
      </c>
      <c r="GH519" s="1">
        <v>79.099999999999994</v>
      </c>
      <c r="GI519" s="1">
        <v>44</v>
      </c>
      <c r="GJ519" s="1">
        <v>79.099999999999994</v>
      </c>
      <c r="GK519" s="1">
        <v>19.5</v>
      </c>
      <c r="GL519" s="1">
        <v>51.7</v>
      </c>
      <c r="GM519" s="1">
        <v>15</v>
      </c>
      <c r="GN519" s="1">
        <v>6</v>
      </c>
      <c r="GO519" s="1">
        <v>5.4</v>
      </c>
      <c r="GP519" s="1">
        <v>0</v>
      </c>
      <c r="GQ519" s="1">
        <v>9</v>
      </c>
      <c r="GR519" s="1">
        <v>1.5</v>
      </c>
      <c r="GS519" s="1">
        <v>28.3</v>
      </c>
      <c r="GT519" s="1">
        <v>44.4</v>
      </c>
      <c r="GU519" s="1">
        <v>18.2</v>
      </c>
      <c r="GV519" s="1">
        <v>28.6</v>
      </c>
      <c r="GW519" s="1">
        <v>10.1</v>
      </c>
      <c r="GX519" s="1">
        <v>15.8</v>
      </c>
      <c r="GY519" s="1">
        <v>0</v>
      </c>
      <c r="GZ519" s="2">
        <v>0</v>
      </c>
    </row>
    <row r="520" spans="1:208" s="1" customForma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CU520" s="1" t="s">
        <v>388</v>
      </c>
      <c r="CV520" s="1" t="s">
        <v>391</v>
      </c>
      <c r="CW520" s="1" t="s">
        <v>647</v>
      </c>
      <c r="CX520" s="1">
        <v>1851</v>
      </c>
      <c r="CY520" s="1">
        <v>144.69999999999999</v>
      </c>
      <c r="CZ520" s="1">
        <v>78.832951945080097</v>
      </c>
      <c r="DA520" s="1">
        <v>109</v>
      </c>
      <c r="DB520" s="1">
        <v>17.5</v>
      </c>
      <c r="DC520" s="1">
        <v>162.222222222222</v>
      </c>
      <c r="DD520" s="1">
        <v>701</v>
      </c>
      <c r="DE520" s="1">
        <v>12.3</v>
      </c>
      <c r="DF520" s="1">
        <v>16.998191681735999</v>
      </c>
      <c r="DG520" s="1">
        <v>3.4</v>
      </c>
      <c r="DH520" s="1">
        <v>56.5</v>
      </c>
      <c r="DI520" s="1">
        <v>1.5625</v>
      </c>
      <c r="DJ520" s="1">
        <v>2.2000000000000002</v>
      </c>
      <c r="DK520" s="1">
        <v>38.200000000000003</v>
      </c>
      <c r="DL520" s="1">
        <v>1.70434782608696</v>
      </c>
      <c r="DM520" s="1">
        <v>67.599999999999994</v>
      </c>
      <c r="DN520" s="1">
        <v>0</v>
      </c>
      <c r="DO520" s="1">
        <v>339</v>
      </c>
      <c r="DP520" s="1">
        <v>339</v>
      </c>
      <c r="DQ520" s="1">
        <v>1165</v>
      </c>
      <c r="DR520" s="1">
        <v>107</v>
      </c>
      <c r="DS520" s="1">
        <v>9.15178571428571</v>
      </c>
      <c r="DT520" s="1">
        <v>222</v>
      </c>
      <c r="DU520" s="1">
        <v>3.4</v>
      </c>
      <c r="DV520" s="1">
        <v>2.9</v>
      </c>
      <c r="DW520" s="1">
        <v>69</v>
      </c>
      <c r="DX520" s="1">
        <v>208</v>
      </c>
      <c r="DY520" s="1">
        <v>378</v>
      </c>
      <c r="DZ520" s="1" t="s">
        <v>388</v>
      </c>
      <c r="EA520" s="1" t="s">
        <v>391</v>
      </c>
      <c r="EB520" s="1" t="s">
        <v>647</v>
      </c>
      <c r="EC520" s="72">
        <f t="shared" si="34"/>
        <v>1218.0999999999999</v>
      </c>
      <c r="ED520" s="73">
        <f t="shared" si="35"/>
        <v>2586.3000000000002</v>
      </c>
      <c r="EE520" s="1">
        <v>36.6</v>
      </c>
      <c r="EF520" s="1">
        <v>98.3</v>
      </c>
      <c r="EG520" s="1">
        <v>3.6</v>
      </c>
      <c r="EH520" s="1">
        <v>7</v>
      </c>
      <c r="EI520" s="1">
        <v>0</v>
      </c>
      <c r="EJ520" s="1">
        <v>0</v>
      </c>
      <c r="EK520" s="1">
        <v>33</v>
      </c>
      <c r="EL520" s="1">
        <v>91.3</v>
      </c>
      <c r="EM520" s="1">
        <v>186</v>
      </c>
      <c r="EN520" s="1">
        <v>493</v>
      </c>
      <c r="EO520" s="1">
        <v>0</v>
      </c>
      <c r="EP520" s="1">
        <v>0</v>
      </c>
      <c r="EQ520" s="1">
        <v>0</v>
      </c>
      <c r="ER520" s="1">
        <v>0</v>
      </c>
      <c r="ES520" s="1">
        <v>0</v>
      </c>
      <c r="ET520" s="1">
        <v>0</v>
      </c>
      <c r="EU520" s="1">
        <v>237</v>
      </c>
      <c r="EV520" s="1">
        <v>694</v>
      </c>
      <c r="EW520" s="1">
        <v>198</v>
      </c>
      <c r="EX520" s="1">
        <v>619</v>
      </c>
      <c r="EY520" s="1">
        <v>29</v>
      </c>
      <c r="EZ520" s="1">
        <v>59</v>
      </c>
      <c r="FA520" s="1">
        <v>10</v>
      </c>
      <c r="FB520" s="1">
        <v>16</v>
      </c>
      <c r="FC520" s="1">
        <v>0</v>
      </c>
      <c r="FD520" s="1">
        <v>0</v>
      </c>
      <c r="FE520" s="1">
        <v>82</v>
      </c>
      <c r="FF520" s="1">
        <v>161</v>
      </c>
      <c r="FG520" s="1">
        <v>38</v>
      </c>
      <c r="FH520" s="1">
        <v>76</v>
      </c>
      <c r="FI520" s="1">
        <v>44</v>
      </c>
      <c r="FJ520" s="1">
        <v>85</v>
      </c>
      <c r="FK520" s="1">
        <v>0</v>
      </c>
      <c r="FL520" s="1">
        <v>0</v>
      </c>
      <c r="FM520" s="1">
        <v>64</v>
      </c>
      <c r="FN520" s="1">
        <v>102.6</v>
      </c>
      <c r="FO520" s="1">
        <v>38</v>
      </c>
      <c r="FP520" s="1">
        <v>61</v>
      </c>
      <c r="FQ520" s="1">
        <v>26</v>
      </c>
      <c r="FR520" s="1">
        <v>41.6</v>
      </c>
      <c r="FS520" s="1">
        <v>86</v>
      </c>
      <c r="FT520" s="1">
        <v>152</v>
      </c>
      <c r="FU520" s="1">
        <v>46</v>
      </c>
      <c r="FV520" s="1">
        <v>81</v>
      </c>
      <c r="FW520" s="1">
        <v>32</v>
      </c>
      <c r="FX520" s="1">
        <v>57.2</v>
      </c>
      <c r="FY520" s="1">
        <v>8</v>
      </c>
      <c r="FZ520" s="1">
        <v>13.8</v>
      </c>
      <c r="GA520" s="1">
        <v>468</v>
      </c>
      <c r="GB520" s="1">
        <v>748</v>
      </c>
      <c r="GC520" s="1">
        <v>128</v>
      </c>
      <c r="GD520" s="1">
        <v>214</v>
      </c>
      <c r="GE520" s="1">
        <v>340</v>
      </c>
      <c r="GF520" s="1">
        <v>534</v>
      </c>
      <c r="GG520" s="1">
        <v>41</v>
      </c>
      <c r="GH520" s="1">
        <v>73.400000000000006</v>
      </c>
      <c r="GI520" s="1">
        <v>41</v>
      </c>
      <c r="GJ520" s="1">
        <v>73.400000000000006</v>
      </c>
      <c r="GK520" s="1">
        <v>17.5</v>
      </c>
      <c r="GL520" s="1">
        <v>49</v>
      </c>
      <c r="GM520" s="1">
        <v>15</v>
      </c>
      <c r="GN520" s="1">
        <v>6</v>
      </c>
      <c r="GO520" s="1">
        <v>5.4</v>
      </c>
      <c r="GP520" s="1">
        <v>0</v>
      </c>
      <c r="GQ520" s="1">
        <v>9</v>
      </c>
      <c r="GR520" s="1">
        <v>1.5</v>
      </c>
      <c r="GS520" s="1">
        <v>22.1</v>
      </c>
      <c r="GT520" s="1">
        <v>35</v>
      </c>
      <c r="GU520" s="1">
        <v>14.1</v>
      </c>
      <c r="GV520" s="1">
        <v>22.4</v>
      </c>
      <c r="GW520" s="1">
        <v>8</v>
      </c>
      <c r="GX520" s="1">
        <v>12.6</v>
      </c>
      <c r="GY520" s="1">
        <v>0</v>
      </c>
      <c r="GZ520" s="2">
        <v>0</v>
      </c>
    </row>
    <row r="521" spans="1:208" s="1" customForma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CU521" s="1" t="s">
        <v>388</v>
      </c>
      <c r="CV521" s="1" t="s">
        <v>185</v>
      </c>
      <c r="CW521" s="1" t="s">
        <v>647</v>
      </c>
      <c r="CX521" s="1">
        <v>1748</v>
      </c>
      <c r="CY521" s="1">
        <v>137.80000000000001</v>
      </c>
      <c r="CZ521" s="1">
        <v>78.832951945080097</v>
      </c>
      <c r="DA521" s="1">
        <v>90</v>
      </c>
      <c r="DB521" s="1">
        <v>14.6</v>
      </c>
      <c r="DC521" s="1">
        <v>162.222222222222</v>
      </c>
      <c r="DD521" s="1">
        <v>553</v>
      </c>
      <c r="DE521" s="1">
        <v>9.4</v>
      </c>
      <c r="DF521" s="1">
        <v>16.998191681735999</v>
      </c>
      <c r="DG521" s="1">
        <v>2.4</v>
      </c>
      <c r="DH521" s="1">
        <v>37.5</v>
      </c>
      <c r="DI521" s="1">
        <v>1.5625</v>
      </c>
      <c r="DJ521" s="1">
        <v>2.2999999999999998</v>
      </c>
      <c r="DK521" s="1">
        <v>39.200000000000003</v>
      </c>
      <c r="DL521" s="1">
        <v>1.70434782608696</v>
      </c>
      <c r="DM521" s="1">
        <v>59.3</v>
      </c>
      <c r="DN521" s="1">
        <v>0</v>
      </c>
      <c r="DO521" s="1">
        <v>251</v>
      </c>
      <c r="DP521" s="1">
        <v>251</v>
      </c>
      <c r="DQ521" s="1">
        <v>1344</v>
      </c>
      <c r="DR521" s="1">
        <v>123</v>
      </c>
      <c r="DS521" s="1">
        <v>9.15178571428571</v>
      </c>
      <c r="DT521" s="1">
        <v>194</v>
      </c>
      <c r="DU521" s="1">
        <v>6</v>
      </c>
      <c r="DV521" s="1">
        <v>5</v>
      </c>
      <c r="DW521" s="1">
        <v>65.5</v>
      </c>
      <c r="DX521" s="1">
        <v>199</v>
      </c>
      <c r="DY521" s="1">
        <v>364</v>
      </c>
      <c r="DZ521" s="1" t="s">
        <v>388</v>
      </c>
      <c r="EA521" s="1" t="s">
        <v>185</v>
      </c>
      <c r="EB521" s="1" t="s">
        <v>647</v>
      </c>
      <c r="EC521" s="72">
        <f t="shared" si="34"/>
        <v>1204.5</v>
      </c>
      <c r="ED521" s="73">
        <f t="shared" si="35"/>
        <v>2593.1999999999998</v>
      </c>
      <c r="EE521" s="1">
        <v>46.6</v>
      </c>
      <c r="EF521" s="1">
        <v>124.6</v>
      </c>
      <c r="EG521" s="1">
        <v>4.8</v>
      </c>
      <c r="EH521" s="1">
        <v>8</v>
      </c>
      <c r="EI521" s="1">
        <v>0</v>
      </c>
      <c r="EJ521" s="1">
        <v>0</v>
      </c>
      <c r="EK521" s="1">
        <v>41.8</v>
      </c>
      <c r="EL521" s="1">
        <v>116.6</v>
      </c>
      <c r="EM521" s="1">
        <v>181</v>
      </c>
      <c r="EN521" s="1">
        <v>480</v>
      </c>
      <c r="EO521" s="1">
        <v>0</v>
      </c>
      <c r="EP521" s="1">
        <v>0</v>
      </c>
      <c r="EQ521" s="1">
        <v>0</v>
      </c>
      <c r="ER521" s="1">
        <v>0</v>
      </c>
      <c r="ES521" s="1">
        <v>0</v>
      </c>
      <c r="ET521" s="1">
        <v>0</v>
      </c>
      <c r="EU521" s="1">
        <v>227</v>
      </c>
      <c r="EV521" s="1">
        <v>687</v>
      </c>
      <c r="EW521" s="1">
        <v>192</v>
      </c>
      <c r="EX521" s="1">
        <v>606</v>
      </c>
      <c r="EY521" s="1">
        <v>24</v>
      </c>
      <c r="EZ521" s="1">
        <v>64</v>
      </c>
      <c r="FA521" s="1">
        <v>11</v>
      </c>
      <c r="FB521" s="1">
        <v>17</v>
      </c>
      <c r="FC521" s="1">
        <v>0</v>
      </c>
      <c r="FD521" s="1">
        <v>0</v>
      </c>
      <c r="FE521" s="1">
        <v>86</v>
      </c>
      <c r="FF521" s="1">
        <v>178.8</v>
      </c>
      <c r="FG521" s="1">
        <v>36</v>
      </c>
      <c r="FH521" s="1">
        <v>82.8</v>
      </c>
      <c r="FI521" s="1">
        <v>50</v>
      </c>
      <c r="FJ521" s="1">
        <v>96</v>
      </c>
      <c r="FK521" s="1">
        <v>0</v>
      </c>
      <c r="FL521" s="1">
        <v>0</v>
      </c>
      <c r="FM521" s="1">
        <v>58</v>
      </c>
      <c r="FN521" s="1">
        <v>93.2</v>
      </c>
      <c r="FO521" s="1">
        <v>34</v>
      </c>
      <c r="FP521" s="1">
        <v>54.8</v>
      </c>
      <c r="FQ521" s="1">
        <v>24</v>
      </c>
      <c r="FR521" s="1">
        <v>38.4</v>
      </c>
      <c r="FS521" s="1">
        <v>85.4</v>
      </c>
      <c r="FT521" s="1">
        <v>151.6</v>
      </c>
      <c r="FU521" s="1">
        <v>46</v>
      </c>
      <c r="FV521" s="1">
        <v>82</v>
      </c>
      <c r="FW521" s="1">
        <v>31.4</v>
      </c>
      <c r="FX521" s="1">
        <v>56</v>
      </c>
      <c r="FY521" s="1">
        <v>8</v>
      </c>
      <c r="FZ521" s="1">
        <v>13.6</v>
      </c>
      <c r="GA521" s="1">
        <v>470</v>
      </c>
      <c r="GB521" s="1">
        <v>756</v>
      </c>
      <c r="GC521" s="1">
        <v>135</v>
      </c>
      <c r="GD521" s="1">
        <v>228</v>
      </c>
      <c r="GE521" s="1">
        <v>335</v>
      </c>
      <c r="GF521" s="1">
        <v>528</v>
      </c>
      <c r="GG521" s="1">
        <v>32</v>
      </c>
      <c r="GH521" s="1">
        <v>56.3</v>
      </c>
      <c r="GI521" s="1">
        <v>32</v>
      </c>
      <c r="GJ521" s="1">
        <v>56.3</v>
      </c>
      <c r="GK521" s="1">
        <v>18.5</v>
      </c>
      <c r="GL521" s="1">
        <v>50.7</v>
      </c>
      <c r="GM521" s="1">
        <v>15</v>
      </c>
      <c r="GN521" s="1">
        <v>6</v>
      </c>
      <c r="GO521" s="1">
        <v>5.4</v>
      </c>
      <c r="GP521" s="1">
        <v>0</v>
      </c>
      <c r="GQ521" s="1">
        <v>9</v>
      </c>
      <c r="GR521" s="1">
        <v>1.5</v>
      </c>
      <c r="GS521" s="1">
        <v>19.3</v>
      </c>
      <c r="GT521" s="1">
        <v>30.4</v>
      </c>
      <c r="GU521" s="1">
        <v>12.3</v>
      </c>
      <c r="GV521" s="1">
        <v>19.399999999999999</v>
      </c>
      <c r="GW521" s="1">
        <v>7</v>
      </c>
      <c r="GX521" s="1">
        <v>11</v>
      </c>
      <c r="GY521" s="1">
        <v>0</v>
      </c>
      <c r="GZ521" s="2">
        <v>0</v>
      </c>
    </row>
    <row r="522" spans="1:208" s="1" customForma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CU522" s="1" t="s">
        <v>388</v>
      </c>
      <c r="CV522" s="1" t="s">
        <v>392</v>
      </c>
      <c r="CW522" s="1" t="s">
        <v>647</v>
      </c>
      <c r="CX522" s="1">
        <v>1711</v>
      </c>
      <c r="CY522" s="1">
        <v>138.9</v>
      </c>
      <c r="CZ522" s="1">
        <v>81.180596142606703</v>
      </c>
      <c r="DA522" s="1">
        <v>84</v>
      </c>
      <c r="DB522" s="1">
        <v>13.8</v>
      </c>
      <c r="DC522" s="1">
        <v>164.28571428571399</v>
      </c>
      <c r="DD522" s="1">
        <v>360</v>
      </c>
      <c r="DE522" s="1">
        <v>6</v>
      </c>
      <c r="DF522" s="1">
        <v>16.6666666666667</v>
      </c>
      <c r="DG522" s="1">
        <v>2.6</v>
      </c>
      <c r="DH522" s="1">
        <v>39</v>
      </c>
      <c r="DI522" s="1">
        <v>1.5</v>
      </c>
      <c r="DJ522" s="1">
        <v>2.1</v>
      </c>
      <c r="DK522" s="1">
        <v>35.299999999999997</v>
      </c>
      <c r="DL522" s="1">
        <v>1.6809523809523801</v>
      </c>
      <c r="DM522" s="1">
        <v>67.5</v>
      </c>
      <c r="DN522" s="1">
        <v>0</v>
      </c>
      <c r="DO522" s="1">
        <v>203</v>
      </c>
      <c r="DP522" s="1">
        <v>203</v>
      </c>
      <c r="DQ522" s="1">
        <v>878</v>
      </c>
      <c r="DR522" s="1">
        <v>82</v>
      </c>
      <c r="DS522" s="1">
        <v>9.3394077448747197</v>
      </c>
      <c r="DT522" s="1">
        <v>123</v>
      </c>
      <c r="DU522" s="1">
        <v>5.9</v>
      </c>
      <c r="DV522" s="1">
        <v>5</v>
      </c>
      <c r="DW522" s="1">
        <v>64.7</v>
      </c>
      <c r="DX522" s="1">
        <v>196</v>
      </c>
      <c r="DY522" s="1">
        <v>342</v>
      </c>
      <c r="DZ522" s="1" t="s">
        <v>388</v>
      </c>
      <c r="EA522" s="1" t="s">
        <v>392</v>
      </c>
      <c r="EB522" s="1" t="s">
        <v>647</v>
      </c>
      <c r="EC522" s="72">
        <f t="shared" si="34"/>
        <v>1115.2</v>
      </c>
      <c r="ED522" s="73">
        <f t="shared" si="35"/>
        <v>2412.3000000000002</v>
      </c>
      <c r="EE522" s="1">
        <v>31.7</v>
      </c>
      <c r="EF522" s="1">
        <v>82.6</v>
      </c>
      <c r="EG522" s="1">
        <v>4.2</v>
      </c>
      <c r="EH522" s="1">
        <v>7.8</v>
      </c>
      <c r="EI522" s="1">
        <v>0</v>
      </c>
      <c r="EJ522" s="1">
        <v>0</v>
      </c>
      <c r="EK522" s="1">
        <v>27.5</v>
      </c>
      <c r="EL522" s="1">
        <v>74.8</v>
      </c>
      <c r="EM522" s="1">
        <v>176</v>
      </c>
      <c r="EN522" s="1">
        <v>469.8</v>
      </c>
      <c r="EO522" s="1">
        <v>0</v>
      </c>
      <c r="EP522" s="1">
        <v>0</v>
      </c>
      <c r="EQ522" s="1">
        <v>0</v>
      </c>
      <c r="ER522" s="1">
        <v>0</v>
      </c>
      <c r="ES522" s="1">
        <v>0</v>
      </c>
      <c r="ET522" s="1">
        <v>0</v>
      </c>
      <c r="EU522" s="1">
        <v>246</v>
      </c>
      <c r="EV522" s="1">
        <v>692</v>
      </c>
      <c r="EW522" s="1">
        <v>206</v>
      </c>
      <c r="EX522" s="1">
        <v>618</v>
      </c>
      <c r="EY522" s="1">
        <v>28</v>
      </c>
      <c r="EZ522" s="1">
        <v>56</v>
      </c>
      <c r="FA522" s="1">
        <v>12</v>
      </c>
      <c r="FB522" s="1">
        <v>18</v>
      </c>
      <c r="FC522" s="1">
        <v>0</v>
      </c>
      <c r="FD522" s="1">
        <v>0</v>
      </c>
      <c r="FE522" s="1">
        <v>78</v>
      </c>
      <c r="FF522" s="1">
        <v>159.6</v>
      </c>
      <c r="FG522" s="1">
        <v>32</v>
      </c>
      <c r="FH522" s="1">
        <v>73.599999999999994</v>
      </c>
      <c r="FI522" s="1">
        <v>46</v>
      </c>
      <c r="FJ522" s="1">
        <v>86</v>
      </c>
      <c r="FK522" s="1">
        <v>0</v>
      </c>
      <c r="FL522" s="1">
        <v>0</v>
      </c>
      <c r="FM522" s="1">
        <v>54</v>
      </c>
      <c r="FN522" s="1">
        <v>86.4</v>
      </c>
      <c r="FO522" s="1">
        <v>32</v>
      </c>
      <c r="FP522" s="1">
        <v>51.2</v>
      </c>
      <c r="FQ522" s="1">
        <v>22</v>
      </c>
      <c r="FR522" s="1">
        <v>35.200000000000003</v>
      </c>
      <c r="FS522" s="1">
        <v>84</v>
      </c>
      <c r="FT522" s="1">
        <v>149</v>
      </c>
      <c r="FU522" s="1">
        <v>42</v>
      </c>
      <c r="FV522" s="1">
        <v>74</v>
      </c>
      <c r="FW522" s="1">
        <v>34</v>
      </c>
      <c r="FX522" s="1">
        <v>61.2</v>
      </c>
      <c r="FY522" s="1">
        <v>8</v>
      </c>
      <c r="FZ522" s="1">
        <v>13.8</v>
      </c>
      <c r="GA522" s="1">
        <v>394</v>
      </c>
      <c r="GB522" s="1">
        <v>649</v>
      </c>
      <c r="GC522" s="1">
        <v>121</v>
      </c>
      <c r="GD522" s="1">
        <v>203</v>
      </c>
      <c r="GE522" s="1">
        <v>273</v>
      </c>
      <c r="GF522" s="1">
        <v>446</v>
      </c>
      <c r="GG522" s="1">
        <v>35</v>
      </c>
      <c r="GH522" s="1">
        <v>62</v>
      </c>
      <c r="GI522" s="1">
        <v>35</v>
      </c>
      <c r="GJ522" s="1">
        <v>62</v>
      </c>
      <c r="GK522" s="1">
        <v>16.5</v>
      </c>
      <c r="GL522" s="1">
        <v>46.9</v>
      </c>
      <c r="GM522" s="1">
        <v>15</v>
      </c>
      <c r="GN522" s="1">
        <v>6</v>
      </c>
      <c r="GO522" s="1">
        <v>5.4</v>
      </c>
      <c r="GP522" s="1">
        <v>0</v>
      </c>
      <c r="GQ522" s="1">
        <v>9</v>
      </c>
      <c r="GR522" s="1">
        <v>1.5</v>
      </c>
      <c r="GS522" s="1">
        <v>16.8</v>
      </c>
      <c r="GT522" s="1">
        <v>26.7</v>
      </c>
      <c r="GU522" s="1">
        <v>10.6</v>
      </c>
      <c r="GV522" s="1">
        <v>16.899999999999999</v>
      </c>
      <c r="GW522" s="1">
        <v>6.2</v>
      </c>
      <c r="GX522" s="1">
        <v>9.8000000000000007</v>
      </c>
      <c r="GY522" s="1">
        <v>0</v>
      </c>
      <c r="GZ522" s="2">
        <v>0</v>
      </c>
    </row>
    <row r="523" spans="1:208" s="1" customForma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CU523" s="1" t="s">
        <v>388</v>
      </c>
      <c r="CV523" s="1" t="s">
        <v>393</v>
      </c>
      <c r="CW523" s="1" t="s">
        <v>647</v>
      </c>
      <c r="CX523" s="1">
        <v>1806</v>
      </c>
      <c r="CY523" s="1">
        <v>149.6</v>
      </c>
      <c r="CZ523" s="1">
        <v>82.834994462901406</v>
      </c>
      <c r="DA523" s="1">
        <v>80</v>
      </c>
      <c r="DB523" s="1">
        <v>12.8</v>
      </c>
      <c r="DC523" s="1">
        <v>160</v>
      </c>
      <c r="DD523" s="1">
        <v>396</v>
      </c>
      <c r="DE523" s="1">
        <v>6</v>
      </c>
      <c r="DF523" s="1">
        <v>15.1515151515152</v>
      </c>
      <c r="DG523" s="1">
        <v>2.4</v>
      </c>
      <c r="DH523" s="1">
        <v>37.5</v>
      </c>
      <c r="DI523" s="1">
        <v>1.5625</v>
      </c>
      <c r="DJ523" s="1">
        <v>2.2000000000000002</v>
      </c>
      <c r="DK523" s="1">
        <v>38.200000000000003</v>
      </c>
      <c r="DL523" s="1">
        <v>1.7363636363636401</v>
      </c>
      <c r="DM523" s="1">
        <v>65.5</v>
      </c>
      <c r="DN523" s="1">
        <v>0</v>
      </c>
      <c r="DO523" s="1">
        <v>191</v>
      </c>
      <c r="DP523" s="1">
        <v>191</v>
      </c>
      <c r="DQ523" s="1">
        <v>891</v>
      </c>
      <c r="DR523" s="1">
        <v>86</v>
      </c>
      <c r="DS523" s="1">
        <v>9.6520763187429797</v>
      </c>
      <c r="DT523" s="1">
        <v>147</v>
      </c>
      <c r="DU523" s="1">
        <v>5.8</v>
      </c>
      <c r="DV523" s="1">
        <v>4</v>
      </c>
      <c r="DW523" s="1">
        <v>64.5</v>
      </c>
      <c r="DX523" s="1">
        <v>221</v>
      </c>
      <c r="DY523" s="1">
        <v>264</v>
      </c>
      <c r="DZ523" s="1" t="s">
        <v>388</v>
      </c>
      <c r="EA523" s="1" t="s">
        <v>393</v>
      </c>
      <c r="EB523" s="1" t="s">
        <v>647</v>
      </c>
      <c r="EC523" s="72">
        <f t="shared" si="34"/>
        <v>1133.5</v>
      </c>
      <c r="ED523" s="73">
        <f t="shared" si="35"/>
        <v>2445.9</v>
      </c>
      <c r="EE523" s="1">
        <v>37</v>
      </c>
      <c r="EF523" s="1">
        <v>98.9</v>
      </c>
      <c r="EG523" s="1">
        <v>4</v>
      </c>
      <c r="EH523" s="1">
        <v>7.6</v>
      </c>
      <c r="EI523" s="1">
        <v>0</v>
      </c>
      <c r="EJ523" s="1">
        <v>0</v>
      </c>
      <c r="EK523" s="1">
        <v>33</v>
      </c>
      <c r="EL523" s="1">
        <v>91.3</v>
      </c>
      <c r="EM523" s="1">
        <v>171</v>
      </c>
      <c r="EN523" s="1">
        <v>452.2</v>
      </c>
      <c r="EO523" s="1">
        <v>0</v>
      </c>
      <c r="EP523" s="1">
        <v>0</v>
      </c>
      <c r="EQ523" s="1">
        <v>0</v>
      </c>
      <c r="ER523" s="1">
        <v>0</v>
      </c>
      <c r="ES523" s="1">
        <v>0</v>
      </c>
      <c r="ET523" s="1">
        <v>0</v>
      </c>
      <c r="EU523" s="1">
        <v>237</v>
      </c>
      <c r="EV523" s="1">
        <v>685</v>
      </c>
      <c r="EW523" s="1">
        <v>202</v>
      </c>
      <c r="EX523" s="1">
        <v>620</v>
      </c>
      <c r="EY523" s="1">
        <v>22</v>
      </c>
      <c r="EZ523" s="1">
        <v>45</v>
      </c>
      <c r="FA523" s="1">
        <v>13</v>
      </c>
      <c r="FB523" s="1">
        <v>20</v>
      </c>
      <c r="FC523" s="1">
        <v>0</v>
      </c>
      <c r="FD523" s="1">
        <v>0</v>
      </c>
      <c r="FE523" s="1">
        <v>83</v>
      </c>
      <c r="FF523" s="1">
        <v>171</v>
      </c>
      <c r="FG523" s="1">
        <v>34</v>
      </c>
      <c r="FH523" s="1">
        <v>78</v>
      </c>
      <c r="FI523" s="1">
        <v>49</v>
      </c>
      <c r="FJ523" s="1">
        <v>93</v>
      </c>
      <c r="FK523" s="1">
        <v>0</v>
      </c>
      <c r="FL523" s="1">
        <v>0</v>
      </c>
      <c r="FM523" s="1">
        <v>62</v>
      </c>
      <c r="FN523" s="1">
        <v>98.2</v>
      </c>
      <c r="FO523" s="1">
        <v>38</v>
      </c>
      <c r="FP523" s="1">
        <v>60.2</v>
      </c>
      <c r="FQ523" s="1">
        <v>24</v>
      </c>
      <c r="FR523" s="1">
        <v>38</v>
      </c>
      <c r="FS523" s="1">
        <v>89</v>
      </c>
      <c r="FT523" s="1">
        <v>154.80000000000001</v>
      </c>
      <c r="FU523" s="1">
        <v>46</v>
      </c>
      <c r="FV523" s="1">
        <v>80</v>
      </c>
      <c r="FW523" s="1">
        <v>35</v>
      </c>
      <c r="FX523" s="1">
        <v>61</v>
      </c>
      <c r="FY523" s="1">
        <v>8</v>
      </c>
      <c r="FZ523" s="1">
        <v>13.8</v>
      </c>
      <c r="GA523" s="1">
        <v>406</v>
      </c>
      <c r="GB523" s="1">
        <v>667</v>
      </c>
      <c r="GC523" s="1">
        <v>124</v>
      </c>
      <c r="GD523" s="1">
        <v>208</v>
      </c>
      <c r="GE523" s="1">
        <v>282</v>
      </c>
      <c r="GF523" s="1">
        <v>459</v>
      </c>
      <c r="GG523" s="1">
        <v>32</v>
      </c>
      <c r="GH523" s="1">
        <v>56</v>
      </c>
      <c r="GI523" s="1">
        <v>32</v>
      </c>
      <c r="GJ523" s="1">
        <v>56</v>
      </c>
      <c r="GK523" s="1">
        <v>16.5</v>
      </c>
      <c r="GL523" s="1">
        <v>47.8</v>
      </c>
      <c r="GM523" s="1">
        <v>15</v>
      </c>
      <c r="GN523" s="1">
        <v>6</v>
      </c>
      <c r="GO523" s="1">
        <v>5.4</v>
      </c>
      <c r="GP523" s="1">
        <v>0</v>
      </c>
      <c r="GQ523" s="1">
        <v>9</v>
      </c>
      <c r="GR523" s="1">
        <v>1.5</v>
      </c>
      <c r="GS523" s="1">
        <v>10.3</v>
      </c>
      <c r="GT523" s="1">
        <v>16.3</v>
      </c>
      <c r="GU523" s="1">
        <v>6.3</v>
      </c>
      <c r="GV523" s="1">
        <v>10</v>
      </c>
      <c r="GW523" s="1">
        <v>4</v>
      </c>
      <c r="GX523" s="1">
        <v>6.3</v>
      </c>
      <c r="GY523" s="1">
        <v>0</v>
      </c>
      <c r="GZ523" s="2">
        <v>0</v>
      </c>
    </row>
    <row r="524" spans="1:208" s="1" customForma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CU524" s="1" t="s">
        <v>388</v>
      </c>
      <c r="CV524" s="1" t="s">
        <v>394</v>
      </c>
      <c r="CW524" s="1" t="s">
        <v>647</v>
      </c>
      <c r="CX524" s="1">
        <v>2002</v>
      </c>
      <c r="CY524" s="1">
        <v>167.7</v>
      </c>
      <c r="CZ524" s="1">
        <v>83.766233766233796</v>
      </c>
      <c r="DA524" s="1">
        <v>111</v>
      </c>
      <c r="DB524" s="1">
        <v>19.100000000000001</v>
      </c>
      <c r="DC524" s="1">
        <v>172.07207207207199</v>
      </c>
      <c r="DD524" s="1">
        <v>741</v>
      </c>
      <c r="DE524" s="1">
        <v>12.1</v>
      </c>
      <c r="DF524" s="1">
        <v>16.329284750337401</v>
      </c>
      <c r="DG524" s="1">
        <v>2.4</v>
      </c>
      <c r="DH524" s="1">
        <v>36.1</v>
      </c>
      <c r="DI524" s="1">
        <v>1.50416666666667</v>
      </c>
      <c r="DJ524" s="1">
        <v>1.9</v>
      </c>
      <c r="DK524" s="1">
        <v>32.799999999999997</v>
      </c>
      <c r="DL524" s="1">
        <v>1.72631578947368</v>
      </c>
      <c r="DM524" s="1">
        <v>81.3</v>
      </c>
      <c r="DN524" s="1">
        <v>0</v>
      </c>
      <c r="DO524" s="1">
        <v>292</v>
      </c>
      <c r="DP524" s="1">
        <v>292</v>
      </c>
      <c r="DQ524" s="1">
        <v>1266</v>
      </c>
      <c r="DR524" s="1">
        <v>121</v>
      </c>
      <c r="DS524" s="1">
        <v>9.5576619273301695</v>
      </c>
      <c r="DT524" s="1">
        <v>281</v>
      </c>
      <c r="DU524" s="1">
        <v>5.2</v>
      </c>
      <c r="DV524" s="1">
        <v>3.8</v>
      </c>
      <c r="DW524" s="1">
        <v>72.599999999999994</v>
      </c>
      <c r="DX524" s="1">
        <v>643</v>
      </c>
      <c r="DY524" s="1">
        <v>316</v>
      </c>
      <c r="DZ524" s="1" t="s">
        <v>388</v>
      </c>
      <c r="EA524" s="1" t="s">
        <v>394</v>
      </c>
      <c r="EB524" s="1" t="s">
        <v>647</v>
      </c>
      <c r="EC524" s="72">
        <f t="shared" si="34"/>
        <v>1196</v>
      </c>
      <c r="ED524" s="73">
        <f t="shared" si="35"/>
        <v>2600.8000000000002</v>
      </c>
      <c r="EE524" s="1">
        <v>49.5</v>
      </c>
      <c r="EF524" s="1">
        <v>135.80000000000001</v>
      </c>
      <c r="EG524" s="1">
        <v>4.4000000000000004</v>
      </c>
      <c r="EH524" s="1">
        <v>8.1999999999999993</v>
      </c>
      <c r="EI524" s="1">
        <v>0</v>
      </c>
      <c r="EJ524" s="1">
        <v>0</v>
      </c>
      <c r="EK524" s="1">
        <v>45.1</v>
      </c>
      <c r="EL524" s="1">
        <v>127.6</v>
      </c>
      <c r="EM524" s="1">
        <v>221</v>
      </c>
      <c r="EN524" s="1">
        <v>624.29999999999995</v>
      </c>
      <c r="EO524" s="1">
        <v>0</v>
      </c>
      <c r="EP524" s="1">
        <v>0</v>
      </c>
      <c r="EQ524" s="1">
        <v>0</v>
      </c>
      <c r="ER524" s="1">
        <v>0</v>
      </c>
      <c r="ES524" s="1">
        <v>0</v>
      </c>
      <c r="ET524" s="1">
        <v>0</v>
      </c>
      <c r="EU524" s="1">
        <v>228</v>
      </c>
      <c r="EV524" s="1">
        <v>629</v>
      </c>
      <c r="EW524" s="1">
        <v>186</v>
      </c>
      <c r="EX524" s="1">
        <v>531</v>
      </c>
      <c r="EY524" s="1">
        <v>32</v>
      </c>
      <c r="EZ524" s="1">
        <v>83</v>
      </c>
      <c r="FA524" s="1">
        <v>10</v>
      </c>
      <c r="FB524" s="1">
        <v>15</v>
      </c>
      <c r="FC524" s="1">
        <v>0</v>
      </c>
      <c r="FD524" s="1">
        <v>0</v>
      </c>
      <c r="FE524" s="1">
        <v>88</v>
      </c>
      <c r="FF524" s="1">
        <v>183.4</v>
      </c>
      <c r="FG524" s="1">
        <v>38</v>
      </c>
      <c r="FH524" s="1">
        <v>87.4</v>
      </c>
      <c r="FI524" s="1">
        <v>50</v>
      </c>
      <c r="FJ524" s="1">
        <v>96</v>
      </c>
      <c r="FK524" s="1">
        <v>0</v>
      </c>
      <c r="FL524" s="1">
        <v>0</v>
      </c>
      <c r="FM524" s="1">
        <v>58</v>
      </c>
      <c r="FN524" s="1">
        <v>92.6</v>
      </c>
      <c r="FO524" s="1">
        <v>34</v>
      </c>
      <c r="FP524" s="1">
        <v>54.6</v>
      </c>
      <c r="FQ524" s="1">
        <v>24</v>
      </c>
      <c r="FR524" s="1">
        <v>38</v>
      </c>
      <c r="FS524" s="1">
        <v>76</v>
      </c>
      <c r="FT524" s="1">
        <v>134</v>
      </c>
      <c r="FU524" s="1">
        <v>40</v>
      </c>
      <c r="FV524" s="1">
        <v>70</v>
      </c>
      <c r="FW524" s="1">
        <v>28</v>
      </c>
      <c r="FX524" s="1">
        <v>50.2</v>
      </c>
      <c r="FY524" s="1">
        <v>8</v>
      </c>
      <c r="FZ524" s="1">
        <v>13.8</v>
      </c>
      <c r="GA524" s="1">
        <v>424</v>
      </c>
      <c r="GB524" s="1">
        <v>677</v>
      </c>
      <c r="GC524" s="1">
        <v>118</v>
      </c>
      <c r="GD524" s="1">
        <v>198</v>
      </c>
      <c r="GE524" s="1">
        <v>306</v>
      </c>
      <c r="GF524" s="1">
        <v>479</v>
      </c>
      <c r="GG524" s="1">
        <v>32</v>
      </c>
      <c r="GH524" s="1">
        <v>56.9</v>
      </c>
      <c r="GI524" s="1">
        <v>32</v>
      </c>
      <c r="GJ524" s="1">
        <v>56.9</v>
      </c>
      <c r="GK524" s="1">
        <v>19.5</v>
      </c>
      <c r="GL524" s="1">
        <v>52.8</v>
      </c>
      <c r="GM524" s="1">
        <v>15</v>
      </c>
      <c r="GN524" s="1">
        <v>6</v>
      </c>
      <c r="GO524" s="1">
        <v>5.4</v>
      </c>
      <c r="GP524" s="1">
        <v>0</v>
      </c>
      <c r="GQ524" s="1">
        <v>9</v>
      </c>
      <c r="GR524" s="1">
        <v>1.5</v>
      </c>
      <c r="GS524" s="1">
        <v>25</v>
      </c>
      <c r="GT524" s="1">
        <v>39.700000000000003</v>
      </c>
      <c r="GU524" s="1">
        <v>16</v>
      </c>
      <c r="GV524" s="1">
        <v>25.5</v>
      </c>
      <c r="GW524" s="1">
        <v>9</v>
      </c>
      <c r="GX524" s="1">
        <v>14.2</v>
      </c>
      <c r="GY524" s="1">
        <v>0</v>
      </c>
      <c r="GZ524" s="2">
        <v>0</v>
      </c>
    </row>
    <row r="525" spans="1:208" s="1" customForma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CU525" s="1" t="s">
        <v>388</v>
      </c>
      <c r="CV525" s="1" t="s">
        <v>395</v>
      </c>
      <c r="CW525" s="1" t="s">
        <v>647</v>
      </c>
      <c r="CX525" s="1">
        <v>1852</v>
      </c>
      <c r="CY525" s="1">
        <v>145</v>
      </c>
      <c r="CZ525" s="1">
        <v>78.293736501079906</v>
      </c>
      <c r="DA525" s="1">
        <v>106</v>
      </c>
      <c r="DB525" s="1">
        <v>16.899999999999999</v>
      </c>
      <c r="DC525" s="1">
        <v>159.43396226415101</v>
      </c>
      <c r="DD525" s="1">
        <v>382</v>
      </c>
      <c r="DE525" s="1">
        <v>6</v>
      </c>
      <c r="DF525" s="1">
        <v>15.7068062827225</v>
      </c>
      <c r="DG525" s="1">
        <v>2.4</v>
      </c>
      <c r="DH525" s="1">
        <v>37</v>
      </c>
      <c r="DI525" s="1">
        <v>1.5416666666666701</v>
      </c>
      <c r="DJ525" s="1">
        <v>1.7</v>
      </c>
      <c r="DK525" s="1">
        <v>29.2</v>
      </c>
      <c r="DL525" s="1">
        <v>1.71764705882353</v>
      </c>
      <c r="DM525" s="1">
        <v>80</v>
      </c>
      <c r="DN525" s="1">
        <v>0</v>
      </c>
      <c r="DO525" s="1">
        <v>245</v>
      </c>
      <c r="DP525" s="1">
        <v>245</v>
      </c>
      <c r="DQ525" s="1">
        <v>959</v>
      </c>
      <c r="DR525" s="1">
        <v>87</v>
      </c>
      <c r="DS525" s="1">
        <v>9.0719499478623593</v>
      </c>
      <c r="DT525" s="1">
        <v>212</v>
      </c>
      <c r="DU525" s="1">
        <v>5</v>
      </c>
      <c r="DV525" s="1">
        <v>3.7</v>
      </c>
      <c r="DW525" s="1">
        <v>74.599999999999994</v>
      </c>
      <c r="DX525" s="1">
        <v>364</v>
      </c>
      <c r="DY525" s="1">
        <v>301</v>
      </c>
      <c r="DZ525" s="1" t="s">
        <v>388</v>
      </c>
      <c r="EA525" s="1" t="s">
        <v>395</v>
      </c>
      <c r="EB525" s="1" t="s">
        <v>647</v>
      </c>
      <c r="EC525" s="72">
        <f t="shared" si="34"/>
        <v>1188.7</v>
      </c>
      <c r="ED525" s="73">
        <f t="shared" si="35"/>
        <v>2527.4</v>
      </c>
      <c r="EE525" s="1">
        <v>39.200000000000003</v>
      </c>
      <c r="EF525" s="1">
        <v>104.4</v>
      </c>
      <c r="EG525" s="1">
        <v>4</v>
      </c>
      <c r="EH525" s="1">
        <v>7.6</v>
      </c>
      <c r="EI525" s="1">
        <v>0</v>
      </c>
      <c r="EJ525" s="1">
        <v>0</v>
      </c>
      <c r="EK525" s="1">
        <v>35.200000000000003</v>
      </c>
      <c r="EL525" s="1">
        <v>96.8</v>
      </c>
      <c r="EM525" s="1">
        <v>188</v>
      </c>
      <c r="EN525" s="1">
        <v>482.4</v>
      </c>
      <c r="EO525" s="1">
        <v>0</v>
      </c>
      <c r="EP525" s="1">
        <v>0</v>
      </c>
      <c r="EQ525" s="1">
        <v>0</v>
      </c>
      <c r="ER525" s="1">
        <v>0</v>
      </c>
      <c r="ES525" s="1">
        <v>0</v>
      </c>
      <c r="ET525" s="1">
        <v>0</v>
      </c>
      <c r="EU525" s="1">
        <v>240</v>
      </c>
      <c r="EV525" s="1">
        <v>689</v>
      </c>
      <c r="EW525" s="1">
        <v>212</v>
      </c>
      <c r="EX525" s="1">
        <v>630</v>
      </c>
      <c r="EY525" s="1">
        <v>26</v>
      </c>
      <c r="EZ525" s="1">
        <v>56</v>
      </c>
      <c r="FA525" s="1">
        <v>2</v>
      </c>
      <c r="FB525" s="1">
        <v>3</v>
      </c>
      <c r="FC525" s="1">
        <v>0</v>
      </c>
      <c r="FD525" s="1">
        <v>0</v>
      </c>
      <c r="FE525" s="1">
        <v>74</v>
      </c>
      <c r="FF525" s="1">
        <v>156</v>
      </c>
      <c r="FG525" s="1">
        <v>40</v>
      </c>
      <c r="FH525" s="1">
        <v>92</v>
      </c>
      <c r="FI525" s="1">
        <v>34</v>
      </c>
      <c r="FJ525" s="1">
        <v>64</v>
      </c>
      <c r="FK525" s="1">
        <v>0</v>
      </c>
      <c r="FL525" s="1">
        <v>0</v>
      </c>
      <c r="FM525" s="1">
        <v>66</v>
      </c>
      <c r="FN525" s="1">
        <v>105.2</v>
      </c>
      <c r="FO525" s="1">
        <v>40</v>
      </c>
      <c r="FP525" s="1">
        <v>64</v>
      </c>
      <c r="FQ525" s="1">
        <v>26</v>
      </c>
      <c r="FR525" s="1">
        <v>41.2</v>
      </c>
      <c r="FS525" s="1">
        <v>79</v>
      </c>
      <c r="FT525" s="1">
        <v>139.4</v>
      </c>
      <c r="FU525" s="1">
        <v>38</v>
      </c>
      <c r="FV525" s="1">
        <v>66.8</v>
      </c>
      <c r="FW525" s="1">
        <v>31</v>
      </c>
      <c r="FX525" s="1">
        <v>55.8</v>
      </c>
      <c r="FY525" s="1">
        <v>10</v>
      </c>
      <c r="FZ525" s="1">
        <v>16.8</v>
      </c>
      <c r="GA525" s="1">
        <v>444</v>
      </c>
      <c r="GB525" s="1">
        <v>713</v>
      </c>
      <c r="GC525" s="1">
        <v>125</v>
      </c>
      <c r="GD525" s="1">
        <v>211</v>
      </c>
      <c r="GE525" s="1">
        <v>319</v>
      </c>
      <c r="GF525" s="1">
        <v>502</v>
      </c>
      <c r="GG525" s="1">
        <v>41</v>
      </c>
      <c r="GH525" s="1">
        <v>74</v>
      </c>
      <c r="GI525" s="1">
        <v>41</v>
      </c>
      <c r="GJ525" s="1">
        <v>74</v>
      </c>
      <c r="GK525" s="1">
        <v>17.5</v>
      </c>
      <c r="GL525" s="1">
        <v>49</v>
      </c>
      <c r="GM525" s="1">
        <v>15</v>
      </c>
      <c r="GN525" s="1">
        <v>6</v>
      </c>
      <c r="GO525" s="1">
        <v>5.4</v>
      </c>
      <c r="GP525" s="1">
        <v>0</v>
      </c>
      <c r="GQ525" s="1">
        <v>9</v>
      </c>
      <c r="GR525" s="1">
        <v>1.5</v>
      </c>
      <c r="GS525" s="1">
        <v>18.899999999999999</v>
      </c>
      <c r="GT525" s="1">
        <v>29.8</v>
      </c>
      <c r="GU525" s="1">
        <v>11.9</v>
      </c>
      <c r="GV525" s="1">
        <v>18.8</v>
      </c>
      <c r="GW525" s="1">
        <v>7</v>
      </c>
      <c r="GX525" s="1">
        <v>11</v>
      </c>
      <c r="GY525" s="1">
        <v>0</v>
      </c>
      <c r="GZ525" s="2">
        <v>0</v>
      </c>
    </row>
    <row r="526" spans="1:208" s="1" customForma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CU526" s="1" t="s">
        <v>388</v>
      </c>
      <c r="CV526" s="1" t="s">
        <v>396</v>
      </c>
      <c r="CW526" s="1" t="s">
        <v>647</v>
      </c>
      <c r="CX526" s="1">
        <v>2083</v>
      </c>
      <c r="CY526" s="1">
        <v>162.4</v>
      </c>
      <c r="CZ526" s="1">
        <v>77.964474315890499</v>
      </c>
      <c r="DA526" s="1">
        <v>114</v>
      </c>
      <c r="DB526" s="1">
        <v>18.399999999999999</v>
      </c>
      <c r="DC526" s="1">
        <v>161.40350877193001</v>
      </c>
      <c r="DD526" s="1">
        <v>479</v>
      </c>
      <c r="DE526" s="1">
        <v>7.6</v>
      </c>
      <c r="DF526" s="1">
        <v>15.866388308976999</v>
      </c>
      <c r="DG526" s="1">
        <v>2.8</v>
      </c>
      <c r="DH526" s="1">
        <v>32.5</v>
      </c>
      <c r="DI526" s="1">
        <v>1.16071428571429</v>
      </c>
      <c r="DJ526" s="1">
        <v>2</v>
      </c>
      <c r="DK526" s="1">
        <v>34.9</v>
      </c>
      <c r="DL526" s="1">
        <v>1.7450000000000001</v>
      </c>
      <c r="DM526" s="1">
        <v>77.8</v>
      </c>
      <c r="DN526" s="1">
        <v>0</v>
      </c>
      <c r="DO526" s="1">
        <v>262</v>
      </c>
      <c r="DP526" s="1">
        <v>262</v>
      </c>
      <c r="DQ526" s="1">
        <v>1261</v>
      </c>
      <c r="DR526" s="1">
        <v>116</v>
      </c>
      <c r="DS526" s="1">
        <v>9.1990483743061109</v>
      </c>
      <c r="DT526" s="1">
        <v>242</v>
      </c>
      <c r="DU526" s="1">
        <v>6.4</v>
      </c>
      <c r="DV526" s="1">
        <v>4.5</v>
      </c>
      <c r="DW526" s="1">
        <v>74.2</v>
      </c>
      <c r="DX526" s="1">
        <v>352</v>
      </c>
      <c r="DY526" s="1">
        <v>411</v>
      </c>
      <c r="DZ526" s="1" t="s">
        <v>388</v>
      </c>
      <c r="EA526" s="1" t="s">
        <v>396</v>
      </c>
      <c r="EB526" s="1" t="s">
        <v>647</v>
      </c>
      <c r="EC526" s="72">
        <f t="shared" si="34"/>
        <v>1531</v>
      </c>
      <c r="ED526" s="73">
        <f t="shared" si="35"/>
        <v>3293.3</v>
      </c>
      <c r="EE526" s="1">
        <v>49.5</v>
      </c>
      <c r="EF526" s="1">
        <v>134.5</v>
      </c>
      <c r="EG526" s="1">
        <v>4.4000000000000004</v>
      </c>
      <c r="EH526" s="1">
        <v>8</v>
      </c>
      <c r="EI526" s="1">
        <v>0</v>
      </c>
      <c r="EJ526" s="1">
        <v>0</v>
      </c>
      <c r="EK526" s="1">
        <v>45.1</v>
      </c>
      <c r="EL526" s="1">
        <v>126.5</v>
      </c>
      <c r="EM526" s="1">
        <v>268</v>
      </c>
      <c r="EN526" s="1">
        <v>698</v>
      </c>
      <c r="EO526" s="1">
        <v>0</v>
      </c>
      <c r="EP526" s="1">
        <v>0</v>
      </c>
      <c r="EQ526" s="1">
        <v>0</v>
      </c>
      <c r="ER526" s="1">
        <v>0</v>
      </c>
      <c r="ES526" s="1">
        <v>0</v>
      </c>
      <c r="ET526" s="1">
        <v>0</v>
      </c>
      <c r="EU526" s="1">
        <v>277</v>
      </c>
      <c r="EV526" s="1">
        <v>859.2</v>
      </c>
      <c r="EW526" s="1">
        <v>233</v>
      </c>
      <c r="EX526" s="1">
        <v>770.2</v>
      </c>
      <c r="EY526" s="1">
        <v>31</v>
      </c>
      <c r="EZ526" s="1">
        <v>68</v>
      </c>
      <c r="FA526" s="1">
        <v>13</v>
      </c>
      <c r="FB526" s="1">
        <v>21</v>
      </c>
      <c r="FC526" s="1">
        <v>0</v>
      </c>
      <c r="FD526" s="1">
        <v>0</v>
      </c>
      <c r="FE526" s="1">
        <v>113</v>
      </c>
      <c r="FF526" s="1">
        <v>237.8</v>
      </c>
      <c r="FG526" s="1">
        <v>58</v>
      </c>
      <c r="FH526" s="1">
        <v>132.80000000000001</v>
      </c>
      <c r="FI526" s="1">
        <v>55</v>
      </c>
      <c r="FJ526" s="1">
        <v>105</v>
      </c>
      <c r="FK526" s="1">
        <v>0</v>
      </c>
      <c r="FL526" s="1">
        <v>0</v>
      </c>
      <c r="FM526" s="1">
        <v>86</v>
      </c>
      <c r="FN526" s="1">
        <v>139.4</v>
      </c>
      <c r="FO526" s="1">
        <v>54</v>
      </c>
      <c r="FP526" s="1">
        <v>88</v>
      </c>
      <c r="FQ526" s="1">
        <v>32</v>
      </c>
      <c r="FR526" s="1">
        <v>51.4</v>
      </c>
      <c r="FS526" s="1">
        <v>112</v>
      </c>
      <c r="FT526" s="1">
        <v>198</v>
      </c>
      <c r="FU526" s="1">
        <v>60</v>
      </c>
      <c r="FV526" s="1">
        <v>106</v>
      </c>
      <c r="FW526" s="1">
        <v>40</v>
      </c>
      <c r="FX526" s="1">
        <v>71.400000000000006</v>
      </c>
      <c r="FY526" s="1">
        <v>12</v>
      </c>
      <c r="FZ526" s="1">
        <v>20.6</v>
      </c>
      <c r="GA526" s="1">
        <v>556</v>
      </c>
      <c r="GB526" s="1">
        <v>868</v>
      </c>
      <c r="GC526" s="1">
        <v>137</v>
      </c>
      <c r="GD526" s="1">
        <v>227</v>
      </c>
      <c r="GE526" s="1">
        <v>419</v>
      </c>
      <c r="GF526" s="1">
        <v>641</v>
      </c>
      <c r="GG526" s="1">
        <v>50</v>
      </c>
      <c r="GH526" s="1">
        <v>90.5</v>
      </c>
      <c r="GI526" s="1">
        <v>50</v>
      </c>
      <c r="GJ526" s="1">
        <v>90.5</v>
      </c>
      <c r="GK526" s="1">
        <v>19.5</v>
      </c>
      <c r="GL526" s="1">
        <v>52.9</v>
      </c>
      <c r="GM526" s="1">
        <v>15</v>
      </c>
      <c r="GN526" s="1">
        <v>6</v>
      </c>
      <c r="GO526" s="1">
        <v>5.4</v>
      </c>
      <c r="GP526" s="1">
        <v>0</v>
      </c>
      <c r="GQ526" s="1">
        <v>9</v>
      </c>
      <c r="GR526" s="1">
        <v>1.5</v>
      </c>
      <c r="GS526" s="1">
        <v>39.6</v>
      </c>
      <c r="GT526" s="1">
        <v>62.7</v>
      </c>
      <c r="GU526" s="1">
        <v>25.6</v>
      </c>
      <c r="GV526" s="1">
        <v>40.6</v>
      </c>
      <c r="GW526" s="1">
        <v>14</v>
      </c>
      <c r="GX526" s="1">
        <v>22.1</v>
      </c>
      <c r="GY526" s="1">
        <v>0</v>
      </c>
      <c r="GZ526" s="2">
        <v>0</v>
      </c>
    </row>
    <row r="527" spans="1:208" s="1" customForma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CU527" s="1" t="s">
        <v>388</v>
      </c>
      <c r="CV527" s="1" t="s">
        <v>397</v>
      </c>
      <c r="CW527" s="1" t="s">
        <v>647</v>
      </c>
      <c r="CX527" s="1">
        <v>1970</v>
      </c>
      <c r="CY527" s="1">
        <v>157</v>
      </c>
      <c r="CZ527" s="1">
        <v>79.695431472081196</v>
      </c>
      <c r="DA527" s="1">
        <v>105</v>
      </c>
      <c r="DB527" s="1">
        <v>17.3</v>
      </c>
      <c r="DC527" s="1">
        <v>164.76190476190499</v>
      </c>
      <c r="DD527" s="1">
        <v>401</v>
      </c>
      <c r="DE527" s="1">
        <v>6.3</v>
      </c>
      <c r="DF527" s="1">
        <v>15.71072319202</v>
      </c>
      <c r="DG527" s="1">
        <v>2.9</v>
      </c>
      <c r="DH527" s="1">
        <v>47.5</v>
      </c>
      <c r="DI527" s="1">
        <v>1.63793103448276</v>
      </c>
      <c r="DJ527" s="1">
        <v>2.6</v>
      </c>
      <c r="DK527" s="1">
        <v>44.6</v>
      </c>
      <c r="DL527" s="1">
        <v>1.7153846153846199</v>
      </c>
      <c r="DM527" s="1">
        <v>76.5</v>
      </c>
      <c r="DN527" s="1">
        <v>0</v>
      </c>
      <c r="DO527" s="1">
        <v>306</v>
      </c>
      <c r="DP527" s="1">
        <v>306</v>
      </c>
      <c r="DQ527" s="1">
        <v>1212</v>
      </c>
      <c r="DR527" s="1">
        <v>112</v>
      </c>
      <c r="DS527" s="1">
        <v>9.2409240924092408</v>
      </c>
      <c r="DT527" s="1">
        <v>160</v>
      </c>
      <c r="DU527" s="1">
        <v>5.5</v>
      </c>
      <c r="DV527" s="1">
        <v>5.2</v>
      </c>
      <c r="DW527" s="1">
        <v>73.400000000000006</v>
      </c>
      <c r="DX527" s="1">
        <v>239</v>
      </c>
      <c r="DY527" s="1">
        <v>402</v>
      </c>
      <c r="DZ527" s="1" t="s">
        <v>388</v>
      </c>
      <c r="EA527" s="1" t="s">
        <v>397</v>
      </c>
      <c r="EB527" s="1" t="s">
        <v>647</v>
      </c>
      <c r="EC527" s="72">
        <f t="shared" ref="EC527:EC550" si="36">EE527+EM527+EQ527+EU527+FE527+FM527+FS527+GA527+GG527+GK527</f>
        <v>1371.5</v>
      </c>
      <c r="ED527" s="73">
        <f t="shared" ref="ED527:ED550" si="37">EF527+EN527+ER527+EV527+FF527+FN527+FT527+GB527+GH527+GL527+GM527</f>
        <v>2894.1</v>
      </c>
      <c r="EE527" s="1">
        <v>37</v>
      </c>
      <c r="EF527" s="1">
        <v>97.8</v>
      </c>
      <c r="EG527" s="1">
        <v>4</v>
      </c>
      <c r="EH527" s="1">
        <v>7.6</v>
      </c>
      <c r="EI527" s="1">
        <v>0</v>
      </c>
      <c r="EJ527" s="1">
        <v>0</v>
      </c>
      <c r="EK527" s="1">
        <v>33</v>
      </c>
      <c r="EL527" s="1">
        <v>90.2</v>
      </c>
      <c r="EM527" s="1">
        <v>244</v>
      </c>
      <c r="EN527" s="1">
        <v>633.20000000000005</v>
      </c>
      <c r="EO527" s="1">
        <v>0</v>
      </c>
      <c r="EP527" s="1">
        <v>0</v>
      </c>
      <c r="EQ527" s="1">
        <v>0</v>
      </c>
      <c r="ER527" s="1">
        <v>0</v>
      </c>
      <c r="ES527" s="1">
        <v>0</v>
      </c>
      <c r="ET527" s="1">
        <v>0</v>
      </c>
      <c r="EU527" s="1">
        <v>252</v>
      </c>
      <c r="EV527" s="1">
        <v>704.6</v>
      </c>
      <c r="EW527" s="1">
        <v>203</v>
      </c>
      <c r="EX527" s="1">
        <v>591.6</v>
      </c>
      <c r="EY527" s="1">
        <v>37</v>
      </c>
      <c r="EZ527" s="1">
        <v>96</v>
      </c>
      <c r="FA527" s="1">
        <v>12</v>
      </c>
      <c r="FB527" s="1">
        <v>17</v>
      </c>
      <c r="FC527" s="1">
        <v>0</v>
      </c>
      <c r="FD527" s="1">
        <v>0</v>
      </c>
      <c r="FE527" s="1">
        <v>98</v>
      </c>
      <c r="FF527" s="1">
        <v>209</v>
      </c>
      <c r="FG527" s="1">
        <v>54</v>
      </c>
      <c r="FH527" s="1">
        <v>124</v>
      </c>
      <c r="FI527" s="1">
        <v>44</v>
      </c>
      <c r="FJ527" s="1">
        <v>85</v>
      </c>
      <c r="FK527" s="1">
        <v>0</v>
      </c>
      <c r="FL527" s="1">
        <v>0</v>
      </c>
      <c r="FM527" s="1">
        <v>80</v>
      </c>
      <c r="FN527" s="1">
        <v>128.4</v>
      </c>
      <c r="FO527" s="1">
        <v>50</v>
      </c>
      <c r="FP527" s="1">
        <v>80.400000000000006</v>
      </c>
      <c r="FQ527" s="1">
        <v>30</v>
      </c>
      <c r="FR527" s="1">
        <v>48</v>
      </c>
      <c r="FS527" s="1">
        <v>103</v>
      </c>
      <c r="FT527" s="1">
        <v>182.2</v>
      </c>
      <c r="FU527" s="1">
        <v>54</v>
      </c>
      <c r="FV527" s="1">
        <v>95.2</v>
      </c>
      <c r="FW527" s="1">
        <v>39</v>
      </c>
      <c r="FX527" s="1">
        <v>70</v>
      </c>
      <c r="FY527" s="1">
        <v>10</v>
      </c>
      <c r="FZ527" s="1">
        <v>17</v>
      </c>
      <c r="GA527" s="1">
        <v>487</v>
      </c>
      <c r="GB527" s="1">
        <v>779</v>
      </c>
      <c r="GC527" s="1">
        <v>129</v>
      </c>
      <c r="GD527" s="1">
        <v>217</v>
      </c>
      <c r="GE527" s="1">
        <v>358</v>
      </c>
      <c r="GF527" s="1">
        <v>562</v>
      </c>
      <c r="GG527" s="1">
        <v>53</v>
      </c>
      <c r="GH527" s="1">
        <v>95.9</v>
      </c>
      <c r="GI527" s="1">
        <v>53</v>
      </c>
      <c r="GJ527" s="1">
        <v>95.9</v>
      </c>
      <c r="GK527" s="1">
        <v>17.5</v>
      </c>
      <c r="GL527" s="1">
        <v>49</v>
      </c>
      <c r="GM527" s="1">
        <v>15</v>
      </c>
      <c r="GN527" s="1">
        <v>6</v>
      </c>
      <c r="GO527" s="1">
        <v>5.4</v>
      </c>
      <c r="GP527" s="1">
        <v>0</v>
      </c>
      <c r="GQ527" s="1">
        <v>9</v>
      </c>
      <c r="GR527" s="1">
        <v>1.5</v>
      </c>
      <c r="GS527" s="1">
        <v>33.9</v>
      </c>
      <c r="GT527" s="1">
        <v>53.5</v>
      </c>
      <c r="GU527" s="1">
        <v>21.9</v>
      </c>
      <c r="GV527" s="1">
        <v>34.6</v>
      </c>
      <c r="GW527" s="1">
        <v>12</v>
      </c>
      <c r="GX527" s="1">
        <v>18.899999999999999</v>
      </c>
      <c r="GY527" s="1">
        <v>0</v>
      </c>
      <c r="GZ527" s="2">
        <v>0</v>
      </c>
    </row>
    <row r="528" spans="1:208" s="1" customForma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CU528" s="1" t="s">
        <v>388</v>
      </c>
      <c r="CV528" s="1" t="s">
        <v>398</v>
      </c>
      <c r="CW528" s="1" t="s">
        <v>647</v>
      </c>
      <c r="CX528" s="1">
        <v>1927</v>
      </c>
      <c r="CY528" s="1">
        <v>151.5</v>
      </c>
      <c r="CZ528" s="1">
        <v>78.619615983393899</v>
      </c>
      <c r="DA528" s="1">
        <v>104</v>
      </c>
      <c r="DB528" s="1">
        <v>16.899999999999999</v>
      </c>
      <c r="DC528" s="1">
        <v>162.5</v>
      </c>
      <c r="DD528" s="1">
        <v>578</v>
      </c>
      <c r="DE528" s="1">
        <v>9.4</v>
      </c>
      <c r="DF528" s="1">
        <v>16.2629757785467</v>
      </c>
      <c r="DG528" s="1">
        <v>2.8</v>
      </c>
      <c r="DH528" s="1">
        <v>48</v>
      </c>
      <c r="DI528" s="1">
        <v>1.71428571428571</v>
      </c>
      <c r="DJ528" s="1">
        <v>2.4</v>
      </c>
      <c r="DK528" s="1">
        <v>42</v>
      </c>
      <c r="DL528" s="1">
        <v>1.75</v>
      </c>
      <c r="DM528" s="1">
        <v>74.599999999999994</v>
      </c>
      <c r="DN528" s="1">
        <v>0</v>
      </c>
      <c r="DO528" s="1">
        <v>247</v>
      </c>
      <c r="DP528" s="1">
        <v>247</v>
      </c>
      <c r="DQ528" s="1">
        <v>857</v>
      </c>
      <c r="DR528" s="1">
        <v>80</v>
      </c>
      <c r="DS528" s="1">
        <v>9.3348891481913707</v>
      </c>
      <c r="DT528" s="1">
        <v>213</v>
      </c>
      <c r="DU528" s="1">
        <v>5.4</v>
      </c>
      <c r="DV528" s="1">
        <v>3.6</v>
      </c>
      <c r="DW528" s="1">
        <v>71.5</v>
      </c>
      <c r="DX528" s="1">
        <v>407</v>
      </c>
      <c r="DY528" s="1">
        <v>243</v>
      </c>
      <c r="DZ528" s="1" t="s">
        <v>388</v>
      </c>
      <c r="EA528" s="1" t="s">
        <v>398</v>
      </c>
      <c r="EB528" s="1" t="s">
        <v>647</v>
      </c>
      <c r="EC528" s="72">
        <f t="shared" si="36"/>
        <v>1312.4</v>
      </c>
      <c r="ED528" s="73">
        <f t="shared" si="37"/>
        <v>2745.62</v>
      </c>
      <c r="EE528" s="1">
        <v>40.9</v>
      </c>
      <c r="EF528" s="1">
        <v>108.3</v>
      </c>
      <c r="EG528" s="1">
        <v>4.5999999999999996</v>
      </c>
      <c r="EH528" s="1">
        <v>8.1999999999999993</v>
      </c>
      <c r="EI528" s="1">
        <v>0</v>
      </c>
      <c r="EJ528" s="1">
        <v>0</v>
      </c>
      <c r="EK528" s="1">
        <v>36.299999999999997</v>
      </c>
      <c r="EL528" s="1">
        <v>100.1</v>
      </c>
      <c r="EM528" s="1">
        <v>226</v>
      </c>
      <c r="EN528" s="1">
        <v>552.5</v>
      </c>
      <c r="EO528" s="1">
        <v>0</v>
      </c>
      <c r="EP528" s="1">
        <v>0</v>
      </c>
      <c r="EQ528" s="1">
        <v>0</v>
      </c>
      <c r="ER528" s="1">
        <v>0</v>
      </c>
      <c r="ES528" s="1">
        <v>0</v>
      </c>
      <c r="ET528" s="1">
        <v>0</v>
      </c>
      <c r="EU528" s="1">
        <v>257</v>
      </c>
      <c r="EV528" s="1">
        <v>708</v>
      </c>
      <c r="EW528" s="1">
        <v>223</v>
      </c>
      <c r="EX528" s="1">
        <v>639</v>
      </c>
      <c r="EY528" s="1">
        <v>32</v>
      </c>
      <c r="EZ528" s="1">
        <v>64</v>
      </c>
      <c r="FA528" s="1">
        <v>2</v>
      </c>
      <c r="FB528" s="1">
        <v>5</v>
      </c>
      <c r="FC528" s="1">
        <v>0</v>
      </c>
      <c r="FD528" s="1">
        <v>0</v>
      </c>
      <c r="FE528" s="1">
        <v>98</v>
      </c>
      <c r="FF528" s="1">
        <v>209</v>
      </c>
      <c r="FG528" s="1">
        <v>52</v>
      </c>
      <c r="FH528" s="1">
        <v>120</v>
      </c>
      <c r="FI528" s="1">
        <v>46</v>
      </c>
      <c r="FJ528" s="1">
        <v>89</v>
      </c>
      <c r="FK528" s="1">
        <v>0</v>
      </c>
      <c r="FL528" s="1">
        <v>0</v>
      </c>
      <c r="FM528" s="1">
        <v>74</v>
      </c>
      <c r="FN528" s="1">
        <v>118.6</v>
      </c>
      <c r="FO528" s="1">
        <v>46</v>
      </c>
      <c r="FP528" s="1">
        <v>73.599999999999994</v>
      </c>
      <c r="FQ528" s="1">
        <v>28</v>
      </c>
      <c r="FR528" s="1">
        <v>45</v>
      </c>
      <c r="FS528" s="1">
        <v>101</v>
      </c>
      <c r="FT528" s="1">
        <v>177.6</v>
      </c>
      <c r="FU528" s="1">
        <v>52</v>
      </c>
      <c r="FV528" s="1">
        <v>91.6</v>
      </c>
      <c r="FW528" s="1">
        <v>39</v>
      </c>
      <c r="FX528" s="1">
        <v>69.2</v>
      </c>
      <c r="FY528" s="1">
        <v>10</v>
      </c>
      <c r="FZ528" s="1">
        <v>16.8</v>
      </c>
      <c r="GA528" s="1">
        <v>453</v>
      </c>
      <c r="GB528" s="1">
        <v>727</v>
      </c>
      <c r="GC528" s="1">
        <v>126</v>
      </c>
      <c r="GD528" s="1">
        <v>211</v>
      </c>
      <c r="GE528" s="1">
        <v>327</v>
      </c>
      <c r="GF528" s="1">
        <v>516</v>
      </c>
      <c r="GG528" s="1">
        <v>44</v>
      </c>
      <c r="GH528" s="1">
        <v>78.8</v>
      </c>
      <c r="GI528" s="1">
        <v>44</v>
      </c>
      <c r="GJ528" s="1">
        <v>78.8</v>
      </c>
      <c r="GK528" s="1">
        <v>18.5</v>
      </c>
      <c r="GL528" s="1">
        <v>50.82</v>
      </c>
      <c r="GM528" s="1">
        <v>15</v>
      </c>
      <c r="GN528" s="1">
        <v>6</v>
      </c>
      <c r="GO528" s="1">
        <v>5.4</v>
      </c>
      <c r="GP528" s="1">
        <v>0</v>
      </c>
      <c r="GQ528" s="1">
        <v>9</v>
      </c>
      <c r="GR528" s="1">
        <v>1.5</v>
      </c>
      <c r="GS528" s="1">
        <v>25</v>
      </c>
      <c r="GT528" s="1">
        <v>39.9</v>
      </c>
      <c r="GU528" s="1">
        <v>16</v>
      </c>
      <c r="GV528" s="1">
        <v>25.6</v>
      </c>
      <c r="GW528" s="1">
        <v>9</v>
      </c>
      <c r="GX528" s="1">
        <v>14.3</v>
      </c>
      <c r="GY528" s="1">
        <v>0</v>
      </c>
      <c r="GZ528" s="2">
        <v>0</v>
      </c>
    </row>
    <row r="529" spans="1:208" s="1" customForma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CU529" s="1" t="s">
        <v>388</v>
      </c>
      <c r="CV529" s="1" t="s">
        <v>399</v>
      </c>
      <c r="CW529" s="1" t="s">
        <v>647</v>
      </c>
      <c r="CX529" s="1">
        <v>2064</v>
      </c>
      <c r="CY529" s="1">
        <v>168.9</v>
      </c>
      <c r="CZ529" s="1">
        <v>81.831395348837205</v>
      </c>
      <c r="DA529" s="1">
        <v>84</v>
      </c>
      <c r="DB529" s="1">
        <v>13.7</v>
      </c>
      <c r="DC529" s="1">
        <v>163.09523809523799</v>
      </c>
      <c r="DD529" s="1">
        <v>250</v>
      </c>
      <c r="DE529" s="1">
        <v>3.8</v>
      </c>
      <c r="DF529" s="1">
        <v>15.2</v>
      </c>
      <c r="DG529" s="1">
        <v>2.8</v>
      </c>
      <c r="DH529" s="1">
        <v>48</v>
      </c>
      <c r="DI529" s="1">
        <v>1.71428571428571</v>
      </c>
      <c r="DJ529" s="1">
        <v>2.6</v>
      </c>
      <c r="DK529" s="1">
        <v>44.9</v>
      </c>
      <c r="DL529" s="1">
        <v>1.7269230769230799</v>
      </c>
      <c r="DM529" s="1">
        <v>76.8</v>
      </c>
      <c r="DN529" s="1">
        <v>0</v>
      </c>
      <c r="DO529" s="1">
        <v>234</v>
      </c>
      <c r="DP529" s="1">
        <v>234</v>
      </c>
      <c r="DQ529" s="1">
        <v>1240</v>
      </c>
      <c r="DR529" s="1">
        <v>119</v>
      </c>
      <c r="DS529" s="1">
        <v>9.5967741935483897</v>
      </c>
      <c r="DT529" s="1">
        <v>78</v>
      </c>
      <c r="DU529" s="1">
        <v>6</v>
      </c>
      <c r="DV529" s="1">
        <v>2.7</v>
      </c>
      <c r="DW529" s="1">
        <v>66.5</v>
      </c>
      <c r="DX529" s="1">
        <v>234</v>
      </c>
      <c r="DY529" s="1">
        <v>166</v>
      </c>
      <c r="DZ529" s="1" t="s">
        <v>388</v>
      </c>
      <c r="EA529" s="1" t="s">
        <v>399</v>
      </c>
      <c r="EB529" s="1" t="s">
        <v>647</v>
      </c>
      <c r="EC529" s="72">
        <f t="shared" si="36"/>
        <v>1128.3</v>
      </c>
      <c r="ED529" s="73">
        <f t="shared" si="37"/>
        <v>2426.9</v>
      </c>
      <c r="EE529" s="1">
        <v>23.8</v>
      </c>
      <c r="EF529" s="1">
        <v>56</v>
      </c>
      <c r="EG529" s="1">
        <v>4</v>
      </c>
      <c r="EH529" s="1">
        <v>7.6</v>
      </c>
      <c r="EI529" s="1">
        <v>0</v>
      </c>
      <c r="EJ529" s="1">
        <v>0</v>
      </c>
      <c r="EK529" s="1">
        <v>19.8</v>
      </c>
      <c r="EL529" s="1">
        <v>48.4</v>
      </c>
      <c r="EM529" s="1">
        <v>229</v>
      </c>
      <c r="EN529" s="1">
        <v>588</v>
      </c>
      <c r="EO529" s="1">
        <v>0</v>
      </c>
      <c r="EP529" s="1">
        <v>0</v>
      </c>
      <c r="EQ529" s="1">
        <v>0</v>
      </c>
      <c r="ER529" s="1">
        <v>0</v>
      </c>
      <c r="ES529" s="1">
        <v>0</v>
      </c>
      <c r="ET529" s="1">
        <v>0</v>
      </c>
      <c r="EU529" s="1">
        <v>214</v>
      </c>
      <c r="EV529" s="1">
        <v>598</v>
      </c>
      <c r="EW529" s="1">
        <v>171</v>
      </c>
      <c r="EX529" s="1">
        <v>489</v>
      </c>
      <c r="EY529" s="1">
        <v>36</v>
      </c>
      <c r="EZ529" s="1">
        <v>97</v>
      </c>
      <c r="FA529" s="1">
        <v>7</v>
      </c>
      <c r="FB529" s="1">
        <v>12</v>
      </c>
      <c r="FC529" s="1">
        <v>0</v>
      </c>
      <c r="FD529" s="1">
        <v>0</v>
      </c>
      <c r="FE529" s="1">
        <v>86</v>
      </c>
      <c r="FF529" s="1">
        <v>186</v>
      </c>
      <c r="FG529" s="1">
        <v>50</v>
      </c>
      <c r="FH529" s="1">
        <v>115</v>
      </c>
      <c r="FI529" s="1">
        <v>36</v>
      </c>
      <c r="FJ529" s="1">
        <v>71</v>
      </c>
      <c r="FK529" s="1">
        <v>0</v>
      </c>
      <c r="FL529" s="1">
        <v>0</v>
      </c>
      <c r="FM529" s="1">
        <v>82</v>
      </c>
      <c r="FN529" s="1">
        <v>132</v>
      </c>
      <c r="FO529" s="1">
        <v>52</v>
      </c>
      <c r="FP529" s="1">
        <v>84</v>
      </c>
      <c r="FQ529" s="1">
        <v>30</v>
      </c>
      <c r="FR529" s="1">
        <v>48</v>
      </c>
      <c r="FS529" s="1">
        <v>103</v>
      </c>
      <c r="FT529" s="1">
        <v>181.8</v>
      </c>
      <c r="FU529" s="1">
        <v>50</v>
      </c>
      <c r="FV529" s="1">
        <v>88</v>
      </c>
      <c r="FW529" s="1">
        <v>43</v>
      </c>
      <c r="FX529" s="1">
        <v>76.8</v>
      </c>
      <c r="FY529" s="1">
        <v>10</v>
      </c>
      <c r="FZ529" s="1">
        <v>17</v>
      </c>
      <c r="GA529" s="1">
        <v>339</v>
      </c>
      <c r="GB529" s="1">
        <v>560</v>
      </c>
      <c r="GC529" s="1">
        <v>105</v>
      </c>
      <c r="GD529" s="1">
        <v>178</v>
      </c>
      <c r="GE529" s="1">
        <v>234</v>
      </c>
      <c r="GF529" s="1">
        <v>382</v>
      </c>
      <c r="GG529" s="1">
        <v>35</v>
      </c>
      <c r="GH529" s="1">
        <v>62.3</v>
      </c>
      <c r="GI529" s="1">
        <v>35</v>
      </c>
      <c r="GJ529" s="1">
        <v>62.3</v>
      </c>
      <c r="GK529" s="1">
        <v>16.5</v>
      </c>
      <c r="GL529" s="1">
        <v>47.8</v>
      </c>
      <c r="GM529" s="1">
        <v>15</v>
      </c>
      <c r="GN529" s="1">
        <v>6</v>
      </c>
      <c r="GO529" s="1">
        <v>5.4</v>
      </c>
      <c r="GP529" s="1">
        <v>0</v>
      </c>
      <c r="GQ529" s="1">
        <v>9</v>
      </c>
      <c r="GR529" s="1">
        <v>1.5</v>
      </c>
      <c r="GS529" s="1">
        <v>16.399999999999999</v>
      </c>
      <c r="GT529" s="1">
        <v>26.1</v>
      </c>
      <c r="GU529" s="1">
        <v>10.4</v>
      </c>
      <c r="GV529" s="1">
        <v>16.600000000000001</v>
      </c>
      <c r="GW529" s="1">
        <v>6</v>
      </c>
      <c r="GX529" s="1">
        <v>9.5</v>
      </c>
      <c r="GY529" s="1">
        <v>0</v>
      </c>
      <c r="GZ529" s="2">
        <v>0</v>
      </c>
    </row>
    <row r="530" spans="1:208" s="1" customForma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CU530" s="1" t="s">
        <v>388</v>
      </c>
      <c r="CV530" s="1" t="s">
        <v>400</v>
      </c>
      <c r="CW530" s="1" t="s">
        <v>647</v>
      </c>
      <c r="CX530" s="1">
        <v>2766</v>
      </c>
      <c r="CY530" s="1">
        <v>216.5</v>
      </c>
      <c r="CZ530" s="1">
        <v>78.271872740419397</v>
      </c>
      <c r="DA530" s="1">
        <v>146</v>
      </c>
      <c r="DB530" s="1">
        <v>23.7</v>
      </c>
      <c r="DC530" s="1">
        <v>162.328767123288</v>
      </c>
      <c r="DD530" s="1">
        <v>691</v>
      </c>
      <c r="DE530" s="1">
        <v>11.2</v>
      </c>
      <c r="DF530" s="1">
        <v>16.208393632416801</v>
      </c>
      <c r="DG530" s="1">
        <v>3.2</v>
      </c>
      <c r="DH530" s="1">
        <v>55</v>
      </c>
      <c r="DI530" s="1">
        <v>1.71875</v>
      </c>
      <c r="DJ530" s="1">
        <v>2.8</v>
      </c>
      <c r="DK530" s="1">
        <v>49.8</v>
      </c>
      <c r="DL530" s="1">
        <v>1.77857142857143</v>
      </c>
      <c r="DM530" s="1">
        <v>100.9</v>
      </c>
      <c r="DN530" s="1">
        <v>0</v>
      </c>
      <c r="DO530" s="1">
        <v>450</v>
      </c>
      <c r="DP530" s="1">
        <v>450</v>
      </c>
      <c r="DQ530" s="1">
        <v>1132</v>
      </c>
      <c r="DR530" s="1">
        <v>99</v>
      </c>
      <c r="DS530" s="1">
        <v>8.7455830388692597</v>
      </c>
      <c r="DT530" s="1">
        <v>331</v>
      </c>
      <c r="DU530" s="1">
        <v>5.8</v>
      </c>
      <c r="DV530" s="1">
        <v>4.5</v>
      </c>
      <c r="DW530" s="1">
        <v>96.3</v>
      </c>
      <c r="DX530" s="1">
        <v>467</v>
      </c>
      <c r="DY530" s="1">
        <v>438</v>
      </c>
      <c r="DZ530" s="1" t="s">
        <v>388</v>
      </c>
      <c r="EA530" s="1" t="s">
        <v>400</v>
      </c>
      <c r="EB530" s="1" t="s">
        <v>647</v>
      </c>
      <c r="EC530" s="72">
        <f t="shared" si="36"/>
        <v>1573.6</v>
      </c>
      <c r="ED530" s="73">
        <f t="shared" si="37"/>
        <v>3436.2</v>
      </c>
      <c r="EE530" s="1">
        <v>30.1</v>
      </c>
      <c r="EF530" s="1">
        <v>126.3</v>
      </c>
      <c r="EG530" s="1">
        <v>4.8</v>
      </c>
      <c r="EH530" s="1">
        <v>8.6</v>
      </c>
      <c r="EI530" s="1">
        <v>0</v>
      </c>
      <c r="EJ530" s="1">
        <v>0</v>
      </c>
      <c r="EK530" s="1">
        <v>25.3</v>
      </c>
      <c r="EL530" s="1">
        <v>117.7</v>
      </c>
      <c r="EM530" s="1">
        <v>201</v>
      </c>
      <c r="EN530" s="1">
        <v>731.7</v>
      </c>
      <c r="EO530" s="1">
        <v>0</v>
      </c>
      <c r="EP530" s="1">
        <v>0</v>
      </c>
      <c r="EQ530" s="1">
        <v>0</v>
      </c>
      <c r="ER530" s="1">
        <v>0</v>
      </c>
      <c r="ES530" s="1">
        <v>0</v>
      </c>
      <c r="ET530" s="1">
        <v>0</v>
      </c>
      <c r="EU530" s="1">
        <v>345</v>
      </c>
      <c r="EV530" s="1">
        <v>891</v>
      </c>
      <c r="EW530" s="1">
        <v>261</v>
      </c>
      <c r="EX530" s="1">
        <v>732</v>
      </c>
      <c r="EY530" s="1">
        <v>40</v>
      </c>
      <c r="EZ530" s="1">
        <v>92</v>
      </c>
      <c r="FA530" s="1">
        <v>44</v>
      </c>
      <c r="FB530" s="1">
        <v>67</v>
      </c>
      <c r="FC530" s="1">
        <v>0</v>
      </c>
      <c r="FD530" s="1">
        <v>0</v>
      </c>
      <c r="FE530" s="1">
        <v>115</v>
      </c>
      <c r="FF530" s="1">
        <v>242.6</v>
      </c>
      <c r="FG530" s="1">
        <v>58</v>
      </c>
      <c r="FH530" s="1">
        <v>133.6</v>
      </c>
      <c r="FI530" s="1">
        <v>57</v>
      </c>
      <c r="FJ530" s="1">
        <v>109</v>
      </c>
      <c r="FK530" s="1">
        <v>0</v>
      </c>
      <c r="FL530" s="1">
        <v>0</v>
      </c>
      <c r="FM530" s="1">
        <v>90</v>
      </c>
      <c r="FN530" s="1">
        <v>145</v>
      </c>
      <c r="FO530" s="1">
        <v>58</v>
      </c>
      <c r="FP530" s="1">
        <v>93</v>
      </c>
      <c r="FQ530" s="1">
        <v>32</v>
      </c>
      <c r="FR530" s="1">
        <v>52</v>
      </c>
      <c r="FS530" s="1">
        <v>112</v>
      </c>
      <c r="FT530" s="1">
        <v>198.2</v>
      </c>
      <c r="FU530" s="1">
        <v>52</v>
      </c>
      <c r="FV530" s="1">
        <v>92</v>
      </c>
      <c r="FW530" s="1">
        <v>48</v>
      </c>
      <c r="FX530" s="1">
        <v>85.4</v>
      </c>
      <c r="FY530" s="1">
        <v>12</v>
      </c>
      <c r="FZ530" s="1">
        <v>20.8</v>
      </c>
      <c r="GA530" s="1">
        <v>608</v>
      </c>
      <c r="GB530" s="1">
        <v>938</v>
      </c>
      <c r="GC530" s="1">
        <v>149</v>
      </c>
      <c r="GD530" s="1">
        <v>252</v>
      </c>
      <c r="GE530" s="1">
        <v>459</v>
      </c>
      <c r="GF530" s="1">
        <v>686</v>
      </c>
      <c r="GG530" s="1">
        <v>53</v>
      </c>
      <c r="GH530" s="1">
        <v>95.9</v>
      </c>
      <c r="GI530" s="1">
        <v>53</v>
      </c>
      <c r="GJ530" s="1">
        <v>95.9</v>
      </c>
      <c r="GK530" s="1">
        <v>19.5</v>
      </c>
      <c r="GL530" s="1">
        <v>52.5</v>
      </c>
      <c r="GM530" s="1">
        <v>15</v>
      </c>
      <c r="GN530" s="1">
        <v>6</v>
      </c>
      <c r="GO530" s="1">
        <v>5.4</v>
      </c>
      <c r="GP530" s="1">
        <v>0</v>
      </c>
      <c r="GQ530" s="1">
        <v>9</v>
      </c>
      <c r="GR530" s="1">
        <v>1.5</v>
      </c>
      <c r="GS530" s="1">
        <v>36.5</v>
      </c>
      <c r="GT530" s="1">
        <v>57.7</v>
      </c>
      <c r="GU530" s="1">
        <v>23.5</v>
      </c>
      <c r="GV530" s="1">
        <v>37.200000000000003</v>
      </c>
      <c r="GW530" s="1">
        <v>13</v>
      </c>
      <c r="GX530" s="1">
        <v>20.5</v>
      </c>
      <c r="GY530" s="1">
        <v>0</v>
      </c>
      <c r="GZ530" s="2">
        <v>0</v>
      </c>
    </row>
    <row r="531" spans="1:208" s="1" customForma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CU531" s="1" t="s">
        <v>388</v>
      </c>
      <c r="CV531" s="1" t="s">
        <v>401</v>
      </c>
      <c r="CW531" s="1" t="s">
        <v>647</v>
      </c>
      <c r="CX531" s="1">
        <v>1982</v>
      </c>
      <c r="CY531" s="1">
        <v>155.1</v>
      </c>
      <c r="CZ531" s="1">
        <v>78.254288597376402</v>
      </c>
      <c r="DA531" s="1">
        <v>150</v>
      </c>
      <c r="DB531" s="1">
        <v>21.9</v>
      </c>
      <c r="DC531" s="1">
        <v>146</v>
      </c>
      <c r="DD531" s="1">
        <v>481</v>
      </c>
      <c r="DE531" s="1">
        <v>7.5</v>
      </c>
      <c r="DF531" s="1">
        <v>15.5925155925156</v>
      </c>
      <c r="DG531" s="1">
        <v>2.8</v>
      </c>
      <c r="DH531" s="1">
        <v>46</v>
      </c>
      <c r="DI531" s="1">
        <v>1.6428571428571399</v>
      </c>
      <c r="DJ531" s="1">
        <v>2.2000000000000002</v>
      </c>
      <c r="DK531" s="1">
        <v>39.299999999999997</v>
      </c>
      <c r="DL531" s="1">
        <v>1.7863636363636399</v>
      </c>
      <c r="DM531" s="1">
        <v>86.5</v>
      </c>
      <c r="DN531" s="1">
        <v>0</v>
      </c>
      <c r="DO531" s="1">
        <v>370</v>
      </c>
      <c r="DP531" s="1">
        <v>370</v>
      </c>
      <c r="DQ531" s="1">
        <v>827</v>
      </c>
      <c r="DR531" s="1">
        <v>81</v>
      </c>
      <c r="DS531" s="1">
        <v>9.7944377267230998</v>
      </c>
      <c r="DT531" s="1">
        <v>333</v>
      </c>
      <c r="DU531" s="1">
        <v>4.5999999999999996</v>
      </c>
      <c r="DV531" s="1">
        <v>3.8</v>
      </c>
      <c r="DW531" s="1">
        <v>86.3</v>
      </c>
      <c r="DX531" s="1">
        <v>384</v>
      </c>
      <c r="DY531" s="1">
        <v>202</v>
      </c>
      <c r="DZ531" s="1" t="s">
        <v>388</v>
      </c>
      <c r="EA531" s="1" t="s">
        <v>401</v>
      </c>
      <c r="EB531" s="1" t="s">
        <v>647</v>
      </c>
      <c r="EC531" s="72">
        <f t="shared" si="36"/>
        <v>1536.4</v>
      </c>
      <c r="ED531" s="73">
        <f t="shared" si="37"/>
        <v>3300</v>
      </c>
      <c r="EE531" s="1">
        <v>31.9</v>
      </c>
      <c r="EF531" s="1">
        <v>142.19999999999999</v>
      </c>
      <c r="EG531" s="1">
        <v>4.4000000000000004</v>
      </c>
      <c r="EH531" s="1">
        <v>8</v>
      </c>
      <c r="EI531" s="1">
        <v>0</v>
      </c>
      <c r="EJ531" s="1">
        <v>0</v>
      </c>
      <c r="EK531" s="1">
        <v>27.5</v>
      </c>
      <c r="EL531" s="1">
        <v>134.19999999999999</v>
      </c>
      <c r="EM531" s="1">
        <v>216</v>
      </c>
      <c r="EN531" s="1">
        <v>574.1</v>
      </c>
      <c r="EO531" s="1">
        <v>0</v>
      </c>
      <c r="EP531" s="1">
        <v>0</v>
      </c>
      <c r="EQ531" s="1">
        <v>0</v>
      </c>
      <c r="ER531" s="1">
        <v>0</v>
      </c>
      <c r="ES531" s="1">
        <v>0</v>
      </c>
      <c r="ET531" s="1">
        <v>0</v>
      </c>
      <c r="EU531" s="1">
        <v>338</v>
      </c>
      <c r="EV531" s="1">
        <v>997</v>
      </c>
      <c r="EW531" s="1">
        <v>265</v>
      </c>
      <c r="EX531" s="1">
        <v>873</v>
      </c>
      <c r="EY531" s="1">
        <v>29</v>
      </c>
      <c r="EZ531" s="1">
        <v>58</v>
      </c>
      <c r="FA531" s="1">
        <v>44</v>
      </c>
      <c r="FB531" s="1">
        <v>66</v>
      </c>
      <c r="FC531" s="1">
        <v>0</v>
      </c>
      <c r="FD531" s="1">
        <v>0</v>
      </c>
      <c r="FE531" s="1">
        <v>111</v>
      </c>
      <c r="FF531" s="1">
        <v>235</v>
      </c>
      <c r="FG531" s="1">
        <v>60</v>
      </c>
      <c r="FH531" s="1">
        <v>138</v>
      </c>
      <c r="FI531" s="1">
        <v>51</v>
      </c>
      <c r="FJ531" s="1">
        <v>97</v>
      </c>
      <c r="FK531" s="1">
        <v>0</v>
      </c>
      <c r="FL531" s="1">
        <v>0</v>
      </c>
      <c r="FM531" s="1">
        <v>84</v>
      </c>
      <c r="FN531" s="1">
        <v>134.80000000000001</v>
      </c>
      <c r="FO531" s="1">
        <v>56</v>
      </c>
      <c r="FP531" s="1">
        <v>90</v>
      </c>
      <c r="FQ531" s="1">
        <v>28</v>
      </c>
      <c r="FR531" s="1">
        <v>44.8</v>
      </c>
      <c r="FS531" s="1">
        <v>103</v>
      </c>
      <c r="FT531" s="1">
        <v>182.2</v>
      </c>
      <c r="FU531" s="1">
        <v>50</v>
      </c>
      <c r="FV531" s="1">
        <v>88.4</v>
      </c>
      <c r="FW531" s="1">
        <v>41</v>
      </c>
      <c r="FX531" s="1">
        <v>73.400000000000006</v>
      </c>
      <c r="FY531" s="1">
        <v>12</v>
      </c>
      <c r="FZ531" s="1">
        <v>20.399999999999999</v>
      </c>
      <c r="GA531" s="1">
        <v>580</v>
      </c>
      <c r="GB531" s="1">
        <v>872</v>
      </c>
      <c r="GC531" s="1">
        <v>147</v>
      </c>
      <c r="GD531" s="1">
        <v>244</v>
      </c>
      <c r="GE531" s="1">
        <v>433</v>
      </c>
      <c r="GF531" s="1">
        <v>628</v>
      </c>
      <c r="GG531" s="1">
        <v>53</v>
      </c>
      <c r="GH531" s="1">
        <v>95</v>
      </c>
      <c r="GI531" s="1">
        <v>53</v>
      </c>
      <c r="GJ531" s="1">
        <v>95</v>
      </c>
      <c r="GK531" s="1">
        <v>19.5</v>
      </c>
      <c r="GL531" s="1">
        <v>52.7</v>
      </c>
      <c r="GM531" s="1">
        <v>15</v>
      </c>
      <c r="GN531" s="1">
        <v>6</v>
      </c>
      <c r="GO531" s="1">
        <v>5.4</v>
      </c>
      <c r="GP531" s="1">
        <v>0</v>
      </c>
      <c r="GQ531" s="1">
        <v>9</v>
      </c>
      <c r="GR531" s="1">
        <v>1.5</v>
      </c>
      <c r="GS531" s="1">
        <v>27</v>
      </c>
      <c r="GT531" s="1">
        <v>43</v>
      </c>
      <c r="GU531" s="1">
        <v>17.3</v>
      </c>
      <c r="GV531" s="1">
        <v>27.6</v>
      </c>
      <c r="GW531" s="1">
        <v>9.6999999999999993</v>
      </c>
      <c r="GX531" s="1">
        <v>15.4</v>
      </c>
      <c r="GY531" s="1">
        <v>0</v>
      </c>
      <c r="GZ531" s="2">
        <v>0</v>
      </c>
    </row>
    <row r="532" spans="1:208">
      <c r="CU532" s="1" t="s">
        <v>388</v>
      </c>
      <c r="CV532" s="1" t="s">
        <v>402</v>
      </c>
      <c r="CW532" s="1" t="s">
        <v>647</v>
      </c>
      <c r="CX532" s="1">
        <v>1356</v>
      </c>
      <c r="CY532" s="1">
        <v>108.1</v>
      </c>
      <c r="CZ532" s="1">
        <v>79.719764011799398</v>
      </c>
      <c r="DA532" s="1">
        <v>131</v>
      </c>
      <c r="DB532" s="1">
        <v>19.100000000000001</v>
      </c>
      <c r="DC532" s="1">
        <v>145.80152671755701</v>
      </c>
      <c r="DD532" s="1">
        <v>350</v>
      </c>
      <c r="DE532" s="1">
        <v>5.2</v>
      </c>
      <c r="DF532" s="1">
        <v>14.8571428571429</v>
      </c>
      <c r="DG532" s="1">
        <v>2.8</v>
      </c>
      <c r="DH532" s="1">
        <v>48</v>
      </c>
      <c r="DI532" s="1">
        <v>1.71428571428571</v>
      </c>
      <c r="DJ532" s="1">
        <v>2.2000000000000002</v>
      </c>
      <c r="DK532" s="1">
        <v>36.4</v>
      </c>
      <c r="DL532" s="1">
        <v>1.6545454545454501</v>
      </c>
      <c r="DM532" s="1">
        <v>81.8</v>
      </c>
      <c r="DN532" s="1">
        <v>0</v>
      </c>
      <c r="DO532" s="1">
        <v>351</v>
      </c>
      <c r="DP532" s="1">
        <v>351</v>
      </c>
      <c r="DQ532" s="1">
        <v>874</v>
      </c>
      <c r="DR532" s="1">
        <v>80</v>
      </c>
      <c r="DS532" s="1">
        <v>9.1533180778032008</v>
      </c>
      <c r="DT532" s="1">
        <v>255</v>
      </c>
      <c r="DU532" s="1">
        <v>5</v>
      </c>
      <c r="DV532" s="1">
        <v>2.9</v>
      </c>
      <c r="DW532" s="1">
        <v>72.099999999999994</v>
      </c>
      <c r="DX532" s="1">
        <v>189</v>
      </c>
      <c r="DY532" s="1">
        <v>351</v>
      </c>
      <c r="DZ532" s="1" t="s">
        <v>388</v>
      </c>
      <c r="EA532" s="1" t="s">
        <v>402</v>
      </c>
      <c r="EB532" s="1" t="s">
        <v>647</v>
      </c>
      <c r="EC532" s="72">
        <f t="shared" si="36"/>
        <v>1073</v>
      </c>
      <c r="ED532" s="73">
        <f t="shared" si="37"/>
        <v>2243.3000000000002</v>
      </c>
      <c r="EE532" s="1">
        <v>22.5</v>
      </c>
      <c r="EF532" s="1">
        <v>86.8</v>
      </c>
      <c r="EG532" s="1">
        <v>3.8</v>
      </c>
      <c r="EH532" s="1">
        <v>7.6</v>
      </c>
      <c r="EI532" s="1">
        <v>0</v>
      </c>
      <c r="EJ532" s="1">
        <v>0</v>
      </c>
      <c r="EK532" s="1">
        <v>18.7</v>
      </c>
      <c r="EL532" s="1">
        <v>79.2</v>
      </c>
      <c r="EM532" s="1">
        <v>172</v>
      </c>
      <c r="EN532" s="1">
        <v>462.6</v>
      </c>
      <c r="EO532" s="1">
        <v>0</v>
      </c>
      <c r="EP532" s="1">
        <v>0</v>
      </c>
      <c r="EQ532" s="1">
        <v>0</v>
      </c>
      <c r="ER532" s="1">
        <v>0</v>
      </c>
      <c r="ES532" s="1">
        <v>0</v>
      </c>
      <c r="ET532" s="1">
        <v>0</v>
      </c>
      <c r="EU532" s="1">
        <v>200</v>
      </c>
      <c r="EV532" s="1">
        <v>507.4</v>
      </c>
      <c r="EW532" s="1">
        <v>155</v>
      </c>
      <c r="EX532" s="1">
        <v>431.4</v>
      </c>
      <c r="EY532" s="1">
        <v>16</v>
      </c>
      <c r="EZ532" s="1">
        <v>33</v>
      </c>
      <c r="FA532" s="1">
        <v>29</v>
      </c>
      <c r="FB532" s="1">
        <v>43</v>
      </c>
      <c r="FC532" s="1">
        <v>0</v>
      </c>
      <c r="FD532" s="1">
        <v>0</v>
      </c>
      <c r="FE532" s="1">
        <v>71</v>
      </c>
      <c r="FF532" s="1">
        <v>150</v>
      </c>
      <c r="FG532" s="1">
        <v>34</v>
      </c>
      <c r="FH532" s="1">
        <v>78</v>
      </c>
      <c r="FI532" s="1">
        <v>37</v>
      </c>
      <c r="FJ532" s="1">
        <v>72</v>
      </c>
      <c r="FK532" s="1">
        <v>0</v>
      </c>
      <c r="FL532" s="1">
        <v>0</v>
      </c>
      <c r="FM532" s="1">
        <v>56</v>
      </c>
      <c r="FN532" s="1">
        <v>90.2</v>
      </c>
      <c r="FO532" s="1">
        <v>36</v>
      </c>
      <c r="FP532" s="1">
        <v>58</v>
      </c>
      <c r="FQ532" s="1">
        <v>20</v>
      </c>
      <c r="FR532" s="1">
        <v>32.200000000000003</v>
      </c>
      <c r="FS532" s="1">
        <v>85</v>
      </c>
      <c r="FT532" s="1">
        <v>150.4</v>
      </c>
      <c r="FU532" s="1">
        <v>42</v>
      </c>
      <c r="FV532" s="1">
        <v>73.8</v>
      </c>
      <c r="FW532" s="1">
        <v>35</v>
      </c>
      <c r="FX532" s="1">
        <v>62.8</v>
      </c>
      <c r="FY532" s="1">
        <v>8</v>
      </c>
      <c r="FZ532" s="1">
        <v>13.8</v>
      </c>
      <c r="GA532" s="1">
        <v>408</v>
      </c>
      <c r="GB532" s="1">
        <v>658</v>
      </c>
      <c r="GC532" s="1">
        <v>119</v>
      </c>
      <c r="GD532" s="1">
        <v>201</v>
      </c>
      <c r="GE532" s="1">
        <v>289</v>
      </c>
      <c r="GF532" s="1">
        <v>457</v>
      </c>
      <c r="GG532" s="1">
        <v>41</v>
      </c>
      <c r="GH532" s="1">
        <v>74</v>
      </c>
      <c r="GI532" s="1">
        <v>41</v>
      </c>
      <c r="GJ532" s="1">
        <v>74</v>
      </c>
      <c r="GK532" s="1">
        <v>17.5</v>
      </c>
      <c r="GL532" s="1">
        <v>48.9</v>
      </c>
      <c r="GM532" s="1">
        <v>15</v>
      </c>
      <c r="GN532" s="1">
        <v>6</v>
      </c>
      <c r="GO532" s="1">
        <v>5.4</v>
      </c>
      <c r="GP532" s="1">
        <v>0</v>
      </c>
      <c r="GQ532" s="1">
        <v>9</v>
      </c>
      <c r="GR532" s="1">
        <v>1.5</v>
      </c>
      <c r="GS532" s="1">
        <v>25.3</v>
      </c>
      <c r="GT532" s="1">
        <v>39.9</v>
      </c>
      <c r="GU532" s="1">
        <v>16.399999999999999</v>
      </c>
      <c r="GV532" s="1">
        <v>25.9</v>
      </c>
      <c r="GW532" s="1">
        <v>8.9</v>
      </c>
      <c r="GX532" s="1">
        <v>14</v>
      </c>
      <c r="GY532" s="1">
        <v>0</v>
      </c>
      <c r="GZ532" s="2">
        <v>0</v>
      </c>
    </row>
    <row r="533" spans="1:208">
      <c r="CU533" s="1" t="s">
        <v>388</v>
      </c>
      <c r="CV533" s="1" t="s">
        <v>403</v>
      </c>
      <c r="CW533" s="1" t="s">
        <v>647</v>
      </c>
      <c r="CX533" s="1">
        <v>1170</v>
      </c>
      <c r="CY533" s="1">
        <v>91.5</v>
      </c>
      <c r="CZ533" s="1">
        <v>78.205128205128204</v>
      </c>
      <c r="DA533" s="1">
        <v>117</v>
      </c>
      <c r="DB533" s="1">
        <v>17</v>
      </c>
      <c r="DC533" s="1">
        <v>145.29914529914501</v>
      </c>
      <c r="DD533" s="1">
        <v>543</v>
      </c>
      <c r="DE533" s="1">
        <v>8.3000000000000007</v>
      </c>
      <c r="DF533" s="1">
        <v>15.285451197053399</v>
      </c>
      <c r="DG533" s="1">
        <v>2.8</v>
      </c>
      <c r="DH533" s="1">
        <v>46</v>
      </c>
      <c r="DI533" s="1">
        <v>1.6428571428571399</v>
      </c>
      <c r="DJ533" s="1">
        <v>2.2000000000000002</v>
      </c>
      <c r="DK533" s="1">
        <v>38</v>
      </c>
      <c r="DL533" s="1">
        <v>1.72727272727273</v>
      </c>
      <c r="DM533" s="1">
        <v>68.2</v>
      </c>
      <c r="DN533" s="1">
        <v>0</v>
      </c>
      <c r="DO533" s="1">
        <v>301</v>
      </c>
      <c r="DP533" s="1">
        <v>301</v>
      </c>
      <c r="DQ533" s="1">
        <v>997</v>
      </c>
      <c r="DR533" s="1">
        <v>76</v>
      </c>
      <c r="DS533" s="1">
        <v>7.62286860581745</v>
      </c>
      <c r="DT533" s="1">
        <v>257</v>
      </c>
      <c r="DU533" s="1">
        <v>3.6</v>
      </c>
      <c r="DV533" s="1">
        <v>2.9</v>
      </c>
      <c r="DW533" s="1">
        <v>55.6</v>
      </c>
      <c r="DX533" s="1">
        <v>182</v>
      </c>
      <c r="DY533" s="1">
        <v>367</v>
      </c>
      <c r="DZ533" s="1" t="s">
        <v>388</v>
      </c>
      <c r="EA533" s="1" t="s">
        <v>403</v>
      </c>
      <c r="EB533" s="1" t="s">
        <v>647</v>
      </c>
      <c r="EC533" s="72">
        <f t="shared" si="36"/>
        <v>1030.5</v>
      </c>
      <c r="ED533" s="73">
        <f t="shared" si="37"/>
        <v>2131.6</v>
      </c>
      <c r="EE533" s="1">
        <v>24</v>
      </c>
      <c r="EF533" s="1">
        <v>93.6</v>
      </c>
      <c r="EG533" s="1">
        <v>4.2</v>
      </c>
      <c r="EH533" s="1">
        <v>7.8</v>
      </c>
      <c r="EI533" s="1">
        <v>0</v>
      </c>
      <c r="EJ533" s="1">
        <v>0</v>
      </c>
      <c r="EK533" s="1">
        <v>19.8</v>
      </c>
      <c r="EL533" s="1">
        <v>85.8</v>
      </c>
      <c r="EM533" s="1">
        <v>192</v>
      </c>
      <c r="EN533" s="1">
        <v>519.4</v>
      </c>
      <c r="EO533" s="1">
        <v>0</v>
      </c>
      <c r="EP533" s="1">
        <v>0</v>
      </c>
      <c r="EQ533" s="1">
        <v>0</v>
      </c>
      <c r="ER533" s="1">
        <v>0</v>
      </c>
      <c r="ES533" s="1">
        <v>0</v>
      </c>
      <c r="ET533" s="1">
        <v>0</v>
      </c>
      <c r="EU533" s="1">
        <v>120</v>
      </c>
      <c r="EV533" s="1">
        <v>292</v>
      </c>
      <c r="EW533" s="1">
        <v>92</v>
      </c>
      <c r="EX533" s="1">
        <v>244</v>
      </c>
      <c r="EY533" s="1">
        <v>11</v>
      </c>
      <c r="EZ533" s="1">
        <v>24</v>
      </c>
      <c r="FA533" s="1">
        <v>17</v>
      </c>
      <c r="FB533" s="1">
        <v>24</v>
      </c>
      <c r="FC533" s="1">
        <v>0</v>
      </c>
      <c r="FD533" s="1">
        <v>0</v>
      </c>
      <c r="FE533" s="1">
        <v>79</v>
      </c>
      <c r="FF533" s="1">
        <v>164.6</v>
      </c>
      <c r="FG533" s="1">
        <v>32</v>
      </c>
      <c r="FH533" s="1">
        <v>73.599999999999994</v>
      </c>
      <c r="FI533" s="1">
        <v>47</v>
      </c>
      <c r="FJ533" s="1">
        <v>91</v>
      </c>
      <c r="FK533" s="1">
        <v>0</v>
      </c>
      <c r="FL533" s="1">
        <v>0</v>
      </c>
      <c r="FM533" s="1">
        <v>52</v>
      </c>
      <c r="FN533" s="1">
        <v>83.4</v>
      </c>
      <c r="FO533" s="1">
        <v>34</v>
      </c>
      <c r="FP533" s="1">
        <v>54.6</v>
      </c>
      <c r="FQ533" s="1">
        <v>18</v>
      </c>
      <c r="FR533" s="1">
        <v>28.8</v>
      </c>
      <c r="FS533" s="1">
        <v>84</v>
      </c>
      <c r="FT533" s="1">
        <v>148.4</v>
      </c>
      <c r="FU533" s="1">
        <v>40</v>
      </c>
      <c r="FV533" s="1">
        <v>70.400000000000006</v>
      </c>
      <c r="FW533" s="1">
        <v>34</v>
      </c>
      <c r="FX533" s="1">
        <v>61</v>
      </c>
      <c r="FY533" s="1">
        <v>10</v>
      </c>
      <c r="FZ533" s="1">
        <v>17</v>
      </c>
      <c r="GA533" s="1">
        <v>418</v>
      </c>
      <c r="GB533" s="1">
        <v>686</v>
      </c>
      <c r="GC533" s="1">
        <v>118</v>
      </c>
      <c r="GD533" s="1">
        <v>199</v>
      </c>
      <c r="GE533" s="1">
        <v>300</v>
      </c>
      <c r="GF533" s="1">
        <v>487</v>
      </c>
      <c r="GG533" s="1">
        <v>44</v>
      </c>
      <c r="GH533" s="1">
        <v>78.8</v>
      </c>
      <c r="GI533" s="1">
        <v>44</v>
      </c>
      <c r="GJ533" s="1">
        <v>78.8</v>
      </c>
      <c r="GK533" s="1">
        <v>17.5</v>
      </c>
      <c r="GL533" s="1">
        <v>50.4</v>
      </c>
      <c r="GM533" s="1">
        <v>15</v>
      </c>
      <c r="GN533" s="1">
        <v>6</v>
      </c>
      <c r="GO533" s="1">
        <v>5.4</v>
      </c>
      <c r="GP533" s="1">
        <v>0</v>
      </c>
      <c r="GQ533" s="1">
        <v>9</v>
      </c>
      <c r="GR533" s="1">
        <v>1.5</v>
      </c>
      <c r="GS533" s="1">
        <v>22.1</v>
      </c>
      <c r="GT533" s="1">
        <v>35.799999999999997</v>
      </c>
      <c r="GU533" s="1">
        <v>14.3</v>
      </c>
      <c r="GV533" s="1">
        <v>23.2</v>
      </c>
      <c r="GW533" s="1">
        <v>7.8</v>
      </c>
      <c r="GX533" s="1">
        <v>12.6</v>
      </c>
      <c r="GY533" s="1">
        <v>0</v>
      </c>
      <c r="GZ533" s="2">
        <v>0</v>
      </c>
    </row>
    <row r="534" spans="1:208">
      <c r="CU534" s="1" t="s">
        <v>388</v>
      </c>
      <c r="CV534" s="1" t="s">
        <v>404</v>
      </c>
      <c r="CW534" s="1" t="s">
        <v>647</v>
      </c>
      <c r="CX534" s="1">
        <v>8248</v>
      </c>
      <c r="CY534" s="1">
        <v>644.6</v>
      </c>
      <c r="CZ534" s="1">
        <v>78.152279340446199</v>
      </c>
      <c r="DA534" s="1">
        <v>113</v>
      </c>
      <c r="DB534" s="1">
        <v>16.399999999999999</v>
      </c>
      <c r="DC534" s="1">
        <v>145.132743362832</v>
      </c>
      <c r="DD534" s="1">
        <v>601</v>
      </c>
      <c r="DE534" s="1">
        <v>10.4</v>
      </c>
      <c r="DF534" s="1">
        <v>17.3044925124792</v>
      </c>
      <c r="DG534" s="1">
        <v>2.2000000000000002</v>
      </c>
      <c r="DH534" s="1">
        <v>39.1</v>
      </c>
      <c r="DI534" s="1">
        <v>1.77727272727273</v>
      </c>
      <c r="DJ534" s="1">
        <v>2.1</v>
      </c>
      <c r="DK534" s="1">
        <v>36.700000000000003</v>
      </c>
      <c r="DL534" s="1">
        <v>1.7476190476190501</v>
      </c>
      <c r="DM534" s="1">
        <v>55.6</v>
      </c>
      <c r="DN534" s="1">
        <v>0</v>
      </c>
      <c r="DO534" s="1">
        <v>276</v>
      </c>
      <c r="DP534" s="1">
        <v>276</v>
      </c>
      <c r="DQ534" s="1">
        <v>7760</v>
      </c>
      <c r="DR534" s="1">
        <v>755</v>
      </c>
      <c r="DS534" s="1">
        <v>9.7293814432989691</v>
      </c>
      <c r="DT534" s="1">
        <v>270</v>
      </c>
      <c r="DU534" s="1">
        <v>3.8</v>
      </c>
      <c r="DV534" s="1">
        <v>3</v>
      </c>
      <c r="DW534" s="1">
        <v>62.2</v>
      </c>
      <c r="DX534" s="1">
        <v>265</v>
      </c>
      <c r="DY534" s="1">
        <v>348</v>
      </c>
      <c r="DZ534" s="1" t="s">
        <v>388</v>
      </c>
      <c r="EA534" s="1" t="s">
        <v>404</v>
      </c>
      <c r="EB534" s="1" t="s">
        <v>647</v>
      </c>
      <c r="EC534" s="72">
        <f t="shared" si="36"/>
        <v>1086.2</v>
      </c>
      <c r="ED534" s="73">
        <f t="shared" si="37"/>
        <v>2212.5</v>
      </c>
      <c r="EE534" s="1">
        <v>33.700000000000003</v>
      </c>
      <c r="EF534" s="1">
        <v>87.9</v>
      </c>
      <c r="EG534" s="1">
        <v>4</v>
      </c>
      <c r="EH534" s="1">
        <v>7.6</v>
      </c>
      <c r="EI534" s="1">
        <v>0</v>
      </c>
      <c r="EJ534" s="1">
        <v>0</v>
      </c>
      <c r="EK534" s="1">
        <v>29.7</v>
      </c>
      <c r="EL534" s="1">
        <v>80.3</v>
      </c>
      <c r="EM534" s="1">
        <v>195</v>
      </c>
      <c r="EN534" s="1">
        <v>534.20000000000005</v>
      </c>
      <c r="EO534" s="1">
        <v>0</v>
      </c>
      <c r="EP534" s="1">
        <v>0</v>
      </c>
      <c r="EQ534" s="1">
        <v>0</v>
      </c>
      <c r="ER534" s="1">
        <v>0</v>
      </c>
      <c r="ES534" s="1">
        <v>0</v>
      </c>
      <c r="ET534" s="1">
        <v>0</v>
      </c>
      <c r="EU534" s="1">
        <v>121</v>
      </c>
      <c r="EV534" s="1">
        <v>324.10000000000002</v>
      </c>
      <c r="EW534" s="1">
        <v>106</v>
      </c>
      <c r="EX534" s="1">
        <v>294</v>
      </c>
      <c r="EY534" s="1">
        <v>13</v>
      </c>
      <c r="EZ534" s="1">
        <v>27</v>
      </c>
      <c r="FA534" s="1">
        <v>2</v>
      </c>
      <c r="FB534" s="1">
        <v>3.1</v>
      </c>
      <c r="FC534" s="1">
        <v>0</v>
      </c>
      <c r="FD534" s="1">
        <v>0</v>
      </c>
      <c r="FE534" s="1">
        <v>75</v>
      </c>
      <c r="FF534" s="1">
        <v>160</v>
      </c>
      <c r="FG534" s="1">
        <v>40</v>
      </c>
      <c r="FH534" s="1">
        <v>92</v>
      </c>
      <c r="FI534" s="1">
        <v>35</v>
      </c>
      <c r="FJ534" s="1">
        <v>68</v>
      </c>
      <c r="FK534" s="1">
        <v>0</v>
      </c>
      <c r="FL534" s="1">
        <v>0</v>
      </c>
      <c r="FM534" s="1">
        <v>58</v>
      </c>
      <c r="FN534" s="1">
        <v>93.4</v>
      </c>
      <c r="FO534" s="1">
        <v>36</v>
      </c>
      <c r="FP534" s="1">
        <v>58</v>
      </c>
      <c r="FQ534" s="1">
        <v>22</v>
      </c>
      <c r="FR534" s="1">
        <v>35.4</v>
      </c>
      <c r="FS534" s="1">
        <v>92</v>
      </c>
      <c r="FT534" s="1">
        <v>162.4</v>
      </c>
      <c r="FU534" s="1">
        <v>46</v>
      </c>
      <c r="FV534" s="1">
        <v>81</v>
      </c>
      <c r="FW534" s="1">
        <v>36</v>
      </c>
      <c r="FX534" s="1">
        <v>64.2</v>
      </c>
      <c r="FY534" s="1">
        <v>10</v>
      </c>
      <c r="FZ534" s="1">
        <v>17.2</v>
      </c>
      <c r="GA534" s="1">
        <v>460</v>
      </c>
      <c r="GB534" s="1">
        <v>725</v>
      </c>
      <c r="GC534" s="1">
        <v>122</v>
      </c>
      <c r="GD534" s="1">
        <v>207</v>
      </c>
      <c r="GE534" s="1">
        <v>338</v>
      </c>
      <c r="GF534" s="1">
        <v>518</v>
      </c>
      <c r="GG534" s="1">
        <v>35</v>
      </c>
      <c r="GH534" s="1">
        <v>62.6</v>
      </c>
      <c r="GI534" s="1">
        <v>35</v>
      </c>
      <c r="GJ534" s="1">
        <v>62.6</v>
      </c>
      <c r="GK534" s="1">
        <v>16.5</v>
      </c>
      <c r="GL534" s="1">
        <v>47.9</v>
      </c>
      <c r="GM534" s="1">
        <v>15</v>
      </c>
      <c r="GN534" s="1">
        <v>6</v>
      </c>
      <c r="GO534" s="1">
        <v>5.4</v>
      </c>
      <c r="GP534" s="1">
        <v>0</v>
      </c>
      <c r="GQ534" s="1">
        <v>9</v>
      </c>
      <c r="GR534" s="1">
        <v>1.5</v>
      </c>
      <c r="GS534" s="1">
        <v>19.8</v>
      </c>
      <c r="GT534" s="1">
        <v>30.7</v>
      </c>
      <c r="GU534" s="1">
        <v>12.7</v>
      </c>
      <c r="GV534" s="1">
        <v>19.7</v>
      </c>
      <c r="GW534" s="1">
        <v>7.1</v>
      </c>
      <c r="GX534" s="1">
        <v>11</v>
      </c>
      <c r="GY534" s="1">
        <v>0</v>
      </c>
      <c r="GZ534" s="2">
        <v>0</v>
      </c>
    </row>
    <row r="535" spans="1:208">
      <c r="CU535" s="1" t="s">
        <v>388</v>
      </c>
      <c r="CV535" s="1" t="s">
        <v>405</v>
      </c>
      <c r="CW535" s="1" t="s">
        <v>647</v>
      </c>
      <c r="CX535" s="1">
        <v>1606</v>
      </c>
      <c r="CY535" s="1">
        <v>136.5</v>
      </c>
      <c r="CZ535" s="1">
        <v>84.993773349937698</v>
      </c>
      <c r="DA535" s="1">
        <v>140</v>
      </c>
      <c r="DB535" s="1">
        <v>22.7</v>
      </c>
      <c r="DC535" s="1">
        <v>162.142857142857</v>
      </c>
      <c r="DD535" s="1">
        <v>832</v>
      </c>
      <c r="DE535" s="1">
        <v>12.6</v>
      </c>
      <c r="DF535" s="1">
        <v>15.1442307692308</v>
      </c>
      <c r="DG535" s="1">
        <v>3.3</v>
      </c>
      <c r="DH535" s="1">
        <v>50.5</v>
      </c>
      <c r="DI535" s="1">
        <v>1.5303030303030301</v>
      </c>
      <c r="DJ535" s="1">
        <v>2.6</v>
      </c>
      <c r="DK535" s="1">
        <v>45.9</v>
      </c>
      <c r="DL535" s="1">
        <v>1.76538461538462</v>
      </c>
      <c r="DM535" s="1">
        <v>85</v>
      </c>
      <c r="DN535" s="1">
        <v>0</v>
      </c>
      <c r="DO535" s="1">
        <v>390</v>
      </c>
      <c r="DP535" s="1">
        <v>390</v>
      </c>
      <c r="DQ535" s="1">
        <v>1127</v>
      </c>
      <c r="DR535" s="1">
        <v>112</v>
      </c>
      <c r="DS535" s="1">
        <v>9.9378881987577596</v>
      </c>
      <c r="DT535" s="1">
        <v>328</v>
      </c>
      <c r="DU535" s="1">
        <v>5.9</v>
      </c>
      <c r="DV535" s="1">
        <v>2.8</v>
      </c>
      <c r="DW535" s="1">
        <v>72.599999999999994</v>
      </c>
      <c r="DX535" s="1">
        <v>298</v>
      </c>
      <c r="DY535" s="1">
        <v>302</v>
      </c>
      <c r="DZ535" s="1" t="s">
        <v>388</v>
      </c>
      <c r="EA535" s="1" t="s">
        <v>405</v>
      </c>
      <c r="EB535" s="1" t="s">
        <v>647</v>
      </c>
      <c r="EC535" s="72">
        <f t="shared" si="36"/>
        <v>1444.9</v>
      </c>
      <c r="ED535" s="73">
        <f t="shared" si="37"/>
        <v>2882.9</v>
      </c>
      <c r="EE535" s="1">
        <v>57.4</v>
      </c>
      <c r="EF535" s="1">
        <v>158.4</v>
      </c>
      <c r="EG535" s="1">
        <v>4.5999999999999996</v>
      </c>
      <c r="EH535" s="1">
        <v>8.8000000000000007</v>
      </c>
      <c r="EI535" s="1">
        <v>0</v>
      </c>
      <c r="EJ535" s="1">
        <v>0</v>
      </c>
      <c r="EK535" s="1">
        <v>52.8</v>
      </c>
      <c r="EL535" s="1">
        <v>149.6</v>
      </c>
      <c r="EM535" s="1">
        <v>239</v>
      </c>
      <c r="EN535" s="1">
        <v>641.9</v>
      </c>
      <c r="EO535" s="1">
        <v>0</v>
      </c>
      <c r="EP535" s="1">
        <v>0</v>
      </c>
      <c r="EQ535" s="1">
        <v>0</v>
      </c>
      <c r="ER535" s="1">
        <v>0</v>
      </c>
      <c r="ES535" s="1">
        <v>0</v>
      </c>
      <c r="ET535" s="1">
        <v>0</v>
      </c>
      <c r="EU535" s="1">
        <v>156</v>
      </c>
      <c r="EV535" s="1">
        <v>404</v>
      </c>
      <c r="EW535" s="1">
        <v>128</v>
      </c>
      <c r="EX535" s="1">
        <v>354</v>
      </c>
      <c r="EY535" s="1">
        <v>19</v>
      </c>
      <c r="EZ535" s="1">
        <v>37</v>
      </c>
      <c r="FA535" s="1">
        <v>9</v>
      </c>
      <c r="FB535" s="1">
        <v>13</v>
      </c>
      <c r="FC535" s="1">
        <v>0</v>
      </c>
      <c r="FD535" s="1">
        <v>0</v>
      </c>
      <c r="FE535" s="1">
        <v>105</v>
      </c>
      <c r="FF535" s="1">
        <v>224</v>
      </c>
      <c r="FG535" s="1">
        <v>56</v>
      </c>
      <c r="FH535" s="1">
        <v>129</v>
      </c>
      <c r="FI535" s="1">
        <v>49</v>
      </c>
      <c r="FJ535" s="1">
        <v>95</v>
      </c>
      <c r="FK535" s="1">
        <v>0</v>
      </c>
      <c r="FL535" s="1">
        <v>0</v>
      </c>
      <c r="FM535" s="1">
        <v>84</v>
      </c>
      <c r="FN535" s="1">
        <v>134.6</v>
      </c>
      <c r="FO535" s="1">
        <v>52</v>
      </c>
      <c r="FP535" s="1">
        <v>84</v>
      </c>
      <c r="FQ535" s="1">
        <v>32</v>
      </c>
      <c r="FR535" s="1">
        <v>50.6</v>
      </c>
      <c r="FS535" s="1">
        <v>117</v>
      </c>
      <c r="FT535" s="1">
        <v>204.8</v>
      </c>
      <c r="FU535" s="1">
        <v>56</v>
      </c>
      <c r="FV535" s="1">
        <v>98.6</v>
      </c>
      <c r="FW535" s="1">
        <v>49</v>
      </c>
      <c r="FX535" s="1">
        <v>86</v>
      </c>
      <c r="FY535" s="1">
        <v>12</v>
      </c>
      <c r="FZ535" s="1">
        <v>20.2</v>
      </c>
      <c r="GA535" s="1">
        <v>610</v>
      </c>
      <c r="GB535" s="1">
        <v>944</v>
      </c>
      <c r="GC535" s="1">
        <v>142</v>
      </c>
      <c r="GD535" s="1">
        <v>238</v>
      </c>
      <c r="GE535" s="1">
        <v>468</v>
      </c>
      <c r="GF535" s="1">
        <v>706</v>
      </c>
      <c r="GG535" s="1">
        <v>56</v>
      </c>
      <c r="GH535" s="1">
        <v>101.9</v>
      </c>
      <c r="GI535" s="1">
        <v>56</v>
      </c>
      <c r="GJ535" s="1">
        <v>101.9</v>
      </c>
      <c r="GK535" s="1">
        <v>20.5</v>
      </c>
      <c r="GL535" s="1">
        <v>54.3</v>
      </c>
      <c r="GM535" s="1">
        <v>15</v>
      </c>
      <c r="GN535" s="1">
        <v>6</v>
      </c>
      <c r="GO535" s="1">
        <v>5.4</v>
      </c>
      <c r="GP535" s="1">
        <v>0</v>
      </c>
      <c r="GQ535" s="1">
        <v>9</v>
      </c>
      <c r="GR535" s="1">
        <v>1.5</v>
      </c>
      <c r="GS535" s="1">
        <v>34.4</v>
      </c>
      <c r="GT535" s="1">
        <v>53.4</v>
      </c>
      <c r="GU535" s="1">
        <v>22.2</v>
      </c>
      <c r="GV535" s="1">
        <v>34.5</v>
      </c>
      <c r="GW535" s="1">
        <v>12.2</v>
      </c>
      <c r="GX535" s="1">
        <v>18.899999999999999</v>
      </c>
      <c r="GY535" s="1">
        <v>0</v>
      </c>
      <c r="GZ535" s="2">
        <v>0</v>
      </c>
    </row>
    <row r="536" spans="1:208">
      <c r="CU536" s="1" t="s">
        <v>388</v>
      </c>
      <c r="CV536" s="1" t="s">
        <v>267</v>
      </c>
      <c r="CW536" s="1" t="s">
        <v>647</v>
      </c>
      <c r="CX536" s="1">
        <v>1524</v>
      </c>
      <c r="CY536" s="1">
        <v>119.3</v>
      </c>
      <c r="CZ536" s="1">
        <v>78.280839895013102</v>
      </c>
      <c r="DA536" s="1">
        <v>164</v>
      </c>
      <c r="DB536" s="1">
        <v>26.8</v>
      </c>
      <c r="DC536" s="1">
        <v>163.414634146341</v>
      </c>
      <c r="DD536" s="1">
        <v>802</v>
      </c>
      <c r="DE536" s="1">
        <v>13.5</v>
      </c>
      <c r="DF536" s="1">
        <v>16.832917705735699</v>
      </c>
      <c r="DG536" s="1">
        <v>2.1</v>
      </c>
      <c r="DH536" s="1">
        <v>37.5</v>
      </c>
      <c r="DI536" s="1">
        <v>1.78571428571429</v>
      </c>
      <c r="DJ536" s="1">
        <v>2.1</v>
      </c>
      <c r="DK536" s="1">
        <v>36.5</v>
      </c>
      <c r="DL536" s="1">
        <v>1.7380952380952399</v>
      </c>
      <c r="DM536" s="1">
        <v>61.5</v>
      </c>
      <c r="DN536" s="1">
        <v>0</v>
      </c>
      <c r="DO536" s="1">
        <v>362</v>
      </c>
      <c r="DP536" s="1">
        <v>362</v>
      </c>
      <c r="DQ536" s="1">
        <v>844</v>
      </c>
      <c r="DR536" s="1">
        <v>81</v>
      </c>
      <c r="DS536" s="1">
        <v>9.5971563981042696</v>
      </c>
      <c r="DT536" s="1">
        <v>312</v>
      </c>
      <c r="DU536" s="1">
        <v>4.7</v>
      </c>
      <c r="DV536" s="1">
        <v>2.6</v>
      </c>
      <c r="DW536" s="1">
        <v>61.1</v>
      </c>
      <c r="DX536" s="1">
        <v>245</v>
      </c>
      <c r="DY536" s="1">
        <v>324</v>
      </c>
      <c r="DZ536" s="1" t="s">
        <v>388</v>
      </c>
      <c r="EA536" s="1" t="s">
        <v>267</v>
      </c>
      <c r="EB536" s="1" t="s">
        <v>647</v>
      </c>
      <c r="EC536" s="72">
        <f t="shared" si="36"/>
        <v>1232.5999999999999</v>
      </c>
      <c r="ED536" s="73">
        <f t="shared" si="37"/>
        <v>2567</v>
      </c>
      <c r="EE536" s="1">
        <v>49.1</v>
      </c>
      <c r="EF536" s="1">
        <v>134.1</v>
      </c>
      <c r="EG536" s="1">
        <v>4</v>
      </c>
      <c r="EH536" s="1">
        <v>7.6</v>
      </c>
      <c r="EI536" s="1">
        <v>0</v>
      </c>
      <c r="EJ536" s="1">
        <v>0</v>
      </c>
      <c r="EK536" s="1">
        <v>45.1</v>
      </c>
      <c r="EL536" s="1">
        <v>126.5</v>
      </c>
      <c r="EM536" s="1">
        <v>228</v>
      </c>
      <c r="EN536" s="1">
        <v>650</v>
      </c>
      <c r="EO536" s="1">
        <v>0</v>
      </c>
      <c r="EP536" s="1">
        <v>0</v>
      </c>
      <c r="EQ536" s="1">
        <v>0</v>
      </c>
      <c r="ER536" s="1">
        <v>0</v>
      </c>
      <c r="ES536" s="1">
        <v>0</v>
      </c>
      <c r="ET536" s="1">
        <v>0</v>
      </c>
      <c r="EU536" s="1">
        <v>124</v>
      </c>
      <c r="EV536" s="1">
        <v>334</v>
      </c>
      <c r="EW536" s="1">
        <v>106</v>
      </c>
      <c r="EX536" s="1">
        <v>298</v>
      </c>
      <c r="EY536" s="1">
        <v>14</v>
      </c>
      <c r="EZ536" s="1">
        <v>30</v>
      </c>
      <c r="FA536" s="1">
        <v>4</v>
      </c>
      <c r="FB536" s="1">
        <v>6</v>
      </c>
      <c r="FC536" s="1">
        <v>0</v>
      </c>
      <c r="FD536" s="1">
        <v>0</v>
      </c>
      <c r="FE536" s="1">
        <v>94</v>
      </c>
      <c r="FF536" s="1">
        <v>208</v>
      </c>
      <c r="FG536" s="1">
        <v>42</v>
      </c>
      <c r="FH536" s="1">
        <v>97</v>
      </c>
      <c r="FI536" s="1">
        <v>52</v>
      </c>
      <c r="FJ536" s="1">
        <v>111</v>
      </c>
      <c r="FK536" s="1">
        <v>0</v>
      </c>
      <c r="FL536" s="1">
        <v>0</v>
      </c>
      <c r="FM536" s="1">
        <v>58</v>
      </c>
      <c r="FN536" s="1">
        <v>93.2</v>
      </c>
      <c r="FO536" s="1">
        <v>34</v>
      </c>
      <c r="FP536" s="1">
        <v>54.8</v>
      </c>
      <c r="FQ536" s="1">
        <v>24</v>
      </c>
      <c r="FR536" s="1">
        <v>38.4</v>
      </c>
      <c r="FS536" s="1">
        <v>91</v>
      </c>
      <c r="FT536" s="1">
        <v>161.80000000000001</v>
      </c>
      <c r="FU536" s="1">
        <v>46</v>
      </c>
      <c r="FV536" s="1">
        <v>82</v>
      </c>
      <c r="FW536" s="1">
        <v>35</v>
      </c>
      <c r="FX536" s="1">
        <v>62.8</v>
      </c>
      <c r="FY536" s="1">
        <v>10</v>
      </c>
      <c r="FZ536" s="1">
        <v>17</v>
      </c>
      <c r="GA536" s="1">
        <v>531</v>
      </c>
      <c r="GB536" s="1">
        <v>851</v>
      </c>
      <c r="GC536" s="1">
        <v>136</v>
      </c>
      <c r="GD536" s="1">
        <v>230</v>
      </c>
      <c r="GE536" s="1">
        <v>395</v>
      </c>
      <c r="GF536" s="1">
        <v>621</v>
      </c>
      <c r="GG536" s="1">
        <v>38</v>
      </c>
      <c r="GH536" s="1">
        <v>67.7</v>
      </c>
      <c r="GI536" s="1">
        <v>38</v>
      </c>
      <c r="GJ536" s="1">
        <v>67.7</v>
      </c>
      <c r="GK536" s="1">
        <v>19.5</v>
      </c>
      <c r="GL536" s="1">
        <v>52.2</v>
      </c>
      <c r="GM536" s="1">
        <v>15</v>
      </c>
      <c r="GN536" s="1">
        <v>6</v>
      </c>
      <c r="GO536" s="1">
        <v>5.4</v>
      </c>
      <c r="GP536" s="1">
        <v>0</v>
      </c>
      <c r="GQ536" s="1">
        <v>9</v>
      </c>
      <c r="GR536" s="1">
        <v>1.5</v>
      </c>
      <c r="GS536" s="1">
        <v>21.7</v>
      </c>
      <c r="GT536" s="1">
        <v>33.9</v>
      </c>
      <c r="GU536" s="1">
        <v>14</v>
      </c>
      <c r="GV536" s="1">
        <v>21.9</v>
      </c>
      <c r="GW536" s="1">
        <v>7.7</v>
      </c>
      <c r="GX536" s="1">
        <v>12</v>
      </c>
      <c r="GY536" s="1">
        <v>0</v>
      </c>
      <c r="GZ536" s="2">
        <v>0</v>
      </c>
    </row>
    <row r="537" spans="1:208">
      <c r="CU537" s="1" t="s">
        <v>388</v>
      </c>
      <c r="CV537" s="1" t="s">
        <v>302</v>
      </c>
      <c r="CW537" s="1" t="s">
        <v>647</v>
      </c>
      <c r="CX537" s="1">
        <v>1013</v>
      </c>
      <c r="CY537" s="1">
        <v>82.6</v>
      </c>
      <c r="CZ537" s="1">
        <v>81.539980256663398</v>
      </c>
      <c r="DA537" s="1">
        <v>137</v>
      </c>
      <c r="DB537" s="1">
        <v>21.9</v>
      </c>
      <c r="DC537" s="1">
        <v>159.85401459854</v>
      </c>
      <c r="DD537" s="1">
        <v>666</v>
      </c>
      <c r="DE537" s="1">
        <v>10.1</v>
      </c>
      <c r="DF537" s="1">
        <v>15.165165165165201</v>
      </c>
      <c r="DG537" s="1">
        <v>2.1</v>
      </c>
      <c r="DH537" s="1">
        <v>36.5</v>
      </c>
      <c r="DI537" s="1">
        <v>1.7380952380952399</v>
      </c>
      <c r="DJ537" s="1">
        <v>1.8</v>
      </c>
      <c r="DK537" s="1">
        <v>32.200000000000003</v>
      </c>
      <c r="DL537" s="1">
        <v>1.7888888888888901</v>
      </c>
      <c r="DM537" s="1">
        <v>69.8</v>
      </c>
      <c r="DN537" s="1">
        <v>0</v>
      </c>
      <c r="DO537" s="1">
        <v>337</v>
      </c>
      <c r="DP537" s="1">
        <v>337</v>
      </c>
      <c r="DQ537" s="1">
        <v>716</v>
      </c>
      <c r="DR537" s="1">
        <v>63</v>
      </c>
      <c r="DS537" s="1">
        <v>8.7988826815642494</v>
      </c>
      <c r="DT537" s="1">
        <v>246</v>
      </c>
      <c r="DU537" s="1">
        <v>4.8</v>
      </c>
      <c r="DV537" s="1">
        <v>2.6</v>
      </c>
      <c r="DW537" s="1">
        <v>54</v>
      </c>
      <c r="DX537" s="1">
        <v>305</v>
      </c>
      <c r="DY537" s="1">
        <v>399</v>
      </c>
      <c r="DZ537" s="1" t="s">
        <v>388</v>
      </c>
      <c r="EA537" s="1" t="s">
        <v>302</v>
      </c>
      <c r="EB537" s="1" t="s">
        <v>647</v>
      </c>
      <c r="EC537" s="72">
        <f t="shared" si="36"/>
        <v>1130.4000000000001</v>
      </c>
      <c r="ED537" s="73">
        <f t="shared" si="37"/>
        <v>2334.9</v>
      </c>
      <c r="EE537" s="1">
        <v>38.9</v>
      </c>
      <c r="EF537" s="1">
        <v>101</v>
      </c>
      <c r="EG537" s="1">
        <v>4.8</v>
      </c>
      <c r="EH537" s="1">
        <v>8.6</v>
      </c>
      <c r="EI537" s="1">
        <v>0</v>
      </c>
      <c r="EJ537" s="1">
        <v>0</v>
      </c>
      <c r="EK537" s="1">
        <v>34.1</v>
      </c>
      <c r="EL537" s="1">
        <v>92.4</v>
      </c>
      <c r="EM537" s="1">
        <v>200</v>
      </c>
      <c r="EN537" s="1">
        <v>549.5</v>
      </c>
      <c r="EO537" s="1">
        <v>0</v>
      </c>
      <c r="EP537" s="1">
        <v>0</v>
      </c>
      <c r="EQ537" s="1">
        <v>0</v>
      </c>
      <c r="ER537" s="1">
        <v>0</v>
      </c>
      <c r="ES537" s="1">
        <v>0</v>
      </c>
      <c r="ET537" s="1">
        <v>0</v>
      </c>
      <c r="EU537" s="1">
        <v>141</v>
      </c>
      <c r="EV537" s="1">
        <v>376</v>
      </c>
      <c r="EW537" s="1">
        <v>122</v>
      </c>
      <c r="EX537" s="1">
        <v>340</v>
      </c>
      <c r="EY537" s="1">
        <v>14</v>
      </c>
      <c r="EZ537" s="1">
        <v>29</v>
      </c>
      <c r="FA537" s="1">
        <v>5</v>
      </c>
      <c r="FB537" s="1">
        <v>7</v>
      </c>
      <c r="FC537" s="1">
        <v>0</v>
      </c>
      <c r="FD537" s="1">
        <v>0</v>
      </c>
      <c r="FE537" s="1">
        <v>86</v>
      </c>
      <c r="FF537" s="1">
        <v>185</v>
      </c>
      <c r="FG537" s="1">
        <v>48</v>
      </c>
      <c r="FH537" s="1">
        <v>110</v>
      </c>
      <c r="FI537" s="1">
        <v>38</v>
      </c>
      <c r="FJ537" s="1">
        <v>75</v>
      </c>
      <c r="FK537" s="1">
        <v>0</v>
      </c>
      <c r="FL537" s="1">
        <v>0</v>
      </c>
      <c r="FM537" s="1">
        <v>64</v>
      </c>
      <c r="FN537" s="1">
        <v>102</v>
      </c>
      <c r="FO537" s="1">
        <v>38</v>
      </c>
      <c r="FP537" s="1">
        <v>60.4</v>
      </c>
      <c r="FQ537" s="1">
        <v>26</v>
      </c>
      <c r="FR537" s="1">
        <v>41.6</v>
      </c>
      <c r="FS537" s="1">
        <v>90</v>
      </c>
      <c r="FT537" s="1">
        <v>159.19999999999999</v>
      </c>
      <c r="FU537" s="1">
        <v>44</v>
      </c>
      <c r="FV537" s="1">
        <v>77.599999999999994</v>
      </c>
      <c r="FW537" s="1">
        <v>36</v>
      </c>
      <c r="FX537" s="1">
        <v>64.400000000000006</v>
      </c>
      <c r="FY537" s="1">
        <v>10</v>
      </c>
      <c r="FZ537" s="1">
        <v>17.2</v>
      </c>
      <c r="GA537" s="1">
        <v>449</v>
      </c>
      <c r="GB537" s="1">
        <v>718</v>
      </c>
      <c r="GC537" s="1">
        <v>119</v>
      </c>
      <c r="GD537" s="1">
        <v>202</v>
      </c>
      <c r="GE537" s="1">
        <v>330</v>
      </c>
      <c r="GF537" s="1">
        <v>516</v>
      </c>
      <c r="GG537" s="1">
        <v>44</v>
      </c>
      <c r="GH537" s="1">
        <v>78.8</v>
      </c>
      <c r="GI537" s="1">
        <v>44</v>
      </c>
      <c r="GJ537" s="1">
        <v>78.8</v>
      </c>
      <c r="GK537" s="1">
        <v>17.5</v>
      </c>
      <c r="GL537" s="1">
        <v>50.4</v>
      </c>
      <c r="GM537" s="1">
        <v>15</v>
      </c>
      <c r="GN537" s="1">
        <v>6</v>
      </c>
      <c r="GO537" s="1">
        <v>5.4</v>
      </c>
      <c r="GP537" s="1">
        <v>0</v>
      </c>
      <c r="GQ537" s="1">
        <v>9</v>
      </c>
      <c r="GR537" s="1">
        <v>1.5</v>
      </c>
      <c r="GS537" s="1">
        <v>23.6</v>
      </c>
      <c r="GT537" s="1">
        <v>37.5</v>
      </c>
      <c r="GU537" s="1">
        <v>15.2</v>
      </c>
      <c r="GV537" s="1">
        <v>24.2</v>
      </c>
      <c r="GW537" s="1">
        <v>8.4</v>
      </c>
      <c r="GX537" s="1">
        <v>13.3</v>
      </c>
      <c r="GY537" s="1">
        <v>0</v>
      </c>
      <c r="GZ537" s="2">
        <v>0</v>
      </c>
    </row>
    <row r="538" spans="1:208" s="1" customForma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CU538" s="71" t="s">
        <v>407</v>
      </c>
      <c r="CV538" s="1" t="s">
        <v>408</v>
      </c>
      <c r="CW538" s="30" t="s">
        <v>647</v>
      </c>
      <c r="CX538" s="1">
        <v>1676</v>
      </c>
      <c r="CY538" s="1">
        <v>138.5</v>
      </c>
      <c r="CZ538" s="1">
        <v>82.637231503579997</v>
      </c>
      <c r="DA538" s="1">
        <v>63</v>
      </c>
      <c r="DB538" s="1">
        <v>10.15</v>
      </c>
      <c r="DC538" s="1">
        <v>161.111111111111</v>
      </c>
      <c r="DD538" s="1">
        <v>458</v>
      </c>
      <c r="DE538" s="1">
        <v>7.7</v>
      </c>
      <c r="DF538" s="1">
        <v>16.8122270742358</v>
      </c>
      <c r="DG538" s="1">
        <v>4.6100000000000003</v>
      </c>
      <c r="DH538" s="1">
        <v>81.14</v>
      </c>
      <c r="DI538" s="1">
        <v>1.76008676789588</v>
      </c>
      <c r="DJ538" s="1">
        <v>2.92</v>
      </c>
      <c r="DK538" s="1">
        <v>53.48</v>
      </c>
      <c r="DL538" s="1">
        <v>1.8315068493150699</v>
      </c>
      <c r="DM538" s="1">
        <v>81</v>
      </c>
      <c r="DN538" s="1">
        <v>25</v>
      </c>
      <c r="DO538" s="1">
        <v>139</v>
      </c>
      <c r="DP538" s="1">
        <v>138</v>
      </c>
      <c r="DQ538" s="1">
        <v>1685</v>
      </c>
      <c r="DR538" s="1">
        <v>105</v>
      </c>
      <c r="DS538" s="1">
        <v>6.2314540059347197</v>
      </c>
      <c r="DT538" s="1">
        <v>392</v>
      </c>
      <c r="DU538" s="1">
        <v>3</v>
      </c>
      <c r="DV538" s="1">
        <v>1.5</v>
      </c>
      <c r="DW538" s="1">
        <v>148</v>
      </c>
      <c r="DX538" s="1">
        <v>337</v>
      </c>
      <c r="DY538" s="1">
        <v>85</v>
      </c>
      <c r="DZ538" s="71" t="s">
        <v>407</v>
      </c>
      <c r="EA538" s="1" t="s">
        <v>408</v>
      </c>
      <c r="EB538" s="30" t="s">
        <v>647</v>
      </c>
      <c r="EC538" s="72">
        <f t="shared" si="36"/>
        <v>1277</v>
      </c>
      <c r="ED538" s="73">
        <f t="shared" si="37"/>
        <v>3130</v>
      </c>
      <c r="EE538" s="1">
        <v>125</v>
      </c>
      <c r="EF538" s="1">
        <v>200</v>
      </c>
      <c r="EG538" s="1">
        <v>74</v>
      </c>
      <c r="EH538" s="1">
        <v>107</v>
      </c>
      <c r="EI538" s="1">
        <v>0</v>
      </c>
      <c r="EJ538" s="1">
        <v>0</v>
      </c>
      <c r="EK538" s="1">
        <v>39</v>
      </c>
      <c r="EL538" s="1">
        <v>61</v>
      </c>
      <c r="EM538" s="1">
        <v>72</v>
      </c>
      <c r="EN538" s="1">
        <v>183</v>
      </c>
      <c r="EO538" s="1">
        <v>52</v>
      </c>
      <c r="EP538" s="1">
        <v>133</v>
      </c>
      <c r="EQ538" s="1">
        <v>0</v>
      </c>
      <c r="ER538" s="1">
        <v>0</v>
      </c>
      <c r="ES538" s="1">
        <v>0</v>
      </c>
      <c r="ET538" s="1">
        <v>0</v>
      </c>
      <c r="EU538" s="1">
        <v>131</v>
      </c>
      <c r="EV538" s="1">
        <v>360</v>
      </c>
      <c r="EW538" s="1">
        <v>84</v>
      </c>
      <c r="EX538" s="1">
        <v>211</v>
      </c>
      <c r="EY538" s="1">
        <v>26</v>
      </c>
      <c r="EZ538" s="1">
        <v>61</v>
      </c>
      <c r="FA538" s="1">
        <v>0</v>
      </c>
      <c r="FB538" s="1">
        <v>0</v>
      </c>
      <c r="FC538" s="1">
        <v>0</v>
      </c>
      <c r="FD538" s="1">
        <v>0</v>
      </c>
      <c r="FE538" s="1">
        <v>130</v>
      </c>
      <c r="FF538" s="1">
        <v>326</v>
      </c>
      <c r="FG538" s="1">
        <v>42</v>
      </c>
      <c r="FH538" s="1">
        <v>123</v>
      </c>
      <c r="FI538" s="1">
        <v>48</v>
      </c>
      <c r="FJ538" s="1">
        <v>106</v>
      </c>
      <c r="FK538" s="1">
        <v>3</v>
      </c>
      <c r="FL538" s="1">
        <v>6</v>
      </c>
      <c r="FM538" s="1">
        <v>90</v>
      </c>
      <c r="FN538" s="1">
        <v>149</v>
      </c>
      <c r="FO538" s="1">
        <v>36</v>
      </c>
      <c r="FP538" s="1">
        <v>42</v>
      </c>
      <c r="FQ538" s="1">
        <v>20</v>
      </c>
      <c r="FR538" s="1">
        <v>52</v>
      </c>
      <c r="FS538" s="1">
        <v>126</v>
      </c>
      <c r="FT538" s="1">
        <v>284</v>
      </c>
      <c r="FU538" s="1">
        <v>39</v>
      </c>
      <c r="FV538" s="1">
        <v>104</v>
      </c>
      <c r="FW538" s="1">
        <v>40</v>
      </c>
      <c r="FX538" s="1">
        <v>97</v>
      </c>
      <c r="FY538" s="1">
        <v>31</v>
      </c>
      <c r="FZ538" s="1">
        <v>67</v>
      </c>
      <c r="GA538" s="1">
        <v>527</v>
      </c>
      <c r="GB538" s="1">
        <v>1423</v>
      </c>
      <c r="GC538" s="1">
        <v>21</v>
      </c>
      <c r="GD538" s="1">
        <v>74</v>
      </c>
      <c r="GE538" s="1">
        <v>499</v>
      </c>
      <c r="GF538" s="1">
        <v>1336</v>
      </c>
      <c r="GG538" s="1">
        <v>76</v>
      </c>
      <c r="GH538" s="1">
        <v>205</v>
      </c>
      <c r="GI538" s="1">
        <v>71</v>
      </c>
      <c r="GJ538" s="1">
        <v>193</v>
      </c>
      <c r="GK538" s="1">
        <v>0</v>
      </c>
      <c r="GL538" s="1">
        <v>0</v>
      </c>
      <c r="GM538" s="1">
        <v>0</v>
      </c>
      <c r="GN538" s="1">
        <v>0</v>
      </c>
      <c r="GO538" s="1">
        <v>0</v>
      </c>
      <c r="GP538" s="1">
        <v>0</v>
      </c>
      <c r="GQ538" s="1">
        <v>0</v>
      </c>
      <c r="GR538" s="1">
        <v>0</v>
      </c>
      <c r="GS538" s="1">
        <v>101</v>
      </c>
      <c r="GT538" s="1">
        <v>282</v>
      </c>
      <c r="GU538" s="1">
        <v>76</v>
      </c>
      <c r="GV538" s="1">
        <v>226</v>
      </c>
      <c r="GW538" s="1">
        <v>25</v>
      </c>
      <c r="GX538" s="1">
        <v>56</v>
      </c>
      <c r="GY538" s="1">
        <v>0</v>
      </c>
      <c r="GZ538" s="2">
        <v>0</v>
      </c>
    </row>
    <row r="539" spans="1:208" s="1" customForma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CU539" s="1" t="s">
        <v>407</v>
      </c>
      <c r="CV539" s="1" t="s">
        <v>95</v>
      </c>
      <c r="CW539" s="1" t="s">
        <v>647</v>
      </c>
      <c r="CX539" s="1">
        <v>2417</v>
      </c>
      <c r="CY539" s="1">
        <v>195</v>
      </c>
      <c r="CZ539" s="1">
        <v>80.678527099710394</v>
      </c>
      <c r="DA539" s="1">
        <v>421</v>
      </c>
      <c r="DB539" s="1">
        <v>67.3</v>
      </c>
      <c r="DC539" s="1">
        <v>159.857482185273</v>
      </c>
      <c r="DD539" s="1">
        <v>490</v>
      </c>
      <c r="DE539" s="1">
        <v>8.27</v>
      </c>
      <c r="DF539" s="1">
        <v>16.877551020408202</v>
      </c>
      <c r="DG539" s="1">
        <v>5.62</v>
      </c>
      <c r="DH539" s="1">
        <v>92.58</v>
      </c>
      <c r="DI539" s="1">
        <v>1.64733096085409</v>
      </c>
      <c r="DJ539" s="1">
        <v>2.29</v>
      </c>
      <c r="DK539" s="1">
        <v>40</v>
      </c>
      <c r="DL539" s="1">
        <v>1.74672489082969</v>
      </c>
      <c r="DM539" s="1">
        <v>99</v>
      </c>
      <c r="DN539" s="1">
        <v>0</v>
      </c>
      <c r="DO539" s="1">
        <v>338</v>
      </c>
      <c r="DP539" s="1">
        <v>337</v>
      </c>
      <c r="DQ539" s="1">
        <v>1453</v>
      </c>
      <c r="DR539" s="1">
        <v>84</v>
      </c>
      <c r="DS539" s="1">
        <v>5.7811424638678597</v>
      </c>
      <c r="DT539" s="1">
        <v>344</v>
      </c>
      <c r="DU539" s="1">
        <v>3.1</v>
      </c>
      <c r="DV539" s="1">
        <v>1.9</v>
      </c>
      <c r="DW539" s="1">
        <v>98</v>
      </c>
      <c r="DX539" s="1">
        <v>263</v>
      </c>
      <c r="DY539" s="1">
        <v>96</v>
      </c>
      <c r="DZ539" s="1" t="s">
        <v>407</v>
      </c>
      <c r="EA539" s="1" t="s">
        <v>95</v>
      </c>
      <c r="EB539" s="1" t="s">
        <v>647</v>
      </c>
      <c r="EC539" s="72">
        <f t="shared" si="36"/>
        <v>1547</v>
      </c>
      <c r="ED539" s="73">
        <f t="shared" si="37"/>
        <v>3815</v>
      </c>
      <c r="EE539" s="1">
        <v>146</v>
      </c>
      <c r="EF539" s="1">
        <v>231</v>
      </c>
      <c r="EG539" s="1">
        <v>82</v>
      </c>
      <c r="EH539" s="1">
        <v>122</v>
      </c>
      <c r="EI539" s="1">
        <v>0</v>
      </c>
      <c r="EJ539" s="1">
        <v>0</v>
      </c>
      <c r="EK539" s="1">
        <v>52</v>
      </c>
      <c r="EL539" s="1">
        <v>81</v>
      </c>
      <c r="EM539" s="1">
        <v>125</v>
      </c>
      <c r="EN539" s="1">
        <v>270</v>
      </c>
      <c r="EO539" s="1">
        <v>92</v>
      </c>
      <c r="EP539" s="1">
        <v>210</v>
      </c>
      <c r="EQ539" s="1">
        <v>0</v>
      </c>
      <c r="ER539" s="1">
        <v>0</v>
      </c>
      <c r="ES539" s="1">
        <v>0</v>
      </c>
      <c r="ET539" s="1">
        <v>0</v>
      </c>
      <c r="EU539" s="1">
        <v>145</v>
      </c>
      <c r="EV539" s="1">
        <v>398</v>
      </c>
      <c r="EW539" s="1">
        <v>90</v>
      </c>
      <c r="EX539" s="1">
        <v>238</v>
      </c>
      <c r="EY539" s="1">
        <v>31</v>
      </c>
      <c r="EZ539" s="1">
        <v>71</v>
      </c>
      <c r="FA539" s="1">
        <v>0</v>
      </c>
      <c r="FB539" s="1">
        <v>0</v>
      </c>
      <c r="FC539" s="1">
        <v>0</v>
      </c>
      <c r="FD539" s="1">
        <v>0</v>
      </c>
      <c r="FE539" s="1">
        <v>155</v>
      </c>
      <c r="FF539" s="1">
        <v>390</v>
      </c>
      <c r="FG539" s="1">
        <v>47</v>
      </c>
      <c r="FH539" s="1">
        <v>134</v>
      </c>
      <c r="FI539" s="1">
        <v>60</v>
      </c>
      <c r="FJ539" s="1">
        <v>132</v>
      </c>
      <c r="FK539" s="1">
        <v>2</v>
      </c>
      <c r="FL539" s="1">
        <v>4</v>
      </c>
      <c r="FM539" s="1">
        <v>125</v>
      </c>
      <c r="FN539" s="1">
        <v>203</v>
      </c>
      <c r="FO539" s="1">
        <v>54</v>
      </c>
      <c r="FP539" s="1">
        <v>68</v>
      </c>
      <c r="FQ539" s="1">
        <v>24</v>
      </c>
      <c r="FR539" s="1">
        <v>66</v>
      </c>
      <c r="FS539" s="1">
        <v>166</v>
      </c>
      <c r="FT539" s="1">
        <v>373</v>
      </c>
      <c r="FU539" s="1">
        <v>56</v>
      </c>
      <c r="FV539" s="1">
        <v>154</v>
      </c>
      <c r="FW539" s="1">
        <v>43</v>
      </c>
      <c r="FX539" s="1">
        <v>105</v>
      </c>
      <c r="FY539" s="1">
        <v>25</v>
      </c>
      <c r="FZ539" s="1">
        <v>55</v>
      </c>
      <c r="GA539" s="1">
        <v>594</v>
      </c>
      <c r="GB539" s="1">
        <v>1708</v>
      </c>
      <c r="GC539" s="1">
        <v>29</v>
      </c>
      <c r="GD539" s="1">
        <v>91</v>
      </c>
      <c r="GE539" s="1">
        <v>529</v>
      </c>
      <c r="GF539" s="1">
        <v>1561</v>
      </c>
      <c r="GG539" s="1">
        <v>91</v>
      </c>
      <c r="GH539" s="1">
        <v>242</v>
      </c>
      <c r="GI539" s="1">
        <v>84</v>
      </c>
      <c r="GJ539" s="1">
        <v>228</v>
      </c>
      <c r="GK539" s="1">
        <v>0</v>
      </c>
      <c r="GL539" s="1">
        <v>0</v>
      </c>
      <c r="GM539" s="1">
        <v>0</v>
      </c>
      <c r="GN539" s="1">
        <v>0</v>
      </c>
      <c r="GO539" s="1">
        <v>0</v>
      </c>
      <c r="GP539" s="1">
        <v>0</v>
      </c>
      <c r="GQ539" s="1">
        <v>0</v>
      </c>
      <c r="GR539" s="1">
        <v>0</v>
      </c>
      <c r="GS539" s="1">
        <v>174</v>
      </c>
      <c r="GT539" s="1">
        <v>495</v>
      </c>
      <c r="GU539" s="1">
        <v>125</v>
      </c>
      <c r="GV539" s="1">
        <v>378</v>
      </c>
      <c r="GW539" s="1">
        <v>49</v>
      </c>
      <c r="GX539" s="1">
        <v>117</v>
      </c>
      <c r="GY539" s="1">
        <v>0</v>
      </c>
      <c r="GZ539" s="2">
        <v>0</v>
      </c>
    </row>
    <row r="540" spans="1:208" s="1" customForma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CU540" s="1" t="s">
        <v>407</v>
      </c>
      <c r="CV540" s="1" t="s">
        <v>60</v>
      </c>
      <c r="CW540" s="1" t="s">
        <v>647</v>
      </c>
      <c r="CX540" s="1">
        <v>1283</v>
      </c>
      <c r="CY540" s="1">
        <v>105.1</v>
      </c>
      <c r="CZ540" s="1">
        <v>81.781861765880905</v>
      </c>
      <c r="DA540" s="1">
        <v>90</v>
      </c>
      <c r="DB540" s="1">
        <v>13.97</v>
      </c>
      <c r="DC540" s="1">
        <v>157.5</v>
      </c>
      <c r="DD540" s="1">
        <v>1247</v>
      </c>
      <c r="DE540" s="1">
        <v>20.81</v>
      </c>
      <c r="DF540" s="1">
        <v>16.930232558139501</v>
      </c>
      <c r="DG540" s="1">
        <v>7.25</v>
      </c>
      <c r="DH540" s="1">
        <v>115.4</v>
      </c>
      <c r="DI540" s="1">
        <v>1.7271477663230199</v>
      </c>
      <c r="DJ540" s="1">
        <v>3.14</v>
      </c>
      <c r="DK540" s="1">
        <v>52.21</v>
      </c>
      <c r="DL540" s="1">
        <v>1.69305555555556</v>
      </c>
      <c r="DM540" s="1">
        <v>135</v>
      </c>
      <c r="DN540" s="1">
        <v>0</v>
      </c>
      <c r="DO540" s="1">
        <v>181</v>
      </c>
      <c r="DP540" s="1">
        <v>180</v>
      </c>
      <c r="DQ540" s="1">
        <v>1129</v>
      </c>
      <c r="DR540" s="1">
        <v>51</v>
      </c>
      <c r="DS540" s="1">
        <v>6.1538461538461497</v>
      </c>
      <c r="DT540" s="1">
        <v>791</v>
      </c>
      <c r="DU540" s="1">
        <v>4.5</v>
      </c>
      <c r="DV540" s="1">
        <v>1.5</v>
      </c>
      <c r="DW540" s="1">
        <v>123</v>
      </c>
      <c r="DX540" s="1">
        <v>340</v>
      </c>
      <c r="DY540" s="1">
        <v>381</v>
      </c>
      <c r="DZ540" s="1" t="s">
        <v>407</v>
      </c>
      <c r="EA540" s="1" t="s">
        <v>60</v>
      </c>
      <c r="EB540" s="1" t="s">
        <v>647</v>
      </c>
      <c r="EC540" s="72">
        <f t="shared" si="36"/>
        <v>965</v>
      </c>
      <c r="ED540" s="73">
        <f t="shared" si="37"/>
        <v>2250</v>
      </c>
      <c r="EE540" s="1">
        <v>137</v>
      </c>
      <c r="EF540" s="1">
        <v>196</v>
      </c>
      <c r="EG540" s="1">
        <v>80</v>
      </c>
      <c r="EH540" s="1">
        <v>108</v>
      </c>
      <c r="EI540" s="1">
        <v>0</v>
      </c>
      <c r="EJ540" s="1">
        <v>0</v>
      </c>
      <c r="EK540" s="1">
        <v>51</v>
      </c>
      <c r="EL540" s="1">
        <v>73</v>
      </c>
      <c r="EM540" s="1">
        <v>50</v>
      </c>
      <c r="EN540" s="1">
        <v>108</v>
      </c>
      <c r="EO540" s="1">
        <v>35</v>
      </c>
      <c r="EP540" s="1">
        <v>79</v>
      </c>
      <c r="EQ540" s="1">
        <v>0</v>
      </c>
      <c r="ER540" s="1">
        <v>0</v>
      </c>
      <c r="ES540" s="1">
        <v>0</v>
      </c>
      <c r="ET540" s="1">
        <v>0</v>
      </c>
      <c r="EU540" s="1">
        <v>79</v>
      </c>
      <c r="EV540" s="1">
        <v>227</v>
      </c>
      <c r="EW540" s="1">
        <v>46</v>
      </c>
      <c r="EX540" s="1">
        <v>109</v>
      </c>
      <c r="EY540" s="1">
        <v>20</v>
      </c>
      <c r="EZ540" s="1">
        <v>39</v>
      </c>
      <c r="FA540" s="1">
        <v>0</v>
      </c>
      <c r="FB540" s="1">
        <v>0</v>
      </c>
      <c r="FC540" s="1">
        <v>0</v>
      </c>
      <c r="FD540" s="1">
        <v>0</v>
      </c>
      <c r="FE540" s="1">
        <v>75</v>
      </c>
      <c r="FF540" s="1">
        <v>175</v>
      </c>
      <c r="FG540" s="1">
        <v>18</v>
      </c>
      <c r="FH540" s="1">
        <v>54</v>
      </c>
      <c r="FI540" s="1">
        <v>31</v>
      </c>
      <c r="FJ540" s="1">
        <v>73</v>
      </c>
      <c r="FK540" s="1">
        <v>0</v>
      </c>
      <c r="FL540" s="1">
        <v>0</v>
      </c>
      <c r="FM540" s="1">
        <v>63</v>
      </c>
      <c r="FN540" s="1">
        <v>90</v>
      </c>
      <c r="FO540" s="1">
        <v>21</v>
      </c>
      <c r="FP540" s="1">
        <v>25</v>
      </c>
      <c r="FQ540" s="1">
        <v>16</v>
      </c>
      <c r="FR540" s="1">
        <v>43</v>
      </c>
      <c r="FS540" s="1">
        <v>94</v>
      </c>
      <c r="FT540" s="1">
        <v>210</v>
      </c>
      <c r="FU540" s="1">
        <v>27</v>
      </c>
      <c r="FV540" s="1">
        <v>71</v>
      </c>
      <c r="FW540" s="1">
        <v>27</v>
      </c>
      <c r="FX540" s="1">
        <v>60</v>
      </c>
      <c r="FY540" s="1">
        <v>27</v>
      </c>
      <c r="FZ540" s="1">
        <v>58</v>
      </c>
      <c r="GA540" s="1">
        <v>414</v>
      </c>
      <c r="GB540" s="1">
        <v>1110</v>
      </c>
      <c r="GC540" s="1">
        <v>13</v>
      </c>
      <c r="GD540" s="1">
        <v>41</v>
      </c>
      <c r="GE540" s="1">
        <v>395</v>
      </c>
      <c r="GF540" s="1">
        <v>1061</v>
      </c>
      <c r="GG540" s="1">
        <v>53</v>
      </c>
      <c r="GH540" s="1">
        <v>134</v>
      </c>
      <c r="GI540" s="1">
        <v>48</v>
      </c>
      <c r="GJ540" s="1">
        <v>122</v>
      </c>
      <c r="GK540" s="1">
        <v>0</v>
      </c>
      <c r="GL540" s="1">
        <v>0</v>
      </c>
      <c r="GM540" s="1">
        <v>0</v>
      </c>
      <c r="GN540" s="1">
        <v>0</v>
      </c>
      <c r="GO540" s="1">
        <v>0</v>
      </c>
      <c r="GP540" s="1">
        <v>0</v>
      </c>
      <c r="GQ540" s="1">
        <v>0</v>
      </c>
      <c r="GR540" s="1">
        <v>0</v>
      </c>
      <c r="GS540" s="1">
        <v>90</v>
      </c>
      <c r="GT540" s="1">
        <v>273</v>
      </c>
      <c r="GU540" s="1">
        <v>65</v>
      </c>
      <c r="GV540" s="1">
        <v>185</v>
      </c>
      <c r="GW540" s="1">
        <v>25</v>
      </c>
      <c r="GX540" s="1">
        <v>88</v>
      </c>
      <c r="GY540" s="1">
        <v>0</v>
      </c>
      <c r="GZ540" s="2">
        <v>0</v>
      </c>
    </row>
    <row r="541" spans="1:208" s="1" customForma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CU541" s="1" t="s">
        <v>407</v>
      </c>
      <c r="CV541" s="1" t="s">
        <v>409</v>
      </c>
      <c r="CW541" s="1" t="s">
        <v>647</v>
      </c>
      <c r="CX541" s="1">
        <v>2503</v>
      </c>
      <c r="CY541" s="1">
        <v>204.7</v>
      </c>
      <c r="CZ541" s="1">
        <v>81.781861765880905</v>
      </c>
      <c r="DA541" s="1">
        <v>108</v>
      </c>
      <c r="DB541" s="1">
        <v>17.010000000000002</v>
      </c>
      <c r="DC541" s="1">
        <v>157.5</v>
      </c>
      <c r="DD541" s="1">
        <v>1075</v>
      </c>
      <c r="DE541" s="1">
        <v>18.2</v>
      </c>
      <c r="DF541" s="1">
        <v>16.930232558139501</v>
      </c>
      <c r="DG541" s="1">
        <v>5.82</v>
      </c>
      <c r="DH541" s="1">
        <v>100.52</v>
      </c>
      <c r="DI541" s="1">
        <v>1.7271477663230199</v>
      </c>
      <c r="DJ541" s="1">
        <v>2.88</v>
      </c>
      <c r="DK541" s="1">
        <v>48.76</v>
      </c>
      <c r="DL541" s="1">
        <v>1.69305555555556</v>
      </c>
      <c r="DM541" s="1">
        <v>125</v>
      </c>
      <c r="DN541" s="1">
        <v>0</v>
      </c>
      <c r="DO541" s="1">
        <v>233</v>
      </c>
      <c r="DP541" s="1">
        <v>232</v>
      </c>
      <c r="DQ541" s="1">
        <v>2210</v>
      </c>
      <c r="DR541" s="1">
        <v>136</v>
      </c>
      <c r="DS541" s="1">
        <v>6.1538461538461497</v>
      </c>
      <c r="DT541" s="1">
        <v>745</v>
      </c>
      <c r="DU541" s="1">
        <v>6.3</v>
      </c>
      <c r="DV541" s="1">
        <v>1.9</v>
      </c>
      <c r="DW541" s="1">
        <v>150</v>
      </c>
      <c r="DX541" s="1">
        <v>544</v>
      </c>
      <c r="DY541" s="1">
        <v>498</v>
      </c>
      <c r="DZ541" s="1" t="s">
        <v>407</v>
      </c>
      <c r="EA541" s="1" t="s">
        <v>409</v>
      </c>
      <c r="EB541" s="1" t="s">
        <v>647</v>
      </c>
      <c r="EC541" s="72">
        <f t="shared" si="36"/>
        <v>1242</v>
      </c>
      <c r="ED541" s="73">
        <f t="shared" si="37"/>
        <v>3013</v>
      </c>
      <c r="EE541" s="1">
        <v>98</v>
      </c>
      <c r="EF541" s="1">
        <v>169</v>
      </c>
      <c r="EG541" s="1">
        <v>59</v>
      </c>
      <c r="EH541" s="1">
        <v>104</v>
      </c>
      <c r="EI541" s="1">
        <v>0</v>
      </c>
      <c r="EJ541" s="1">
        <v>0</v>
      </c>
      <c r="EK541" s="1">
        <v>36</v>
      </c>
      <c r="EL541" s="1">
        <v>59</v>
      </c>
      <c r="EM541" s="1">
        <v>82</v>
      </c>
      <c r="EN541" s="1">
        <v>195</v>
      </c>
      <c r="EO541" s="1">
        <v>58</v>
      </c>
      <c r="EP541" s="1">
        <v>117</v>
      </c>
      <c r="EQ541" s="1">
        <v>0</v>
      </c>
      <c r="ER541" s="1">
        <v>0</v>
      </c>
      <c r="ES541" s="1">
        <v>0</v>
      </c>
      <c r="ET541" s="1">
        <v>0</v>
      </c>
      <c r="EU541" s="1">
        <v>111</v>
      </c>
      <c r="EV541" s="1">
        <v>294</v>
      </c>
      <c r="EW541" s="1">
        <v>64</v>
      </c>
      <c r="EX541" s="1">
        <v>164</v>
      </c>
      <c r="EY541" s="1">
        <v>27</v>
      </c>
      <c r="EZ541" s="1">
        <v>58</v>
      </c>
      <c r="FA541" s="1">
        <v>0</v>
      </c>
      <c r="FB541" s="1">
        <v>0</v>
      </c>
      <c r="FC541" s="1">
        <v>0</v>
      </c>
      <c r="FD541" s="1">
        <v>0</v>
      </c>
      <c r="FE541" s="1">
        <v>117</v>
      </c>
      <c r="FF541" s="1">
        <v>276</v>
      </c>
      <c r="FG541" s="1">
        <v>38</v>
      </c>
      <c r="FH541" s="1">
        <v>109</v>
      </c>
      <c r="FI541" s="1">
        <v>49</v>
      </c>
      <c r="FJ541" s="1">
        <v>109</v>
      </c>
      <c r="FK541" s="1">
        <v>0</v>
      </c>
      <c r="FL541" s="1">
        <v>0</v>
      </c>
      <c r="FM541" s="1">
        <v>100</v>
      </c>
      <c r="FN541" s="1">
        <v>167</v>
      </c>
      <c r="FO541" s="1">
        <v>37</v>
      </c>
      <c r="FP541" s="1">
        <v>44</v>
      </c>
      <c r="FQ541" s="1">
        <v>24</v>
      </c>
      <c r="FR541" s="1">
        <v>65</v>
      </c>
      <c r="FS541" s="1">
        <v>141</v>
      </c>
      <c r="FT541" s="1">
        <v>318</v>
      </c>
      <c r="FU541" s="1">
        <v>44</v>
      </c>
      <c r="FV541" s="1">
        <v>124</v>
      </c>
      <c r="FW541" s="1">
        <v>37</v>
      </c>
      <c r="FX541" s="1">
        <v>85</v>
      </c>
      <c r="FY541" s="1">
        <v>31</v>
      </c>
      <c r="FZ541" s="1">
        <v>72</v>
      </c>
      <c r="GA541" s="1">
        <v>519</v>
      </c>
      <c r="GB541" s="1">
        <v>1400</v>
      </c>
      <c r="GC541" s="1">
        <v>18</v>
      </c>
      <c r="GD541" s="1">
        <v>70</v>
      </c>
      <c r="GE541" s="1">
        <v>495</v>
      </c>
      <c r="GF541" s="1">
        <v>1318</v>
      </c>
      <c r="GG541" s="1">
        <v>74</v>
      </c>
      <c r="GH541" s="1">
        <v>194</v>
      </c>
      <c r="GI541" s="1">
        <v>70</v>
      </c>
      <c r="GJ541" s="1">
        <v>184</v>
      </c>
      <c r="GK541" s="1">
        <v>0</v>
      </c>
      <c r="GL541" s="1">
        <v>0</v>
      </c>
      <c r="GM541" s="1">
        <v>0</v>
      </c>
      <c r="GN541" s="1">
        <v>0</v>
      </c>
      <c r="GO541" s="1">
        <v>0</v>
      </c>
      <c r="GP541" s="1">
        <v>0</v>
      </c>
      <c r="GQ541" s="1">
        <v>0</v>
      </c>
      <c r="GR541" s="1">
        <v>0</v>
      </c>
      <c r="GS541" s="1">
        <v>101</v>
      </c>
      <c r="GT541" s="1">
        <v>278</v>
      </c>
      <c r="GU541" s="1">
        <v>70</v>
      </c>
      <c r="GV541" s="1">
        <v>210</v>
      </c>
      <c r="GW541" s="1">
        <v>31</v>
      </c>
      <c r="GX541" s="1">
        <v>68</v>
      </c>
      <c r="GY541" s="1">
        <v>0</v>
      </c>
      <c r="GZ541" s="2">
        <v>0</v>
      </c>
    </row>
    <row r="542" spans="1:208" s="1" customForma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CU542" s="1" t="s">
        <v>407</v>
      </c>
      <c r="CV542" s="1" t="s">
        <v>410</v>
      </c>
      <c r="CW542" s="1" t="s">
        <v>647</v>
      </c>
      <c r="CX542" s="1">
        <v>2168</v>
      </c>
      <c r="CY542" s="1">
        <v>176.2</v>
      </c>
      <c r="CZ542" s="1">
        <v>81.273062730627302</v>
      </c>
      <c r="DA542" s="1">
        <v>70</v>
      </c>
      <c r="DB542" s="1">
        <v>11.01</v>
      </c>
      <c r="DC542" s="1">
        <v>157.28571428571399</v>
      </c>
      <c r="DD542" s="1">
        <v>918</v>
      </c>
      <c r="DE542" s="1">
        <v>15.55</v>
      </c>
      <c r="DF542" s="1">
        <v>16.938997821350799</v>
      </c>
      <c r="DG542" s="1">
        <v>14.92</v>
      </c>
      <c r="DH542" s="1">
        <v>234.96</v>
      </c>
      <c r="DI542" s="1">
        <v>1.57479892761394</v>
      </c>
      <c r="DJ542" s="1">
        <v>2.89</v>
      </c>
      <c r="DK542" s="1">
        <v>49.2</v>
      </c>
      <c r="DL542" s="1">
        <v>1.70242214532872</v>
      </c>
      <c r="DM542" s="1">
        <v>187</v>
      </c>
      <c r="DN542" s="1">
        <v>0</v>
      </c>
      <c r="DO542" s="1">
        <v>145</v>
      </c>
      <c r="DP542" s="1">
        <v>141</v>
      </c>
      <c r="DQ542" s="1">
        <v>1855</v>
      </c>
      <c r="DR542" s="1">
        <v>105</v>
      </c>
      <c r="DS542" s="1">
        <v>5.6603773584905701</v>
      </c>
      <c r="DT542" s="1">
        <v>603</v>
      </c>
      <c r="DU542" s="1">
        <v>10.199999999999999</v>
      </c>
      <c r="DV542" s="1">
        <v>2.8</v>
      </c>
      <c r="DW542" s="1">
        <v>111</v>
      </c>
      <c r="DX542" s="1">
        <v>300</v>
      </c>
      <c r="DY542" s="1">
        <v>66</v>
      </c>
      <c r="DZ542" s="1" t="s">
        <v>407</v>
      </c>
      <c r="EA542" s="1" t="s">
        <v>410</v>
      </c>
      <c r="EB542" s="1" t="s">
        <v>647</v>
      </c>
      <c r="EC542" s="72">
        <f t="shared" si="36"/>
        <v>1433</v>
      </c>
      <c r="ED542" s="73">
        <f t="shared" si="37"/>
        <v>3438</v>
      </c>
      <c r="EE542" s="1">
        <v>98</v>
      </c>
      <c r="EF542" s="1">
        <v>170</v>
      </c>
      <c r="EG542" s="1">
        <v>60</v>
      </c>
      <c r="EH542" s="1">
        <v>107</v>
      </c>
      <c r="EI542" s="1">
        <v>0</v>
      </c>
      <c r="EJ542" s="1">
        <v>0</v>
      </c>
      <c r="EK542" s="1">
        <v>28</v>
      </c>
      <c r="EL542" s="1">
        <v>47</v>
      </c>
      <c r="EM542" s="1">
        <v>104</v>
      </c>
      <c r="EN542" s="1">
        <v>224</v>
      </c>
      <c r="EO542" s="1">
        <v>78</v>
      </c>
      <c r="EP542" s="1">
        <v>175</v>
      </c>
      <c r="EQ542" s="1">
        <v>0</v>
      </c>
      <c r="ER542" s="1">
        <v>0</v>
      </c>
      <c r="ES542" s="1">
        <v>0</v>
      </c>
      <c r="ET542" s="1">
        <v>0</v>
      </c>
      <c r="EU542" s="1">
        <v>115</v>
      </c>
      <c r="EV542" s="1">
        <v>304</v>
      </c>
      <c r="EW542" s="1">
        <v>71</v>
      </c>
      <c r="EX542" s="1">
        <v>194</v>
      </c>
      <c r="EY542" s="1">
        <v>30</v>
      </c>
      <c r="EZ542" s="1">
        <v>63</v>
      </c>
      <c r="FA542" s="1">
        <v>0</v>
      </c>
      <c r="FB542" s="1">
        <v>0</v>
      </c>
      <c r="FC542" s="1">
        <v>0</v>
      </c>
      <c r="FD542" s="1">
        <v>0</v>
      </c>
      <c r="FE542" s="1">
        <v>139</v>
      </c>
      <c r="FF542" s="1">
        <v>333</v>
      </c>
      <c r="FG542" s="1">
        <v>41</v>
      </c>
      <c r="FH542" s="1">
        <v>122</v>
      </c>
      <c r="FI542" s="1">
        <v>54</v>
      </c>
      <c r="FJ542" s="1">
        <v>120</v>
      </c>
      <c r="FK542" s="1">
        <v>0</v>
      </c>
      <c r="FL542" s="1">
        <v>0</v>
      </c>
      <c r="FM542" s="1">
        <v>115</v>
      </c>
      <c r="FN542" s="1">
        <v>183</v>
      </c>
      <c r="FO542" s="1">
        <v>44</v>
      </c>
      <c r="FP542" s="1">
        <v>52</v>
      </c>
      <c r="FQ542" s="1">
        <v>26</v>
      </c>
      <c r="FR542" s="1">
        <v>68</v>
      </c>
      <c r="FS542" s="1">
        <v>155</v>
      </c>
      <c r="FT542" s="1">
        <v>337</v>
      </c>
      <c r="FU542" s="1">
        <v>49</v>
      </c>
      <c r="FV542" s="1">
        <v>131</v>
      </c>
      <c r="FW542" s="1">
        <v>43</v>
      </c>
      <c r="FX542" s="1">
        <v>99</v>
      </c>
      <c r="FY542" s="1">
        <v>39</v>
      </c>
      <c r="FZ542" s="1">
        <v>82</v>
      </c>
      <c r="GA542" s="1">
        <v>615</v>
      </c>
      <c r="GB542" s="1">
        <v>1649</v>
      </c>
      <c r="GC542" s="1">
        <v>22</v>
      </c>
      <c r="GD542" s="1">
        <v>80</v>
      </c>
      <c r="GE542" s="1">
        <v>566</v>
      </c>
      <c r="GF542" s="1">
        <v>1507</v>
      </c>
      <c r="GG542" s="1">
        <v>92</v>
      </c>
      <c r="GH542" s="1">
        <v>238</v>
      </c>
      <c r="GI542" s="1">
        <v>83</v>
      </c>
      <c r="GJ542" s="1">
        <v>219</v>
      </c>
      <c r="GK542" s="1">
        <v>0</v>
      </c>
      <c r="GL542" s="1">
        <v>0</v>
      </c>
      <c r="GM542" s="1">
        <v>0</v>
      </c>
      <c r="GN542" s="1">
        <v>0</v>
      </c>
      <c r="GO542" s="1">
        <v>0</v>
      </c>
      <c r="GP542" s="1">
        <v>0</v>
      </c>
      <c r="GQ542" s="1">
        <v>0</v>
      </c>
      <c r="GR542" s="1">
        <v>0</v>
      </c>
      <c r="GS542" s="1">
        <v>157</v>
      </c>
      <c r="GT542" s="1">
        <v>445</v>
      </c>
      <c r="GU542" s="1">
        <v>104</v>
      </c>
      <c r="GV542" s="1">
        <v>326</v>
      </c>
      <c r="GW542" s="1">
        <v>53</v>
      </c>
      <c r="GX542" s="1">
        <v>119</v>
      </c>
      <c r="GY542" s="1">
        <v>0</v>
      </c>
      <c r="GZ542" s="2">
        <v>0</v>
      </c>
    </row>
    <row r="543" spans="1:208" s="1" customForma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CU543" s="1" t="s">
        <v>407</v>
      </c>
      <c r="CV543" s="1" t="s">
        <v>411</v>
      </c>
      <c r="CW543" s="1" t="s">
        <v>647</v>
      </c>
      <c r="CX543" s="1">
        <v>1226</v>
      </c>
      <c r="CY543" s="1">
        <v>99.89</v>
      </c>
      <c r="CZ543" s="1">
        <v>81.476345840130506</v>
      </c>
      <c r="DA543" s="1">
        <v>142</v>
      </c>
      <c r="DB543" s="1">
        <v>21.42</v>
      </c>
      <c r="DC543" s="1">
        <v>150.845070422535</v>
      </c>
      <c r="DD543" s="1">
        <v>396</v>
      </c>
      <c r="DE543" s="1">
        <v>6.71</v>
      </c>
      <c r="DF543" s="1">
        <v>16.9444444444444</v>
      </c>
      <c r="DG543" s="1">
        <v>4.37</v>
      </c>
      <c r="DH543" s="1">
        <v>72.09</v>
      </c>
      <c r="DI543" s="1">
        <v>1.6496567505720801</v>
      </c>
      <c r="DJ543" s="1">
        <v>2.04</v>
      </c>
      <c r="DK543" s="1">
        <v>32.479999999999997</v>
      </c>
      <c r="DL543" s="1">
        <v>1.5921568627450999</v>
      </c>
      <c r="DM543" s="1">
        <v>104</v>
      </c>
      <c r="DN543" s="1">
        <v>0</v>
      </c>
      <c r="DO543" s="1">
        <v>201</v>
      </c>
      <c r="DP543" s="1">
        <v>200</v>
      </c>
      <c r="DQ543" s="1">
        <v>1161</v>
      </c>
      <c r="DR543" s="1">
        <v>81</v>
      </c>
      <c r="DS543" s="1">
        <v>6.9767441860465098</v>
      </c>
      <c r="DT543" s="1">
        <v>151</v>
      </c>
      <c r="DU543" s="1">
        <v>6.2</v>
      </c>
      <c r="DV543" s="1">
        <v>3.2</v>
      </c>
      <c r="DW543" s="1">
        <v>100</v>
      </c>
      <c r="DX543" s="1">
        <v>298</v>
      </c>
      <c r="DY543" s="1">
        <v>90</v>
      </c>
      <c r="DZ543" s="1" t="s">
        <v>407</v>
      </c>
      <c r="EA543" s="1" t="s">
        <v>411</v>
      </c>
      <c r="EB543" s="1" t="s">
        <v>647</v>
      </c>
      <c r="EC543" s="72">
        <f t="shared" si="36"/>
        <v>1011</v>
      </c>
      <c r="ED543" s="73">
        <f t="shared" si="37"/>
        <v>2416</v>
      </c>
      <c r="EE543" s="1">
        <v>122</v>
      </c>
      <c r="EF543" s="1">
        <v>197</v>
      </c>
      <c r="EG543" s="1">
        <v>63</v>
      </c>
      <c r="EH543" s="1">
        <v>98</v>
      </c>
      <c r="EI543" s="1">
        <v>0</v>
      </c>
      <c r="EJ543" s="1">
        <v>0</v>
      </c>
      <c r="EK543" s="1">
        <v>49</v>
      </c>
      <c r="EL543" s="1">
        <v>70</v>
      </c>
      <c r="EM543" s="1">
        <v>92</v>
      </c>
      <c r="EN543" s="1">
        <v>202</v>
      </c>
      <c r="EO543" s="1">
        <v>65</v>
      </c>
      <c r="EP543" s="1">
        <v>143</v>
      </c>
      <c r="EQ543" s="1">
        <v>0</v>
      </c>
      <c r="ER543" s="1">
        <v>0</v>
      </c>
      <c r="ES543" s="1">
        <v>0</v>
      </c>
      <c r="ET543" s="1">
        <v>0</v>
      </c>
      <c r="EU543" s="1">
        <v>117</v>
      </c>
      <c r="EV543" s="1">
        <v>315</v>
      </c>
      <c r="EW543" s="1">
        <v>77</v>
      </c>
      <c r="EX543" s="1">
        <v>209</v>
      </c>
      <c r="EY543" s="1">
        <v>28</v>
      </c>
      <c r="EZ543" s="1">
        <v>66</v>
      </c>
      <c r="FA543" s="1">
        <v>0</v>
      </c>
      <c r="FB543" s="1">
        <v>0</v>
      </c>
      <c r="FC543" s="1">
        <v>0</v>
      </c>
      <c r="FD543" s="1">
        <v>0</v>
      </c>
      <c r="FE543" s="1">
        <v>88</v>
      </c>
      <c r="FF543" s="1">
        <v>209</v>
      </c>
      <c r="FG543" s="1">
        <v>20</v>
      </c>
      <c r="FH543" s="1">
        <v>61</v>
      </c>
      <c r="FI543" s="1">
        <v>33</v>
      </c>
      <c r="FJ543" s="1">
        <v>77</v>
      </c>
      <c r="FK543" s="1">
        <v>2</v>
      </c>
      <c r="FL543" s="1">
        <v>4</v>
      </c>
      <c r="FM543" s="1">
        <v>77</v>
      </c>
      <c r="FN543" s="1">
        <v>138</v>
      </c>
      <c r="FO543" s="1">
        <v>30</v>
      </c>
      <c r="FP543" s="1">
        <v>41</v>
      </c>
      <c r="FQ543" s="1">
        <v>21</v>
      </c>
      <c r="FR543" s="1">
        <v>64</v>
      </c>
      <c r="FS543" s="1">
        <v>102</v>
      </c>
      <c r="FT543" s="1">
        <v>248</v>
      </c>
      <c r="FU543" s="1">
        <v>38</v>
      </c>
      <c r="FV543" s="1">
        <v>119</v>
      </c>
      <c r="FW543" s="1">
        <v>28</v>
      </c>
      <c r="FX543" s="1">
        <v>68</v>
      </c>
      <c r="FY543" s="1">
        <v>25</v>
      </c>
      <c r="FZ543" s="1">
        <v>54</v>
      </c>
      <c r="GA543" s="1">
        <v>356</v>
      </c>
      <c r="GB543" s="1">
        <v>956</v>
      </c>
      <c r="GC543" s="1">
        <v>19</v>
      </c>
      <c r="GD543" s="1">
        <v>57</v>
      </c>
      <c r="GE543" s="1">
        <v>325</v>
      </c>
      <c r="GF543" s="1">
        <v>872</v>
      </c>
      <c r="GG543" s="1">
        <v>57</v>
      </c>
      <c r="GH543" s="1">
        <v>151</v>
      </c>
      <c r="GI543" s="1">
        <v>51</v>
      </c>
      <c r="GJ543" s="1">
        <v>136</v>
      </c>
      <c r="GK543" s="1">
        <v>0</v>
      </c>
      <c r="GL543" s="1">
        <v>0</v>
      </c>
      <c r="GM543" s="1">
        <v>0</v>
      </c>
      <c r="GN543" s="1">
        <v>0</v>
      </c>
      <c r="GO543" s="1">
        <v>0</v>
      </c>
      <c r="GP543" s="1">
        <v>0</v>
      </c>
      <c r="GQ543" s="1">
        <v>0</v>
      </c>
      <c r="GR543" s="1">
        <v>0</v>
      </c>
      <c r="GS543" s="1">
        <v>70</v>
      </c>
      <c r="GT543" s="1">
        <v>201</v>
      </c>
      <c r="GU543" s="1">
        <v>45</v>
      </c>
      <c r="GV543" s="1">
        <v>145</v>
      </c>
      <c r="GW543" s="1">
        <v>25</v>
      </c>
      <c r="GX543" s="1">
        <v>56</v>
      </c>
      <c r="GY543" s="1">
        <v>0</v>
      </c>
      <c r="GZ543" s="2">
        <v>0</v>
      </c>
    </row>
    <row r="544" spans="1:208" s="1" customForma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CU544" s="1" t="s">
        <v>407</v>
      </c>
      <c r="CV544" s="1" t="s">
        <v>412</v>
      </c>
      <c r="CW544" s="1" t="s">
        <v>647</v>
      </c>
      <c r="CX544" s="1">
        <v>1535</v>
      </c>
      <c r="CY544" s="1">
        <v>125.1</v>
      </c>
      <c r="CZ544" s="1">
        <v>81.498371335504899</v>
      </c>
      <c r="DA544" s="1">
        <v>42</v>
      </c>
      <c r="DB544" s="1">
        <v>6.62</v>
      </c>
      <c r="DC544" s="1">
        <v>157.61904761904799</v>
      </c>
      <c r="DD544" s="1">
        <v>373</v>
      </c>
      <c r="DE544" s="1">
        <v>6.36</v>
      </c>
      <c r="DF544" s="1">
        <v>17.0509383378016</v>
      </c>
      <c r="DG544" s="1">
        <v>4.9400000000000004</v>
      </c>
      <c r="DH544" s="1">
        <v>82.5</v>
      </c>
      <c r="DI544" s="1">
        <v>1.67004048582996</v>
      </c>
      <c r="DJ544" s="1">
        <v>2.37</v>
      </c>
      <c r="DK544" s="1">
        <v>39.51</v>
      </c>
      <c r="DL544" s="1">
        <v>1.66708860759494</v>
      </c>
      <c r="DM544" s="1">
        <v>104</v>
      </c>
      <c r="DN544" s="1">
        <v>0</v>
      </c>
      <c r="DO544" s="1">
        <v>141</v>
      </c>
      <c r="DP544" s="1">
        <v>140</v>
      </c>
      <c r="DQ544" s="1">
        <v>1305</v>
      </c>
      <c r="DR544" s="1">
        <v>78</v>
      </c>
      <c r="DS544" s="1">
        <v>5.9770114942528698</v>
      </c>
      <c r="DT544" s="1">
        <v>394</v>
      </c>
      <c r="DU544" s="1">
        <v>6.8</v>
      </c>
      <c r="DV544" s="1">
        <v>3.5</v>
      </c>
      <c r="DW544" s="1">
        <v>73</v>
      </c>
      <c r="DX544" s="1">
        <v>171</v>
      </c>
      <c r="DY544" s="1">
        <v>198</v>
      </c>
      <c r="DZ544" s="1" t="s">
        <v>407</v>
      </c>
      <c r="EA544" s="1" t="s">
        <v>412</v>
      </c>
      <c r="EB544" s="1" t="s">
        <v>647</v>
      </c>
      <c r="EC544" s="72">
        <f t="shared" si="36"/>
        <v>735</v>
      </c>
      <c r="ED544" s="73">
        <f t="shared" si="37"/>
        <v>1766</v>
      </c>
      <c r="EE544" s="1">
        <v>98</v>
      </c>
      <c r="EF544" s="1">
        <v>165</v>
      </c>
      <c r="EG544" s="1">
        <v>53</v>
      </c>
      <c r="EH544" s="1">
        <v>80</v>
      </c>
      <c r="EI544" s="1">
        <v>0</v>
      </c>
      <c r="EJ544" s="1">
        <v>0</v>
      </c>
      <c r="EK544" s="1">
        <v>35</v>
      </c>
      <c r="EL544" s="1">
        <v>56</v>
      </c>
      <c r="EM544" s="1">
        <v>50</v>
      </c>
      <c r="EN544" s="1">
        <v>139</v>
      </c>
      <c r="EO544" s="1">
        <v>33</v>
      </c>
      <c r="EP544" s="1">
        <v>90</v>
      </c>
      <c r="EQ544" s="1">
        <v>0</v>
      </c>
      <c r="ER544" s="1">
        <v>0</v>
      </c>
      <c r="ES544" s="1">
        <v>0</v>
      </c>
      <c r="ET544" s="1">
        <v>0</v>
      </c>
      <c r="EU544" s="1">
        <v>59</v>
      </c>
      <c r="EV544" s="1">
        <v>147</v>
      </c>
      <c r="EW544" s="1">
        <v>38</v>
      </c>
      <c r="EX544" s="1">
        <v>96</v>
      </c>
      <c r="EY544" s="1">
        <v>12</v>
      </c>
      <c r="EZ544" s="1">
        <v>27</v>
      </c>
      <c r="FA544" s="1">
        <v>0</v>
      </c>
      <c r="FB544" s="1">
        <v>0</v>
      </c>
      <c r="FC544" s="1">
        <v>0</v>
      </c>
      <c r="FD544" s="1">
        <v>0</v>
      </c>
      <c r="FE544" s="1">
        <v>64</v>
      </c>
      <c r="FF544" s="1">
        <v>160</v>
      </c>
      <c r="FG544" s="1">
        <v>17</v>
      </c>
      <c r="FH544" s="1">
        <v>52</v>
      </c>
      <c r="FI544" s="1">
        <v>26</v>
      </c>
      <c r="FJ544" s="1">
        <v>59</v>
      </c>
      <c r="FK544" s="1">
        <v>0</v>
      </c>
      <c r="FL544" s="1">
        <v>0</v>
      </c>
      <c r="FM544" s="1">
        <v>51</v>
      </c>
      <c r="FN544" s="1">
        <v>85</v>
      </c>
      <c r="FO544" s="1">
        <v>20</v>
      </c>
      <c r="FP544" s="1">
        <v>24</v>
      </c>
      <c r="FQ544" s="1">
        <v>12</v>
      </c>
      <c r="FR544" s="1">
        <v>35</v>
      </c>
      <c r="FS544" s="1">
        <v>74</v>
      </c>
      <c r="FT544" s="1">
        <v>168</v>
      </c>
      <c r="FU544" s="1">
        <v>23</v>
      </c>
      <c r="FV544" s="1">
        <v>62</v>
      </c>
      <c r="FW544" s="1">
        <v>22</v>
      </c>
      <c r="FX544" s="1">
        <v>51</v>
      </c>
      <c r="FY544" s="1">
        <v>16</v>
      </c>
      <c r="FZ544" s="1">
        <v>35</v>
      </c>
      <c r="GA544" s="1">
        <v>285</v>
      </c>
      <c r="GB544" s="1">
        <v>770</v>
      </c>
      <c r="GC544" s="1">
        <v>11</v>
      </c>
      <c r="GD544" s="1">
        <v>43</v>
      </c>
      <c r="GE544" s="1">
        <v>271</v>
      </c>
      <c r="GF544" s="1">
        <v>722</v>
      </c>
      <c r="GG544" s="1">
        <v>54</v>
      </c>
      <c r="GH544" s="1">
        <v>132</v>
      </c>
      <c r="GI544" s="1">
        <v>47</v>
      </c>
      <c r="GJ544" s="1">
        <v>120</v>
      </c>
      <c r="GK544" s="1">
        <v>0</v>
      </c>
      <c r="GL544" s="1">
        <v>0</v>
      </c>
      <c r="GM544" s="1">
        <v>0</v>
      </c>
      <c r="GN544" s="1">
        <v>0</v>
      </c>
      <c r="GO544" s="1">
        <v>0</v>
      </c>
      <c r="GP544" s="1">
        <v>0</v>
      </c>
      <c r="GQ544" s="1">
        <v>0</v>
      </c>
      <c r="GR544" s="1">
        <v>0</v>
      </c>
      <c r="GS544" s="1">
        <v>75</v>
      </c>
      <c r="GT544" s="1">
        <v>198</v>
      </c>
      <c r="GU544" s="1">
        <v>45</v>
      </c>
      <c r="GV544" s="1">
        <v>135</v>
      </c>
      <c r="GW544" s="1">
        <v>30</v>
      </c>
      <c r="GX544" s="1">
        <v>63</v>
      </c>
      <c r="GY544" s="1">
        <v>0</v>
      </c>
      <c r="GZ544" s="2">
        <v>0</v>
      </c>
    </row>
    <row r="545" spans="1:208" s="1" customForma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CU545" s="1" t="s">
        <v>407</v>
      </c>
      <c r="CV545" s="1" t="s">
        <v>413</v>
      </c>
      <c r="CW545" s="1" t="s">
        <v>647</v>
      </c>
      <c r="CX545" s="1">
        <v>2919</v>
      </c>
      <c r="CY545" s="1">
        <v>239.8</v>
      </c>
      <c r="CZ545" s="1">
        <v>82.151421719767001</v>
      </c>
      <c r="DA545" s="1">
        <v>54</v>
      </c>
      <c r="DB545" s="1">
        <v>8.2100000000000009</v>
      </c>
      <c r="DC545" s="1">
        <v>152.03703703703701</v>
      </c>
      <c r="DD545" s="1">
        <v>349</v>
      </c>
      <c r="DE545" s="1">
        <v>5.96</v>
      </c>
      <c r="DF545" s="1">
        <v>17.077363896848102</v>
      </c>
      <c r="DG545" s="1">
        <v>5.17</v>
      </c>
      <c r="DH545" s="1">
        <v>86.79</v>
      </c>
      <c r="DI545" s="1">
        <v>1.6787234042553201</v>
      </c>
      <c r="DJ545" s="1">
        <v>2.65</v>
      </c>
      <c r="DK545" s="1">
        <v>43.27</v>
      </c>
      <c r="DL545" s="1">
        <v>1.63283018867925</v>
      </c>
      <c r="DM545" s="1">
        <v>113</v>
      </c>
      <c r="DN545" s="1">
        <v>0</v>
      </c>
      <c r="DO545" s="1">
        <v>112</v>
      </c>
      <c r="DP545" s="1">
        <v>110</v>
      </c>
      <c r="DQ545" s="1">
        <v>2299</v>
      </c>
      <c r="DR545" s="1">
        <v>145</v>
      </c>
      <c r="DS545" s="1">
        <v>6.30709003914746</v>
      </c>
      <c r="DT545" s="1">
        <v>223</v>
      </c>
      <c r="DU545" s="1">
        <v>5.0999999999999996</v>
      </c>
      <c r="DV545" s="1">
        <v>2.6</v>
      </c>
      <c r="DW545" s="1">
        <v>111</v>
      </c>
      <c r="DX545" s="1">
        <v>471</v>
      </c>
      <c r="DY545" s="1">
        <v>105</v>
      </c>
      <c r="DZ545" s="1" t="s">
        <v>407</v>
      </c>
      <c r="EA545" s="1" t="s">
        <v>413</v>
      </c>
      <c r="EB545" s="1" t="s">
        <v>647</v>
      </c>
      <c r="EC545" s="72">
        <f t="shared" si="36"/>
        <v>1183</v>
      </c>
      <c r="ED545" s="73">
        <f t="shared" si="37"/>
        <v>2795</v>
      </c>
      <c r="EE545" s="1">
        <v>141</v>
      </c>
      <c r="EF545" s="1">
        <v>243</v>
      </c>
      <c r="EG545" s="1">
        <v>80</v>
      </c>
      <c r="EH545" s="1">
        <v>120</v>
      </c>
      <c r="EI545" s="1">
        <v>0</v>
      </c>
      <c r="EJ545" s="1">
        <v>0</v>
      </c>
      <c r="EK545" s="1">
        <v>55</v>
      </c>
      <c r="EL545" s="1">
        <v>86</v>
      </c>
      <c r="EM545" s="1">
        <v>102</v>
      </c>
      <c r="EN545" s="1">
        <v>233</v>
      </c>
      <c r="EO545" s="1">
        <v>61</v>
      </c>
      <c r="EP545" s="1">
        <v>147</v>
      </c>
      <c r="EQ545" s="1">
        <v>0</v>
      </c>
      <c r="ER545" s="1">
        <v>0</v>
      </c>
      <c r="ES545" s="1">
        <v>0</v>
      </c>
      <c r="ET545" s="1">
        <v>0</v>
      </c>
      <c r="EU545" s="1">
        <v>95</v>
      </c>
      <c r="EV545" s="1">
        <v>275</v>
      </c>
      <c r="EW545" s="1">
        <v>56</v>
      </c>
      <c r="EX545" s="1">
        <v>145</v>
      </c>
      <c r="EY545" s="1">
        <v>28</v>
      </c>
      <c r="EZ545" s="1">
        <v>73</v>
      </c>
      <c r="FA545" s="1">
        <v>0</v>
      </c>
      <c r="FB545" s="1">
        <v>0</v>
      </c>
      <c r="FC545" s="1">
        <v>0</v>
      </c>
      <c r="FD545" s="1">
        <v>0</v>
      </c>
      <c r="FE545" s="1">
        <v>112</v>
      </c>
      <c r="FF545" s="1">
        <v>271</v>
      </c>
      <c r="FG545" s="1">
        <v>27</v>
      </c>
      <c r="FH545" s="1">
        <v>80</v>
      </c>
      <c r="FI545" s="1">
        <v>42</v>
      </c>
      <c r="FJ545" s="1">
        <v>100</v>
      </c>
      <c r="FK545" s="1">
        <v>5</v>
      </c>
      <c r="FL545" s="1">
        <v>11</v>
      </c>
      <c r="FM545" s="1">
        <v>87</v>
      </c>
      <c r="FN545" s="1">
        <v>151</v>
      </c>
      <c r="FO545" s="1">
        <v>38</v>
      </c>
      <c r="FP545" s="1">
        <v>50</v>
      </c>
      <c r="FQ545" s="1">
        <v>17</v>
      </c>
      <c r="FR545" s="1">
        <v>48</v>
      </c>
      <c r="FS545" s="1">
        <v>126</v>
      </c>
      <c r="FT545" s="1">
        <v>275</v>
      </c>
      <c r="FU545" s="1">
        <v>37</v>
      </c>
      <c r="FV545" s="1">
        <v>95</v>
      </c>
      <c r="FW545" s="1">
        <v>39</v>
      </c>
      <c r="FX545" s="1">
        <v>93</v>
      </c>
      <c r="FY545" s="1">
        <v>24</v>
      </c>
      <c r="FZ545" s="1">
        <v>59</v>
      </c>
      <c r="GA545" s="1">
        <v>459</v>
      </c>
      <c r="GB545" s="1">
        <v>1193</v>
      </c>
      <c r="GC545" s="1">
        <v>24</v>
      </c>
      <c r="GD545" s="1">
        <v>63</v>
      </c>
      <c r="GE545" s="1">
        <v>415</v>
      </c>
      <c r="GF545" s="1">
        <v>1100</v>
      </c>
      <c r="GG545" s="1">
        <v>61</v>
      </c>
      <c r="GH545" s="1">
        <v>154</v>
      </c>
      <c r="GI545" s="1">
        <v>56</v>
      </c>
      <c r="GJ545" s="1">
        <v>144</v>
      </c>
      <c r="GK545" s="1">
        <v>0</v>
      </c>
      <c r="GL545" s="1">
        <v>0</v>
      </c>
      <c r="GM545" s="1">
        <v>0</v>
      </c>
      <c r="GN545" s="1">
        <v>0</v>
      </c>
      <c r="GO545" s="1">
        <v>0</v>
      </c>
      <c r="GP545" s="1">
        <v>0</v>
      </c>
      <c r="GQ545" s="1">
        <v>0</v>
      </c>
      <c r="GR545" s="1">
        <v>0</v>
      </c>
      <c r="GS545" s="1">
        <v>124</v>
      </c>
      <c r="GT545" s="1">
        <v>346</v>
      </c>
      <c r="GU545" s="1">
        <v>90</v>
      </c>
      <c r="GV545" s="1">
        <v>272</v>
      </c>
      <c r="GW545" s="1">
        <v>34</v>
      </c>
      <c r="GX545" s="1">
        <v>74</v>
      </c>
      <c r="GY545" s="1">
        <v>0</v>
      </c>
      <c r="GZ545" s="2">
        <v>0</v>
      </c>
    </row>
    <row r="546" spans="1:208" s="1" customForma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CU546" s="1" t="s">
        <v>407</v>
      </c>
      <c r="CV546" s="1" t="s">
        <v>414</v>
      </c>
      <c r="CW546" s="1" t="s">
        <v>647</v>
      </c>
      <c r="CX546" s="1">
        <v>1086</v>
      </c>
      <c r="CY546" s="1">
        <v>88.7</v>
      </c>
      <c r="CZ546" s="1">
        <v>81.675874769797403</v>
      </c>
      <c r="DA546" s="1">
        <v>38</v>
      </c>
      <c r="DB546" s="1">
        <v>5.99</v>
      </c>
      <c r="DC546" s="1">
        <v>157.63157894736801</v>
      </c>
      <c r="DD546" s="1">
        <v>404</v>
      </c>
      <c r="DE546" s="1">
        <v>6.9</v>
      </c>
      <c r="DF546" s="1">
        <v>17.079207920792101</v>
      </c>
      <c r="DG546" s="1">
        <v>9.44</v>
      </c>
      <c r="DH546" s="1">
        <v>148.18</v>
      </c>
      <c r="DI546" s="1">
        <v>1.5697033898305099</v>
      </c>
      <c r="DJ546" s="1">
        <v>2.27</v>
      </c>
      <c r="DK546" s="1">
        <v>38.79</v>
      </c>
      <c r="DL546" s="1">
        <v>1.70881057268722</v>
      </c>
      <c r="DM546" s="1">
        <v>142</v>
      </c>
      <c r="DN546" s="1">
        <v>0</v>
      </c>
      <c r="DO546" s="1">
        <v>151</v>
      </c>
      <c r="DP546" s="1">
        <v>150</v>
      </c>
      <c r="DQ546" s="1">
        <v>1141</v>
      </c>
      <c r="DR546" s="1">
        <v>75</v>
      </c>
      <c r="DS546" s="1">
        <v>6.5731814198071898</v>
      </c>
      <c r="DT546" s="1">
        <v>187</v>
      </c>
      <c r="DU546" s="1">
        <v>8.9</v>
      </c>
      <c r="DV546" s="1">
        <v>2.6</v>
      </c>
      <c r="DW546" s="1">
        <v>80</v>
      </c>
      <c r="DX546" s="1">
        <v>275</v>
      </c>
      <c r="DY546" s="1">
        <v>66</v>
      </c>
      <c r="DZ546" s="1" t="s">
        <v>407</v>
      </c>
      <c r="EA546" s="1" t="s">
        <v>414</v>
      </c>
      <c r="EB546" s="1" t="s">
        <v>647</v>
      </c>
      <c r="EC546" s="72">
        <f t="shared" si="36"/>
        <v>970</v>
      </c>
      <c r="ED546" s="73">
        <f t="shared" si="37"/>
        <v>2332</v>
      </c>
      <c r="EE546" s="1">
        <v>85</v>
      </c>
      <c r="EF546" s="1">
        <v>155</v>
      </c>
      <c r="EG546" s="1">
        <v>56</v>
      </c>
      <c r="EH546" s="1">
        <v>89</v>
      </c>
      <c r="EI546" s="1">
        <v>0</v>
      </c>
      <c r="EJ546" s="1">
        <v>0</v>
      </c>
      <c r="EK546" s="1">
        <v>26</v>
      </c>
      <c r="EL546" s="1">
        <v>41</v>
      </c>
      <c r="EM546" s="1">
        <v>75</v>
      </c>
      <c r="EN546" s="1">
        <v>171</v>
      </c>
      <c r="EO546" s="1">
        <v>43</v>
      </c>
      <c r="EP546" s="1">
        <v>102</v>
      </c>
      <c r="EQ546" s="1">
        <v>0</v>
      </c>
      <c r="ER546" s="1">
        <v>0</v>
      </c>
      <c r="ES546" s="1">
        <v>0</v>
      </c>
      <c r="ET546" s="1">
        <v>0</v>
      </c>
      <c r="EU546" s="1">
        <v>84</v>
      </c>
      <c r="EV546" s="1">
        <v>244</v>
      </c>
      <c r="EW546" s="1">
        <v>59</v>
      </c>
      <c r="EX546" s="1">
        <v>142</v>
      </c>
      <c r="EY546" s="1">
        <v>13</v>
      </c>
      <c r="EZ546" s="1">
        <v>36</v>
      </c>
      <c r="FA546" s="1">
        <v>0</v>
      </c>
      <c r="FB546" s="1">
        <v>0</v>
      </c>
      <c r="FC546" s="1">
        <v>0</v>
      </c>
      <c r="FD546" s="1">
        <v>0</v>
      </c>
      <c r="FE546" s="1">
        <v>91</v>
      </c>
      <c r="FF546" s="1">
        <v>216</v>
      </c>
      <c r="FG546" s="1">
        <v>21</v>
      </c>
      <c r="FH546" s="1">
        <v>62</v>
      </c>
      <c r="FI546" s="1">
        <v>38</v>
      </c>
      <c r="FJ546" s="1">
        <v>87</v>
      </c>
      <c r="FK546" s="1">
        <v>1</v>
      </c>
      <c r="FL546" s="1">
        <v>2</v>
      </c>
      <c r="FM546" s="1">
        <v>78</v>
      </c>
      <c r="FN546" s="1">
        <v>133</v>
      </c>
      <c r="FO546" s="1">
        <v>33</v>
      </c>
      <c r="FP546" s="1">
        <v>43</v>
      </c>
      <c r="FQ546" s="1">
        <v>17</v>
      </c>
      <c r="FR546" s="1">
        <v>47</v>
      </c>
      <c r="FS546" s="1">
        <v>113</v>
      </c>
      <c r="FT546" s="1">
        <v>225</v>
      </c>
      <c r="FU546" s="1">
        <v>30</v>
      </c>
      <c r="FV546" s="1">
        <v>73</v>
      </c>
      <c r="FW546" s="1">
        <v>31</v>
      </c>
      <c r="FX546" s="1">
        <v>72</v>
      </c>
      <c r="FY546" s="1">
        <v>19</v>
      </c>
      <c r="FZ546" s="1">
        <v>46</v>
      </c>
      <c r="GA546" s="1">
        <v>394</v>
      </c>
      <c r="GB546" s="1">
        <v>1064</v>
      </c>
      <c r="GC546" s="1">
        <v>18</v>
      </c>
      <c r="GD546" s="1">
        <v>52</v>
      </c>
      <c r="GE546" s="1">
        <v>368</v>
      </c>
      <c r="GF546" s="1">
        <v>987</v>
      </c>
      <c r="GG546" s="1">
        <v>50</v>
      </c>
      <c r="GH546" s="1">
        <v>124</v>
      </c>
      <c r="GI546" s="1">
        <v>46</v>
      </c>
      <c r="GJ546" s="1">
        <v>116</v>
      </c>
      <c r="GK546" s="1">
        <v>0</v>
      </c>
      <c r="GL546" s="1">
        <v>0</v>
      </c>
      <c r="GM546" s="1">
        <v>0</v>
      </c>
      <c r="GN546" s="1">
        <v>0</v>
      </c>
      <c r="GO546" s="1">
        <v>0</v>
      </c>
      <c r="GP546" s="1">
        <v>0</v>
      </c>
      <c r="GQ546" s="1">
        <v>0</v>
      </c>
      <c r="GR546" s="1">
        <v>0</v>
      </c>
      <c r="GS546" s="1">
        <v>60</v>
      </c>
      <c r="GT546" s="1">
        <v>171</v>
      </c>
      <c r="GU546" s="1">
        <v>45</v>
      </c>
      <c r="GV546" s="1">
        <v>136</v>
      </c>
      <c r="GW546" s="1">
        <v>15</v>
      </c>
      <c r="GX546" s="1">
        <v>35</v>
      </c>
      <c r="GY546" s="1">
        <v>0</v>
      </c>
      <c r="GZ546" s="2">
        <v>0</v>
      </c>
    </row>
    <row r="547" spans="1:208" s="1" customForma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CU547" s="1" t="s">
        <v>407</v>
      </c>
      <c r="CV547" s="1" t="s">
        <v>415</v>
      </c>
      <c r="CW547" s="1" t="s">
        <v>647</v>
      </c>
      <c r="CX547" s="1">
        <v>1877</v>
      </c>
      <c r="CY547" s="1">
        <v>151.9</v>
      </c>
      <c r="CZ547" s="1">
        <v>80.927011188066103</v>
      </c>
      <c r="DA547" s="1">
        <v>79</v>
      </c>
      <c r="DB547" s="1">
        <v>12.56</v>
      </c>
      <c r="DC547" s="1">
        <v>158.98734177215201</v>
      </c>
      <c r="DD547" s="1">
        <v>585</v>
      </c>
      <c r="DE547" s="1">
        <v>9.94</v>
      </c>
      <c r="DF547" s="1">
        <v>16.991452991452999</v>
      </c>
      <c r="DG547" s="1">
        <v>16.34</v>
      </c>
      <c r="DH547" s="1">
        <v>260.26</v>
      </c>
      <c r="DI547" s="1">
        <v>1.5927784577723401</v>
      </c>
      <c r="DJ547" s="1">
        <v>3.15</v>
      </c>
      <c r="DK547" s="1">
        <v>53.97</v>
      </c>
      <c r="DL547" s="1">
        <v>1.71333333333333</v>
      </c>
      <c r="DM547" s="1">
        <v>240</v>
      </c>
      <c r="DN547" s="1">
        <v>0</v>
      </c>
      <c r="DO547" s="1">
        <v>234</v>
      </c>
      <c r="DP547" s="1">
        <v>231</v>
      </c>
      <c r="DQ547" s="1">
        <v>1092</v>
      </c>
      <c r="DR547" s="1">
        <v>70</v>
      </c>
      <c r="DS547" s="1">
        <v>6.4102564102564097</v>
      </c>
      <c r="DT547" s="1">
        <v>294</v>
      </c>
      <c r="DU547" s="1">
        <v>8.1</v>
      </c>
      <c r="DV547" s="1">
        <v>2.1</v>
      </c>
      <c r="DW547" s="1">
        <v>112</v>
      </c>
      <c r="DX547" s="1">
        <v>380</v>
      </c>
      <c r="DY547" s="1">
        <v>120</v>
      </c>
      <c r="DZ547" s="1" t="s">
        <v>407</v>
      </c>
      <c r="EA547" s="1" t="s">
        <v>415</v>
      </c>
      <c r="EB547" s="1" t="s">
        <v>647</v>
      </c>
      <c r="EC547" s="72">
        <f t="shared" si="36"/>
        <v>1472</v>
      </c>
      <c r="ED547" s="73">
        <f t="shared" si="37"/>
        <v>3602</v>
      </c>
      <c r="EE547" s="1">
        <v>120</v>
      </c>
      <c r="EF547" s="1">
        <v>232</v>
      </c>
      <c r="EG547" s="1">
        <v>69</v>
      </c>
      <c r="EH547" s="1">
        <v>118</v>
      </c>
      <c r="EI547" s="1">
        <v>0</v>
      </c>
      <c r="EJ547" s="1">
        <v>0</v>
      </c>
      <c r="EK547" s="1">
        <v>37</v>
      </c>
      <c r="EL547" s="1">
        <v>62</v>
      </c>
      <c r="EM547" s="1">
        <v>84</v>
      </c>
      <c r="EN547" s="1">
        <v>222</v>
      </c>
      <c r="EO547" s="1">
        <v>58</v>
      </c>
      <c r="EP547" s="1">
        <v>150</v>
      </c>
      <c r="EQ547" s="1">
        <v>0</v>
      </c>
      <c r="ER547" s="1">
        <v>0</v>
      </c>
      <c r="ES547" s="1">
        <v>0</v>
      </c>
      <c r="ET547" s="1">
        <v>0</v>
      </c>
      <c r="EU547" s="1">
        <v>141</v>
      </c>
      <c r="EV547" s="1">
        <v>373</v>
      </c>
      <c r="EW547" s="1">
        <v>86</v>
      </c>
      <c r="EX547" s="1">
        <v>233</v>
      </c>
      <c r="EY547" s="1">
        <v>28</v>
      </c>
      <c r="EZ547" s="1">
        <v>63</v>
      </c>
      <c r="FA547" s="1">
        <v>0</v>
      </c>
      <c r="FB547" s="1">
        <v>0</v>
      </c>
      <c r="FC547" s="1">
        <v>0</v>
      </c>
      <c r="FD547" s="1">
        <v>0</v>
      </c>
      <c r="FE547" s="1">
        <v>144</v>
      </c>
      <c r="FF547" s="1">
        <v>342</v>
      </c>
      <c r="FG547" s="1">
        <v>42</v>
      </c>
      <c r="FH547" s="1">
        <v>119</v>
      </c>
      <c r="FI547" s="1">
        <v>53</v>
      </c>
      <c r="FJ547" s="1">
        <v>117</v>
      </c>
      <c r="FK547" s="1">
        <v>0</v>
      </c>
      <c r="FL547" s="1">
        <v>0</v>
      </c>
      <c r="FM547" s="1">
        <v>121</v>
      </c>
      <c r="FN547" s="1">
        <v>192</v>
      </c>
      <c r="FO547" s="1">
        <v>52</v>
      </c>
      <c r="FP547" s="1">
        <v>64</v>
      </c>
      <c r="FQ547" s="1">
        <v>24</v>
      </c>
      <c r="FR547" s="1">
        <v>67</v>
      </c>
      <c r="FS547" s="1">
        <v>162</v>
      </c>
      <c r="FT547" s="1">
        <v>328</v>
      </c>
      <c r="FU547" s="1">
        <v>48</v>
      </c>
      <c r="FV547" s="1">
        <v>114</v>
      </c>
      <c r="FW547" s="1">
        <v>45</v>
      </c>
      <c r="FX547" s="1">
        <v>105</v>
      </c>
      <c r="FY547" s="1">
        <v>36</v>
      </c>
      <c r="FZ547" s="1">
        <v>84</v>
      </c>
      <c r="GA547" s="1">
        <v>625</v>
      </c>
      <c r="GB547" s="1">
        <v>1714</v>
      </c>
      <c r="GC547" s="1">
        <v>25</v>
      </c>
      <c r="GD547" s="1">
        <v>86</v>
      </c>
      <c r="GE547" s="1">
        <v>558</v>
      </c>
      <c r="GF547" s="1">
        <v>1506</v>
      </c>
      <c r="GG547" s="1">
        <v>75</v>
      </c>
      <c r="GH547" s="1">
        <v>199</v>
      </c>
      <c r="GI547" s="1">
        <v>71</v>
      </c>
      <c r="GJ547" s="1">
        <v>190</v>
      </c>
      <c r="GK547" s="1">
        <v>0</v>
      </c>
      <c r="GL547" s="1">
        <v>0</v>
      </c>
      <c r="GM547" s="1">
        <v>0</v>
      </c>
      <c r="GN547" s="1">
        <v>0</v>
      </c>
      <c r="GO547" s="1">
        <v>0</v>
      </c>
      <c r="GP547" s="1">
        <v>0</v>
      </c>
      <c r="GQ547" s="1">
        <v>0</v>
      </c>
      <c r="GR547" s="1">
        <v>0</v>
      </c>
      <c r="GS547" s="1">
        <v>115</v>
      </c>
      <c r="GT547" s="1">
        <v>333</v>
      </c>
      <c r="GU547" s="1">
        <v>80</v>
      </c>
      <c r="GV547" s="1">
        <v>243</v>
      </c>
      <c r="GW547" s="1">
        <v>35</v>
      </c>
      <c r="GX547" s="1">
        <v>90</v>
      </c>
      <c r="GY547" s="1">
        <v>0</v>
      </c>
      <c r="GZ547" s="2">
        <v>0</v>
      </c>
    </row>
    <row r="548" spans="1:208" s="1" customForma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CU548" s="1" t="s">
        <v>407</v>
      </c>
      <c r="CV548" s="1" t="s">
        <v>416</v>
      </c>
      <c r="CW548" s="1" t="s">
        <v>647</v>
      </c>
      <c r="CX548" s="1">
        <v>1107</v>
      </c>
      <c r="CY548" s="1">
        <v>91.1</v>
      </c>
      <c r="CZ548" s="1">
        <v>82.294489611562796</v>
      </c>
      <c r="DA548" s="1">
        <v>80</v>
      </c>
      <c r="DB548" s="1">
        <v>12.82</v>
      </c>
      <c r="DC548" s="1">
        <v>160.25</v>
      </c>
      <c r="DD548" s="1">
        <v>546</v>
      </c>
      <c r="DE548" s="1">
        <v>9.2200000000000006</v>
      </c>
      <c r="DF548" s="1">
        <v>16.886446886446901</v>
      </c>
      <c r="DG548" s="1">
        <v>3.81</v>
      </c>
      <c r="DH548" s="1">
        <v>65.180000000000007</v>
      </c>
      <c r="DI548" s="1">
        <v>1.7107611548556401</v>
      </c>
      <c r="DJ548" s="1">
        <v>2.4</v>
      </c>
      <c r="DK548" s="1">
        <v>41.63</v>
      </c>
      <c r="DL548" s="1">
        <v>1.73458333333333</v>
      </c>
      <c r="DM548" s="1">
        <v>112</v>
      </c>
      <c r="DN548" s="1">
        <v>0</v>
      </c>
      <c r="DO548" s="1">
        <v>182</v>
      </c>
      <c r="DP548" s="1">
        <v>180</v>
      </c>
      <c r="DQ548" s="1">
        <v>2045</v>
      </c>
      <c r="DR548" s="1">
        <v>87</v>
      </c>
      <c r="DS548" s="1">
        <v>4.2542787286063604</v>
      </c>
      <c r="DT548" s="1">
        <v>224</v>
      </c>
      <c r="DU548" s="1">
        <v>3.6</v>
      </c>
      <c r="DV548" s="1">
        <v>1.2</v>
      </c>
      <c r="DW548" s="1">
        <v>117</v>
      </c>
      <c r="DX548" s="1">
        <v>396</v>
      </c>
      <c r="DY548" s="1">
        <v>40</v>
      </c>
      <c r="DZ548" s="1" t="s">
        <v>407</v>
      </c>
      <c r="EA548" s="1" t="s">
        <v>416</v>
      </c>
      <c r="EB548" s="1" t="s">
        <v>647</v>
      </c>
      <c r="EC548" s="72">
        <f t="shared" si="36"/>
        <v>799</v>
      </c>
      <c r="ED548" s="73">
        <f t="shared" si="37"/>
        <v>1901</v>
      </c>
      <c r="EE548" s="1">
        <v>85</v>
      </c>
      <c r="EF548" s="1">
        <v>148</v>
      </c>
      <c r="EG548" s="1">
        <v>51</v>
      </c>
      <c r="EH548" s="1">
        <v>80</v>
      </c>
      <c r="EI548" s="1">
        <v>0</v>
      </c>
      <c r="EJ548" s="1">
        <v>0</v>
      </c>
      <c r="EK548" s="1">
        <v>28</v>
      </c>
      <c r="EL548" s="1">
        <v>45</v>
      </c>
      <c r="EM548" s="1">
        <v>47</v>
      </c>
      <c r="EN548" s="1">
        <v>107</v>
      </c>
      <c r="EO548" s="1">
        <v>33</v>
      </c>
      <c r="EP548" s="1">
        <v>73</v>
      </c>
      <c r="EQ548" s="1">
        <v>0</v>
      </c>
      <c r="ER548" s="1">
        <v>0</v>
      </c>
      <c r="ES548" s="1">
        <v>0</v>
      </c>
      <c r="ET548" s="1">
        <v>0</v>
      </c>
      <c r="EU548" s="1">
        <v>82</v>
      </c>
      <c r="EV548" s="1">
        <v>219</v>
      </c>
      <c r="EW548" s="1">
        <v>48</v>
      </c>
      <c r="EX548" s="1">
        <v>128</v>
      </c>
      <c r="EY548" s="1">
        <v>20</v>
      </c>
      <c r="EZ548" s="1">
        <v>51</v>
      </c>
      <c r="FA548" s="1">
        <v>0</v>
      </c>
      <c r="FB548" s="1">
        <v>0</v>
      </c>
      <c r="FC548" s="1">
        <v>0</v>
      </c>
      <c r="FD548" s="1">
        <v>0</v>
      </c>
      <c r="FE548" s="1">
        <v>80</v>
      </c>
      <c r="FF548" s="1">
        <v>185</v>
      </c>
      <c r="FG548" s="1">
        <v>18</v>
      </c>
      <c r="FH548" s="1">
        <v>53</v>
      </c>
      <c r="FI548" s="1">
        <v>30</v>
      </c>
      <c r="FJ548" s="1">
        <v>68</v>
      </c>
      <c r="FK548" s="1">
        <v>0</v>
      </c>
      <c r="FL548" s="1">
        <v>0</v>
      </c>
      <c r="FM548" s="1">
        <v>54</v>
      </c>
      <c r="FN548" s="1">
        <v>85</v>
      </c>
      <c r="FO548" s="1">
        <v>19</v>
      </c>
      <c r="FP548" s="1">
        <v>23</v>
      </c>
      <c r="FQ548" s="1">
        <v>12</v>
      </c>
      <c r="FR548" s="1">
        <v>33</v>
      </c>
      <c r="FS548" s="1">
        <v>88</v>
      </c>
      <c r="FT548" s="1">
        <v>197</v>
      </c>
      <c r="FU548" s="1">
        <v>28</v>
      </c>
      <c r="FV548" s="1">
        <v>69</v>
      </c>
      <c r="FW548" s="1">
        <v>24</v>
      </c>
      <c r="FX548" s="1">
        <v>62</v>
      </c>
      <c r="FY548" s="1">
        <v>19</v>
      </c>
      <c r="FZ548" s="1">
        <v>46</v>
      </c>
      <c r="GA548" s="1">
        <v>307</v>
      </c>
      <c r="GB548" s="1">
        <v>823</v>
      </c>
      <c r="GC548" s="1">
        <v>12</v>
      </c>
      <c r="GD548" s="1">
        <v>40</v>
      </c>
      <c r="GE548" s="1">
        <v>293</v>
      </c>
      <c r="GF548" s="1">
        <v>780</v>
      </c>
      <c r="GG548" s="1">
        <v>56</v>
      </c>
      <c r="GH548" s="1">
        <v>137</v>
      </c>
      <c r="GI548" s="1">
        <v>50</v>
      </c>
      <c r="GJ548" s="1">
        <v>127</v>
      </c>
      <c r="GK548" s="1">
        <v>0</v>
      </c>
      <c r="GL548" s="1">
        <v>0</v>
      </c>
      <c r="GM548" s="1">
        <v>0</v>
      </c>
      <c r="GN548" s="1">
        <v>0</v>
      </c>
      <c r="GO548" s="1">
        <v>0</v>
      </c>
      <c r="GP548" s="1">
        <v>0</v>
      </c>
      <c r="GQ548" s="1">
        <v>0</v>
      </c>
      <c r="GR548" s="1">
        <v>0</v>
      </c>
      <c r="GS548" s="1">
        <v>65</v>
      </c>
      <c r="GT548" s="1">
        <v>185</v>
      </c>
      <c r="GU548" s="1">
        <v>45</v>
      </c>
      <c r="GV548" s="1">
        <v>140</v>
      </c>
      <c r="GW548" s="1">
        <v>20</v>
      </c>
      <c r="GX548" s="1">
        <v>45</v>
      </c>
      <c r="GY548" s="1">
        <v>0</v>
      </c>
      <c r="GZ548" s="2">
        <v>0</v>
      </c>
    </row>
    <row r="549" spans="1:208" s="1" customForma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CU549" s="1" t="s">
        <v>407</v>
      </c>
      <c r="CV549" s="1" t="s">
        <v>417</v>
      </c>
      <c r="CW549" s="1" t="s">
        <v>647</v>
      </c>
      <c r="CX549" s="1">
        <v>1078</v>
      </c>
      <c r="CY549" s="1">
        <v>90.8</v>
      </c>
      <c r="CZ549" s="1">
        <v>84.230055658627094</v>
      </c>
      <c r="DA549" s="1">
        <v>83</v>
      </c>
      <c r="DB549" s="1">
        <v>12.92</v>
      </c>
      <c r="DC549" s="1">
        <v>155.66265060241</v>
      </c>
      <c r="DD549" s="1">
        <v>505</v>
      </c>
      <c r="DE549" s="1">
        <v>8.6</v>
      </c>
      <c r="DF549" s="1">
        <v>17.029702970296999</v>
      </c>
      <c r="DG549" s="1">
        <v>9.86</v>
      </c>
      <c r="DH549" s="1">
        <v>164.34</v>
      </c>
      <c r="DI549" s="1">
        <v>1.66673427991886</v>
      </c>
      <c r="DJ549" s="1">
        <v>3.04</v>
      </c>
      <c r="DK549" s="1">
        <v>52.69</v>
      </c>
      <c r="DL549" s="1">
        <v>1.73322368421053</v>
      </c>
      <c r="DM549" s="1">
        <v>241</v>
      </c>
      <c r="DN549" s="1">
        <v>0</v>
      </c>
      <c r="DO549" s="1">
        <v>195</v>
      </c>
      <c r="DP549" s="1">
        <v>194</v>
      </c>
      <c r="DQ549" s="1">
        <v>1559</v>
      </c>
      <c r="DR549" s="1">
        <v>70</v>
      </c>
      <c r="DS549" s="1">
        <v>4.4900577293136603</v>
      </c>
      <c r="DT549" s="1">
        <v>473</v>
      </c>
      <c r="DU549" s="1">
        <v>7.5</v>
      </c>
      <c r="DV549" s="1">
        <v>3.7</v>
      </c>
      <c r="DW549" s="1">
        <v>76</v>
      </c>
      <c r="DX549" s="1">
        <v>263</v>
      </c>
      <c r="DY549" s="1">
        <v>130</v>
      </c>
      <c r="DZ549" s="1" t="s">
        <v>407</v>
      </c>
      <c r="EA549" s="1" t="s">
        <v>417</v>
      </c>
      <c r="EB549" s="1" t="s">
        <v>647</v>
      </c>
      <c r="EC549" s="72">
        <f t="shared" si="36"/>
        <v>1021</v>
      </c>
      <c r="ED549" s="73">
        <f t="shared" si="37"/>
        <v>2468</v>
      </c>
      <c r="EE549" s="1">
        <v>143</v>
      </c>
      <c r="EF549" s="1">
        <v>228</v>
      </c>
      <c r="EG549" s="1">
        <v>80</v>
      </c>
      <c r="EH549" s="1">
        <v>120</v>
      </c>
      <c r="EI549" s="1">
        <v>0</v>
      </c>
      <c r="EJ549" s="1">
        <v>0</v>
      </c>
      <c r="EK549" s="1">
        <v>51</v>
      </c>
      <c r="EL549" s="1">
        <v>71</v>
      </c>
      <c r="EM549" s="1">
        <v>47</v>
      </c>
      <c r="EN549" s="1">
        <v>116</v>
      </c>
      <c r="EO549" s="1">
        <v>37</v>
      </c>
      <c r="EP549" s="1">
        <v>94</v>
      </c>
      <c r="EQ549" s="1">
        <v>0</v>
      </c>
      <c r="ER549" s="1">
        <v>0</v>
      </c>
      <c r="ES549" s="1">
        <v>0</v>
      </c>
      <c r="ET549" s="1">
        <v>0</v>
      </c>
      <c r="EU549" s="1">
        <v>120</v>
      </c>
      <c r="EV549" s="1">
        <v>328</v>
      </c>
      <c r="EW549" s="1">
        <v>80</v>
      </c>
      <c r="EX549" s="1">
        <v>196</v>
      </c>
      <c r="EY549" s="1">
        <v>20</v>
      </c>
      <c r="EZ549" s="1">
        <v>42</v>
      </c>
      <c r="FA549" s="1">
        <v>0</v>
      </c>
      <c r="FB549" s="1">
        <v>0</v>
      </c>
      <c r="FC549" s="1">
        <v>0</v>
      </c>
      <c r="FD549" s="1">
        <v>0</v>
      </c>
      <c r="FE549" s="1">
        <v>83</v>
      </c>
      <c r="FF549" s="1">
        <v>208</v>
      </c>
      <c r="FG549" s="1">
        <v>28</v>
      </c>
      <c r="FH549" s="1">
        <v>83</v>
      </c>
      <c r="FI549" s="1">
        <v>35</v>
      </c>
      <c r="FJ549" s="1">
        <v>84</v>
      </c>
      <c r="FK549" s="1">
        <v>0</v>
      </c>
      <c r="FL549" s="1">
        <v>0</v>
      </c>
      <c r="FM549" s="1">
        <v>63</v>
      </c>
      <c r="FN549" s="1">
        <v>102</v>
      </c>
      <c r="FO549" s="1">
        <v>23</v>
      </c>
      <c r="FP549" s="1">
        <v>27</v>
      </c>
      <c r="FQ549" s="1">
        <v>16</v>
      </c>
      <c r="FR549" s="1">
        <v>44</v>
      </c>
      <c r="FS549" s="1">
        <v>105</v>
      </c>
      <c r="FT549" s="1">
        <v>242</v>
      </c>
      <c r="FU549" s="1">
        <v>38</v>
      </c>
      <c r="FV549" s="1">
        <v>91</v>
      </c>
      <c r="FW549" s="1">
        <v>29</v>
      </c>
      <c r="FX549" s="1">
        <v>74</v>
      </c>
      <c r="FY549" s="1">
        <v>24</v>
      </c>
      <c r="FZ549" s="1">
        <v>56</v>
      </c>
      <c r="GA549" s="1">
        <v>385</v>
      </c>
      <c r="GB549" s="1">
        <v>1056</v>
      </c>
      <c r="GC549" s="1">
        <v>15</v>
      </c>
      <c r="GD549" s="1">
        <v>54</v>
      </c>
      <c r="GE549" s="1">
        <v>369</v>
      </c>
      <c r="GF549" s="1">
        <v>1000</v>
      </c>
      <c r="GG549" s="1">
        <v>75</v>
      </c>
      <c r="GH549" s="1">
        <v>188</v>
      </c>
      <c r="GI549" s="1">
        <v>68</v>
      </c>
      <c r="GJ549" s="1">
        <v>172</v>
      </c>
      <c r="GK549" s="1">
        <v>0</v>
      </c>
      <c r="GL549" s="1">
        <v>0</v>
      </c>
      <c r="GM549" s="1">
        <v>0</v>
      </c>
      <c r="GN549" s="1">
        <v>0</v>
      </c>
      <c r="GO549" s="1">
        <v>0</v>
      </c>
      <c r="GP549" s="1">
        <v>0</v>
      </c>
      <c r="GQ549" s="1">
        <v>0</v>
      </c>
      <c r="GR549" s="1">
        <v>0</v>
      </c>
      <c r="GS549" s="1">
        <v>69</v>
      </c>
      <c r="GT549" s="1">
        <v>180</v>
      </c>
      <c r="GU549" s="1">
        <v>49</v>
      </c>
      <c r="GV549" s="1">
        <v>136</v>
      </c>
      <c r="GW549" s="1">
        <v>20</v>
      </c>
      <c r="GX549" s="1">
        <v>44</v>
      </c>
      <c r="GY549" s="1">
        <v>0</v>
      </c>
      <c r="GZ549" s="2">
        <v>0</v>
      </c>
    </row>
    <row r="550" spans="1:208" s="1" customForma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CU550" s="1" t="s">
        <v>407</v>
      </c>
      <c r="CV550" s="1" t="s">
        <v>418</v>
      </c>
      <c r="CW550" s="1" t="s">
        <v>647</v>
      </c>
      <c r="CX550" s="1">
        <v>1723</v>
      </c>
      <c r="CY550" s="1">
        <v>142.5</v>
      </c>
      <c r="CZ550" s="1">
        <v>82.704585026117201</v>
      </c>
      <c r="DA550" s="1">
        <v>92</v>
      </c>
      <c r="DB550" s="1">
        <v>13.92</v>
      </c>
      <c r="DC550" s="1">
        <v>151.304347826087</v>
      </c>
      <c r="DD550" s="1">
        <v>681</v>
      </c>
      <c r="DE550" s="1">
        <v>11.37</v>
      </c>
      <c r="DF550" s="1">
        <v>16.696035242290801</v>
      </c>
      <c r="DG550" s="1">
        <v>9.52</v>
      </c>
      <c r="DH550" s="1">
        <v>156.44999999999999</v>
      </c>
      <c r="DI550" s="1">
        <v>1.64338235294118</v>
      </c>
      <c r="DJ550" s="1">
        <v>2.89</v>
      </c>
      <c r="DK550" s="1">
        <v>48.76</v>
      </c>
      <c r="DL550" s="1">
        <v>1.6871972318339099</v>
      </c>
      <c r="DM550" s="1">
        <v>210</v>
      </c>
      <c r="DN550" s="1">
        <v>0</v>
      </c>
      <c r="DO550" s="1">
        <v>240</v>
      </c>
      <c r="DP550" s="1">
        <v>237</v>
      </c>
      <c r="DQ550" s="1">
        <v>1478</v>
      </c>
      <c r="DR550" s="1">
        <v>96</v>
      </c>
      <c r="DS550" s="1">
        <v>6.4952638700947203</v>
      </c>
      <c r="DT550" s="1">
        <v>523</v>
      </c>
      <c r="DU550" s="1">
        <v>6.9</v>
      </c>
      <c r="DV550" s="1">
        <v>3.3</v>
      </c>
      <c r="DW550" s="1">
        <v>74</v>
      </c>
      <c r="DX550" s="1">
        <v>291</v>
      </c>
      <c r="DY550" s="1">
        <v>401</v>
      </c>
      <c r="DZ550" s="1" t="s">
        <v>407</v>
      </c>
      <c r="EA550" s="1" t="s">
        <v>418</v>
      </c>
      <c r="EB550" s="1" t="s">
        <v>647</v>
      </c>
      <c r="EC550" s="72">
        <f t="shared" si="36"/>
        <v>823</v>
      </c>
      <c r="ED550" s="73">
        <f t="shared" si="37"/>
        <v>2035</v>
      </c>
      <c r="EE550" s="1">
        <v>67</v>
      </c>
      <c r="EF550" s="1">
        <v>129</v>
      </c>
      <c r="EG550" s="1">
        <v>35</v>
      </c>
      <c r="EH550" s="1">
        <v>64</v>
      </c>
      <c r="EI550" s="1">
        <v>0</v>
      </c>
      <c r="EJ550" s="1">
        <v>0</v>
      </c>
      <c r="EK550" s="1">
        <v>21</v>
      </c>
      <c r="EL550" s="1">
        <v>35</v>
      </c>
      <c r="EM550" s="1">
        <v>43</v>
      </c>
      <c r="EN550" s="1">
        <v>106</v>
      </c>
      <c r="EO550" s="1">
        <v>33</v>
      </c>
      <c r="EP550" s="1">
        <v>79</v>
      </c>
      <c r="EQ550" s="1">
        <v>0</v>
      </c>
      <c r="ER550" s="1">
        <v>0</v>
      </c>
      <c r="ES550" s="1">
        <v>0</v>
      </c>
      <c r="ET550" s="1">
        <v>0</v>
      </c>
      <c r="EU550" s="1">
        <v>101</v>
      </c>
      <c r="EV550" s="1">
        <v>278</v>
      </c>
      <c r="EW550" s="1">
        <v>72</v>
      </c>
      <c r="EX550" s="1">
        <v>181</v>
      </c>
      <c r="EY550" s="1">
        <v>17</v>
      </c>
      <c r="EZ550" s="1">
        <v>39</v>
      </c>
      <c r="FA550" s="1">
        <v>0</v>
      </c>
      <c r="FB550" s="1">
        <v>0</v>
      </c>
      <c r="FC550" s="1">
        <v>0</v>
      </c>
      <c r="FD550" s="1">
        <v>0</v>
      </c>
      <c r="FE550" s="1">
        <v>74</v>
      </c>
      <c r="FF550" s="1">
        <v>181</v>
      </c>
      <c r="FG550" s="1">
        <v>22</v>
      </c>
      <c r="FH550" s="1">
        <v>64</v>
      </c>
      <c r="FI550" s="1">
        <v>29</v>
      </c>
      <c r="FJ550" s="1">
        <v>66</v>
      </c>
      <c r="FK550" s="1">
        <v>0</v>
      </c>
      <c r="FL550" s="1">
        <v>0</v>
      </c>
      <c r="FM550" s="1">
        <v>64</v>
      </c>
      <c r="FN550" s="1">
        <v>95</v>
      </c>
      <c r="FO550" s="1">
        <v>20</v>
      </c>
      <c r="FP550" s="1">
        <v>24</v>
      </c>
      <c r="FQ550" s="1">
        <v>19</v>
      </c>
      <c r="FR550" s="1">
        <v>47</v>
      </c>
      <c r="FS550" s="1">
        <v>98</v>
      </c>
      <c r="FT550" s="1">
        <v>219</v>
      </c>
      <c r="FU550" s="1">
        <v>34</v>
      </c>
      <c r="FV550" s="1">
        <v>86</v>
      </c>
      <c r="FW550" s="1">
        <v>26</v>
      </c>
      <c r="FX550" s="1">
        <v>63</v>
      </c>
      <c r="FY550" s="1">
        <v>21</v>
      </c>
      <c r="FZ550" s="1">
        <v>50</v>
      </c>
      <c r="GA550" s="1">
        <v>330</v>
      </c>
      <c r="GB550" s="1">
        <v>902</v>
      </c>
      <c r="GC550" s="1">
        <v>14</v>
      </c>
      <c r="GD550" s="1">
        <v>54</v>
      </c>
      <c r="GE550" s="1">
        <v>314</v>
      </c>
      <c r="GF550" s="1">
        <v>847</v>
      </c>
      <c r="GG550" s="1">
        <v>46</v>
      </c>
      <c r="GH550" s="1">
        <v>125</v>
      </c>
      <c r="GI550" s="1">
        <v>41</v>
      </c>
      <c r="GJ550" s="1">
        <v>114</v>
      </c>
      <c r="GK550" s="1">
        <v>0</v>
      </c>
      <c r="GL550" s="1">
        <v>0</v>
      </c>
      <c r="GM550" s="1">
        <v>0</v>
      </c>
      <c r="GN550" s="1">
        <v>0</v>
      </c>
      <c r="GO550" s="1">
        <v>0</v>
      </c>
      <c r="GP550" s="1">
        <v>0</v>
      </c>
      <c r="GQ550" s="1">
        <v>0</v>
      </c>
      <c r="GR550" s="1">
        <v>0</v>
      </c>
      <c r="GS550" s="1">
        <v>64</v>
      </c>
      <c r="GT550" s="1">
        <v>176</v>
      </c>
      <c r="GU550" s="1">
        <v>50</v>
      </c>
      <c r="GV550" s="1">
        <v>141</v>
      </c>
      <c r="GW550" s="1">
        <v>14</v>
      </c>
      <c r="GX550" s="1">
        <v>35</v>
      </c>
      <c r="GY550" s="1">
        <v>0</v>
      </c>
      <c r="GZ550" s="2">
        <v>0</v>
      </c>
    </row>
    <row r="551" spans="1:208" s="1" customForma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CU551" s="1" t="s">
        <v>407</v>
      </c>
      <c r="CV551" s="1" t="s">
        <v>419</v>
      </c>
      <c r="CW551" s="1" t="s">
        <v>647</v>
      </c>
      <c r="CX551" s="1">
        <v>2282</v>
      </c>
      <c r="CY551" s="1">
        <v>187.8</v>
      </c>
      <c r="CZ551" s="1">
        <v>82.296231375985997</v>
      </c>
      <c r="DA551" s="1">
        <v>88</v>
      </c>
      <c r="DB551" s="1">
        <v>13.71</v>
      </c>
      <c r="DC551" s="1">
        <v>155.79545454545499</v>
      </c>
      <c r="DD551" s="1">
        <v>742</v>
      </c>
      <c r="DE551" s="1">
        <v>12.73</v>
      </c>
      <c r="DF551" s="1">
        <v>17.1563342318059</v>
      </c>
      <c r="DG551" s="1">
        <v>24.66</v>
      </c>
      <c r="DH551" s="1">
        <v>385.85</v>
      </c>
      <c r="DI551" s="1">
        <v>1.5646796431468</v>
      </c>
      <c r="DJ551" s="1">
        <v>6.36</v>
      </c>
      <c r="DK551" s="1">
        <v>93.36</v>
      </c>
      <c r="DL551" s="1">
        <v>1.46792452830189</v>
      </c>
      <c r="DM551" s="1">
        <v>278</v>
      </c>
      <c r="DN551" s="1">
        <v>0</v>
      </c>
      <c r="DO551" s="1">
        <v>206</v>
      </c>
      <c r="DP551" s="1">
        <v>204</v>
      </c>
      <c r="DQ551" s="1">
        <v>2384</v>
      </c>
      <c r="DR551" s="1">
        <v>132</v>
      </c>
      <c r="DS551" s="1">
        <v>5.5369127516778498</v>
      </c>
      <c r="DT551" s="1">
        <v>493</v>
      </c>
      <c r="DU551" s="1">
        <v>19.2</v>
      </c>
      <c r="DV551" s="1">
        <v>3.6</v>
      </c>
      <c r="DW551" s="1">
        <v>117</v>
      </c>
      <c r="DX551" s="1">
        <v>845</v>
      </c>
      <c r="DY551" s="1">
        <v>106</v>
      </c>
      <c r="DZ551" s="1" t="s">
        <v>407</v>
      </c>
      <c r="EA551" s="1" t="s">
        <v>419</v>
      </c>
      <c r="EB551" s="1" t="s">
        <v>647</v>
      </c>
      <c r="EC551" s="72">
        <f t="shared" ref="EC551:EC573" si="38">EE551+EM551+EQ551+EU551+FE551+FM551+FS551+GA551+GG551+GK551</f>
        <v>1417</v>
      </c>
      <c r="ED551" s="73">
        <f t="shared" ref="ED551:ED573" si="39">EF551+EN551+ER551+EV551+FF551+FN551+FT551+GB551+GH551+GL551+GM551</f>
        <v>3610</v>
      </c>
      <c r="EE551" s="1">
        <v>90</v>
      </c>
      <c r="EF551" s="1">
        <v>200</v>
      </c>
      <c r="EG551" s="1">
        <v>42</v>
      </c>
      <c r="EH551" s="1">
        <v>89</v>
      </c>
      <c r="EI551" s="1">
        <v>0</v>
      </c>
      <c r="EJ551" s="1">
        <v>0</v>
      </c>
      <c r="EK551" s="1">
        <v>33</v>
      </c>
      <c r="EL551" s="1">
        <v>55</v>
      </c>
      <c r="EM551" s="1">
        <v>103</v>
      </c>
      <c r="EN551" s="1">
        <v>258</v>
      </c>
      <c r="EO551" s="1">
        <v>73</v>
      </c>
      <c r="EP551" s="1">
        <v>190</v>
      </c>
      <c r="EQ551" s="1">
        <v>0</v>
      </c>
      <c r="ER551" s="1">
        <v>0</v>
      </c>
      <c r="ES551" s="1">
        <v>0</v>
      </c>
      <c r="ET551" s="1">
        <v>0</v>
      </c>
      <c r="EU551" s="1">
        <v>118</v>
      </c>
      <c r="EV551" s="1">
        <v>331</v>
      </c>
      <c r="EW551" s="1">
        <v>85</v>
      </c>
      <c r="EX551" s="1">
        <v>221</v>
      </c>
      <c r="EY551" s="1">
        <v>22</v>
      </c>
      <c r="EZ551" s="1">
        <v>60</v>
      </c>
      <c r="FA551" s="1">
        <v>0</v>
      </c>
      <c r="FB551" s="1">
        <v>0</v>
      </c>
      <c r="FC551" s="1">
        <v>0</v>
      </c>
      <c r="FD551" s="1">
        <v>0</v>
      </c>
      <c r="FE551" s="1">
        <v>141</v>
      </c>
      <c r="FF551" s="1">
        <v>375</v>
      </c>
      <c r="FG551" s="1">
        <v>42</v>
      </c>
      <c r="FH551" s="1">
        <v>118</v>
      </c>
      <c r="FI551" s="1">
        <v>57</v>
      </c>
      <c r="FJ551" s="1">
        <v>132</v>
      </c>
      <c r="FK551" s="1">
        <v>0</v>
      </c>
      <c r="FL551" s="1">
        <v>0</v>
      </c>
      <c r="FM551" s="1">
        <v>114</v>
      </c>
      <c r="FN551" s="1">
        <v>161</v>
      </c>
      <c r="FO551" s="1">
        <v>46</v>
      </c>
      <c r="FP551" s="1">
        <v>54</v>
      </c>
      <c r="FQ551" s="1">
        <v>23</v>
      </c>
      <c r="FR551" s="1">
        <v>59</v>
      </c>
      <c r="FS551" s="1">
        <v>152</v>
      </c>
      <c r="FT551" s="1">
        <v>352</v>
      </c>
      <c r="FU551" s="1">
        <v>45</v>
      </c>
      <c r="FV551" s="1">
        <v>115</v>
      </c>
      <c r="FW551" s="1">
        <v>46</v>
      </c>
      <c r="FX551" s="1">
        <v>110</v>
      </c>
      <c r="FY551" s="1">
        <v>36</v>
      </c>
      <c r="FZ551" s="1">
        <v>81</v>
      </c>
      <c r="GA551" s="1">
        <v>620</v>
      </c>
      <c r="GB551" s="1">
        <v>1721</v>
      </c>
      <c r="GC551" s="1">
        <v>24</v>
      </c>
      <c r="GD551" s="1">
        <v>87</v>
      </c>
      <c r="GE551" s="1">
        <v>565</v>
      </c>
      <c r="GF551" s="1">
        <v>1542</v>
      </c>
      <c r="GG551" s="1">
        <v>79</v>
      </c>
      <c r="GH551" s="1">
        <v>212</v>
      </c>
      <c r="GI551" s="1">
        <v>73</v>
      </c>
      <c r="GJ551" s="1">
        <v>200</v>
      </c>
      <c r="GK551" s="1">
        <v>0</v>
      </c>
      <c r="GL551" s="1">
        <v>0</v>
      </c>
      <c r="GM551" s="1">
        <v>0</v>
      </c>
      <c r="GN551" s="1">
        <v>0</v>
      </c>
      <c r="GO551" s="1">
        <v>0</v>
      </c>
      <c r="GP551" s="1">
        <v>0</v>
      </c>
      <c r="GQ551" s="1">
        <v>0</v>
      </c>
      <c r="GR551" s="1">
        <v>0</v>
      </c>
      <c r="GS551" s="1">
        <v>94</v>
      </c>
      <c r="GT551" s="1">
        <v>258</v>
      </c>
      <c r="GU551" s="1">
        <v>60</v>
      </c>
      <c r="GV551" s="1">
        <v>181</v>
      </c>
      <c r="GW551" s="1">
        <v>34</v>
      </c>
      <c r="GX551" s="1">
        <v>77</v>
      </c>
      <c r="GY551" s="1">
        <v>0</v>
      </c>
      <c r="GZ551" s="2">
        <v>0</v>
      </c>
    </row>
    <row r="552" spans="1:208" s="1" customForma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CU552" s="1" t="s">
        <v>407</v>
      </c>
      <c r="CV552" s="1" t="s">
        <v>420</v>
      </c>
      <c r="CW552" s="1" t="s">
        <v>647</v>
      </c>
      <c r="CX552" s="1">
        <v>1215</v>
      </c>
      <c r="CY552" s="1">
        <v>99.7</v>
      </c>
      <c r="CZ552" s="1">
        <v>82.057613168724302</v>
      </c>
      <c r="DA552" s="1">
        <v>95</v>
      </c>
      <c r="DB552" s="1">
        <v>15.1</v>
      </c>
      <c r="DC552" s="1">
        <v>158.947368421053</v>
      </c>
      <c r="DD552" s="1">
        <v>526</v>
      </c>
      <c r="DE552" s="1">
        <v>8.82</v>
      </c>
      <c r="DF552" s="1">
        <v>16.768060836501899</v>
      </c>
      <c r="DG552" s="1">
        <v>4.66</v>
      </c>
      <c r="DH552" s="1">
        <v>79.25</v>
      </c>
      <c r="DI552" s="1">
        <v>1.7006437768240299</v>
      </c>
      <c r="DJ552" s="1">
        <v>2.44</v>
      </c>
      <c r="DK552" s="1">
        <v>38.44</v>
      </c>
      <c r="DL552" s="1">
        <v>1.5754098360655699</v>
      </c>
      <c r="DM552" s="1">
        <v>121</v>
      </c>
      <c r="DN552" s="1">
        <v>0</v>
      </c>
      <c r="DO552" s="1">
        <v>170</v>
      </c>
      <c r="DP552" s="1">
        <v>168</v>
      </c>
      <c r="DQ552" s="1">
        <v>1455</v>
      </c>
      <c r="DR552" s="1">
        <v>75</v>
      </c>
      <c r="DS552" s="1">
        <v>5.1546391752577296</v>
      </c>
      <c r="DT552" s="1">
        <v>375</v>
      </c>
      <c r="DU552" s="1">
        <v>4.0999999999999996</v>
      </c>
      <c r="DV552" s="1">
        <v>1.5</v>
      </c>
      <c r="DW552" s="1">
        <v>78</v>
      </c>
      <c r="DX552" s="1">
        <v>381</v>
      </c>
      <c r="DY552" s="1">
        <v>96</v>
      </c>
      <c r="DZ552" s="1" t="s">
        <v>407</v>
      </c>
      <c r="EA552" s="1" t="s">
        <v>420</v>
      </c>
      <c r="EB552" s="1" t="s">
        <v>647</v>
      </c>
      <c r="EC552" s="72">
        <f t="shared" si="38"/>
        <v>934</v>
      </c>
      <c r="ED552" s="73">
        <f t="shared" si="39"/>
        <v>2352</v>
      </c>
      <c r="EE552" s="1">
        <v>72</v>
      </c>
      <c r="EF552" s="1">
        <v>140</v>
      </c>
      <c r="EG552" s="1">
        <v>38</v>
      </c>
      <c r="EH552" s="1">
        <v>69</v>
      </c>
      <c r="EI552" s="1">
        <v>0</v>
      </c>
      <c r="EJ552" s="1">
        <v>0</v>
      </c>
      <c r="EK552" s="1">
        <v>25</v>
      </c>
      <c r="EL552" s="1">
        <v>42</v>
      </c>
      <c r="EM552" s="1">
        <v>52</v>
      </c>
      <c r="EN552" s="1">
        <v>130</v>
      </c>
      <c r="EO552" s="1">
        <v>41</v>
      </c>
      <c r="EP552" s="1">
        <v>100</v>
      </c>
      <c r="EQ552" s="1">
        <v>0</v>
      </c>
      <c r="ER552" s="1">
        <v>0</v>
      </c>
      <c r="ES552" s="1">
        <v>0</v>
      </c>
      <c r="ET552" s="1">
        <v>0</v>
      </c>
      <c r="EU552" s="1">
        <v>98</v>
      </c>
      <c r="EV552" s="1">
        <v>277</v>
      </c>
      <c r="EW552" s="1">
        <v>78</v>
      </c>
      <c r="EX552" s="1">
        <v>194</v>
      </c>
      <c r="EY552" s="1">
        <v>13</v>
      </c>
      <c r="EZ552" s="1">
        <v>36</v>
      </c>
      <c r="FA552" s="1">
        <v>0</v>
      </c>
      <c r="FB552" s="1">
        <v>0</v>
      </c>
      <c r="FC552" s="1">
        <v>0</v>
      </c>
      <c r="FD552" s="1">
        <v>0</v>
      </c>
      <c r="FE552" s="1">
        <v>89</v>
      </c>
      <c r="FF552" s="1">
        <v>222</v>
      </c>
      <c r="FG552" s="1">
        <v>27</v>
      </c>
      <c r="FH552" s="1">
        <v>70</v>
      </c>
      <c r="FI552" s="1">
        <v>36</v>
      </c>
      <c r="FJ552" s="1">
        <v>84</v>
      </c>
      <c r="FK552" s="1">
        <v>0</v>
      </c>
      <c r="FL552" s="1">
        <v>0</v>
      </c>
      <c r="FM552" s="1">
        <v>70</v>
      </c>
      <c r="FN552" s="1">
        <v>135</v>
      </c>
      <c r="FO552" s="1">
        <v>26</v>
      </c>
      <c r="FP552" s="1">
        <v>30</v>
      </c>
      <c r="FQ552" s="1">
        <v>18</v>
      </c>
      <c r="FR552" s="1">
        <v>60</v>
      </c>
      <c r="FS552" s="1">
        <v>104</v>
      </c>
      <c r="FT552" s="1">
        <v>234</v>
      </c>
      <c r="FU552" s="1">
        <v>31</v>
      </c>
      <c r="FV552" s="1">
        <v>78</v>
      </c>
      <c r="FW552" s="1">
        <v>28</v>
      </c>
      <c r="FX552" s="1">
        <v>69</v>
      </c>
      <c r="FY552" s="1">
        <v>24</v>
      </c>
      <c r="FZ552" s="1">
        <v>56</v>
      </c>
      <c r="GA552" s="1">
        <v>398</v>
      </c>
      <c r="GB552" s="1">
        <v>1079</v>
      </c>
      <c r="GC552" s="1">
        <v>14</v>
      </c>
      <c r="GD552" s="1">
        <v>52</v>
      </c>
      <c r="GE552" s="1">
        <v>366</v>
      </c>
      <c r="GF552" s="1">
        <v>972</v>
      </c>
      <c r="GG552" s="1">
        <v>51</v>
      </c>
      <c r="GH552" s="1">
        <v>135</v>
      </c>
      <c r="GI552" s="1">
        <v>44</v>
      </c>
      <c r="GJ552" s="1">
        <v>118</v>
      </c>
      <c r="GK552" s="1">
        <v>0</v>
      </c>
      <c r="GL552" s="1">
        <v>0</v>
      </c>
      <c r="GM552" s="1">
        <v>0</v>
      </c>
      <c r="GN552" s="1">
        <v>0</v>
      </c>
      <c r="GO552" s="1">
        <v>0</v>
      </c>
      <c r="GP552" s="1">
        <v>0</v>
      </c>
      <c r="GQ552" s="1">
        <v>0</v>
      </c>
      <c r="GR552" s="1">
        <v>0</v>
      </c>
      <c r="GS552" s="1">
        <v>72</v>
      </c>
      <c r="GT552" s="1">
        <v>200</v>
      </c>
      <c r="GU552" s="1">
        <v>46</v>
      </c>
      <c r="GV552" s="1">
        <v>140</v>
      </c>
      <c r="GW552" s="1">
        <v>26</v>
      </c>
      <c r="GX552" s="1">
        <v>60</v>
      </c>
      <c r="GY552" s="1">
        <v>0</v>
      </c>
      <c r="GZ552" s="2">
        <v>0</v>
      </c>
    </row>
    <row r="553" spans="1:208" s="1" customForma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CU553" s="1" t="s">
        <v>407</v>
      </c>
      <c r="CV553" s="1" t="s">
        <v>421</v>
      </c>
      <c r="CW553" s="1" t="s">
        <v>647</v>
      </c>
      <c r="CX553" s="1">
        <v>1312</v>
      </c>
      <c r="CY553" s="1">
        <v>106.6</v>
      </c>
      <c r="CZ553" s="1">
        <v>81.25</v>
      </c>
      <c r="DA553" s="1">
        <v>90</v>
      </c>
      <c r="DB553" s="1">
        <v>13.69</v>
      </c>
      <c r="DC553" s="1">
        <v>152.111111111111</v>
      </c>
      <c r="DD553" s="1">
        <v>547</v>
      </c>
      <c r="DE553" s="1">
        <v>9.3800000000000008</v>
      </c>
      <c r="DF553" s="1">
        <v>17.148080438756899</v>
      </c>
      <c r="DG553" s="1">
        <v>6.34</v>
      </c>
      <c r="DH553" s="1">
        <v>103.53</v>
      </c>
      <c r="DI553" s="1">
        <v>1.6329652996845401</v>
      </c>
      <c r="DJ553" s="1">
        <v>2.0299999999999998</v>
      </c>
      <c r="DK553" s="1">
        <v>32.130000000000003</v>
      </c>
      <c r="DL553" s="1">
        <v>1.58275862068965</v>
      </c>
      <c r="DM553" s="1">
        <v>119</v>
      </c>
      <c r="DN553" s="1">
        <v>0</v>
      </c>
      <c r="DO553" s="1">
        <v>189</v>
      </c>
      <c r="DP553" s="1">
        <v>188</v>
      </c>
      <c r="DQ553" s="1">
        <v>1344</v>
      </c>
      <c r="DR553" s="1">
        <v>64</v>
      </c>
      <c r="DS553" s="1">
        <v>4.7619047619047601</v>
      </c>
      <c r="DT553" s="1">
        <v>404</v>
      </c>
      <c r="DU553" s="1">
        <v>7.1</v>
      </c>
      <c r="DV553" s="1">
        <v>1.8</v>
      </c>
      <c r="DW553" s="1">
        <v>88</v>
      </c>
      <c r="DX553" s="1">
        <v>424</v>
      </c>
      <c r="DY553" s="1">
        <v>98</v>
      </c>
      <c r="DZ553" s="1" t="s">
        <v>407</v>
      </c>
      <c r="EA553" s="1" t="s">
        <v>421</v>
      </c>
      <c r="EB553" s="1" t="s">
        <v>647</v>
      </c>
      <c r="EC553" s="72">
        <f t="shared" si="38"/>
        <v>1006</v>
      </c>
      <c r="ED553" s="73">
        <f t="shared" si="39"/>
        <v>2455</v>
      </c>
      <c r="EE553" s="1">
        <v>71</v>
      </c>
      <c r="EF553" s="1">
        <v>140</v>
      </c>
      <c r="EG553" s="1">
        <v>36</v>
      </c>
      <c r="EH553" s="1">
        <v>68</v>
      </c>
      <c r="EI553" s="1">
        <v>0</v>
      </c>
      <c r="EJ553" s="1">
        <v>0</v>
      </c>
      <c r="EK553" s="1">
        <v>27</v>
      </c>
      <c r="EL553" s="1">
        <v>45</v>
      </c>
      <c r="EM553" s="1">
        <v>55</v>
      </c>
      <c r="EN553" s="1">
        <v>125</v>
      </c>
      <c r="EO553" s="1">
        <v>45</v>
      </c>
      <c r="EP553" s="1">
        <v>100</v>
      </c>
      <c r="EQ553" s="1">
        <v>0</v>
      </c>
      <c r="ER553" s="1">
        <v>0</v>
      </c>
      <c r="ES553" s="1">
        <v>0</v>
      </c>
      <c r="ET553" s="1">
        <v>0</v>
      </c>
      <c r="EU553" s="1">
        <v>110</v>
      </c>
      <c r="EV553" s="1">
        <v>273</v>
      </c>
      <c r="EW553" s="1">
        <v>82</v>
      </c>
      <c r="EX553" s="1">
        <v>204</v>
      </c>
      <c r="EY553" s="1">
        <v>16</v>
      </c>
      <c r="EZ553" s="1">
        <v>39</v>
      </c>
      <c r="FA553" s="1">
        <v>0</v>
      </c>
      <c r="FB553" s="1">
        <v>0</v>
      </c>
      <c r="FC553" s="1">
        <v>0</v>
      </c>
      <c r="FD553" s="1">
        <v>0</v>
      </c>
      <c r="FE553" s="1">
        <v>100</v>
      </c>
      <c r="FF553" s="1">
        <v>253</v>
      </c>
      <c r="FG553" s="1">
        <v>30</v>
      </c>
      <c r="FH553" s="1">
        <v>84</v>
      </c>
      <c r="FI553" s="1">
        <v>40</v>
      </c>
      <c r="FJ553" s="1">
        <v>93</v>
      </c>
      <c r="FK553" s="1">
        <v>0</v>
      </c>
      <c r="FL553" s="1">
        <v>0</v>
      </c>
      <c r="FM553" s="1">
        <v>75</v>
      </c>
      <c r="FN553" s="1">
        <v>121</v>
      </c>
      <c r="FO553" s="1">
        <v>25</v>
      </c>
      <c r="FP553" s="1">
        <v>29</v>
      </c>
      <c r="FQ553" s="1">
        <v>22</v>
      </c>
      <c r="FR553" s="1">
        <v>60</v>
      </c>
      <c r="FS553" s="1">
        <v>114</v>
      </c>
      <c r="FT553" s="1">
        <v>258</v>
      </c>
      <c r="FU553" s="1">
        <v>34</v>
      </c>
      <c r="FV553" s="1">
        <v>86</v>
      </c>
      <c r="FW553" s="1">
        <v>32</v>
      </c>
      <c r="FX553" s="1">
        <v>78</v>
      </c>
      <c r="FY553" s="1">
        <v>27</v>
      </c>
      <c r="FZ553" s="1">
        <v>65</v>
      </c>
      <c r="GA553" s="1">
        <v>428</v>
      </c>
      <c r="GB553" s="1">
        <v>1141</v>
      </c>
      <c r="GC553" s="1">
        <v>15</v>
      </c>
      <c r="GD553" s="1">
        <v>54</v>
      </c>
      <c r="GE553" s="1">
        <v>407</v>
      </c>
      <c r="GF553" s="1">
        <v>1072</v>
      </c>
      <c r="GG553" s="1">
        <v>53</v>
      </c>
      <c r="GH553" s="1">
        <v>144</v>
      </c>
      <c r="GI553" s="1">
        <v>47</v>
      </c>
      <c r="GJ553" s="1">
        <v>129</v>
      </c>
      <c r="GK553" s="1">
        <v>0</v>
      </c>
      <c r="GL553" s="1">
        <v>0</v>
      </c>
      <c r="GM553" s="1">
        <v>0</v>
      </c>
      <c r="GN553" s="1">
        <v>0</v>
      </c>
      <c r="GO553" s="1">
        <v>0</v>
      </c>
      <c r="GP553" s="1">
        <v>0</v>
      </c>
      <c r="GQ553" s="1">
        <v>0</v>
      </c>
      <c r="GR553" s="1">
        <v>0</v>
      </c>
      <c r="GS553" s="1">
        <v>81</v>
      </c>
      <c r="GT553" s="1">
        <v>224</v>
      </c>
      <c r="GU553" s="1">
        <v>56</v>
      </c>
      <c r="GV553" s="1">
        <v>165</v>
      </c>
      <c r="GW553" s="1">
        <v>25</v>
      </c>
      <c r="GX553" s="1">
        <v>59</v>
      </c>
      <c r="GY553" s="1">
        <v>0</v>
      </c>
      <c r="GZ553" s="2">
        <v>0</v>
      </c>
    </row>
    <row r="554" spans="1:208" s="1" customForma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CU554" s="71" t="s">
        <v>423</v>
      </c>
      <c r="CV554" s="1" t="s">
        <v>424</v>
      </c>
      <c r="CW554" s="30" t="s">
        <v>647</v>
      </c>
      <c r="CX554" s="1">
        <v>1608</v>
      </c>
      <c r="CY554" s="1">
        <v>127.7</v>
      </c>
      <c r="CZ554" s="1">
        <v>79.415422885572099</v>
      </c>
      <c r="DA554" s="1">
        <v>80</v>
      </c>
      <c r="DB554" s="1">
        <v>11.6</v>
      </c>
      <c r="DC554" s="1">
        <v>145</v>
      </c>
      <c r="DD554" s="1">
        <v>75</v>
      </c>
      <c r="DE554" s="1">
        <v>0.86</v>
      </c>
      <c r="DF554" s="1">
        <v>11.466666666666701</v>
      </c>
      <c r="DG554" s="1">
        <v>0.11</v>
      </c>
      <c r="DH554" s="1">
        <v>1.85</v>
      </c>
      <c r="DI554" s="1">
        <v>1.6818181818181801</v>
      </c>
      <c r="DJ554" s="1">
        <v>0.1</v>
      </c>
      <c r="DK554" s="1">
        <v>1.63</v>
      </c>
      <c r="DL554" s="1">
        <v>1.63</v>
      </c>
      <c r="DM554" s="1">
        <v>5.4</v>
      </c>
      <c r="DN554" s="1">
        <v>0</v>
      </c>
      <c r="DO554" s="1">
        <v>318</v>
      </c>
      <c r="DP554" s="1">
        <v>318</v>
      </c>
      <c r="DQ554" s="1">
        <v>834</v>
      </c>
      <c r="DR554" s="1">
        <v>79</v>
      </c>
      <c r="DS554" s="1">
        <v>9.4724220623501196</v>
      </c>
      <c r="DT554" s="1">
        <v>34</v>
      </c>
      <c r="DU554" s="1">
        <v>0.19</v>
      </c>
      <c r="DV554" s="1">
        <v>0.19</v>
      </c>
      <c r="DW554" s="1">
        <v>56.02</v>
      </c>
      <c r="DX554" s="1">
        <v>255</v>
      </c>
      <c r="DY554" s="1">
        <v>142</v>
      </c>
      <c r="DZ554" s="71" t="s">
        <v>423</v>
      </c>
      <c r="EA554" s="1" t="s">
        <v>424</v>
      </c>
      <c r="EB554" s="30" t="s">
        <v>647</v>
      </c>
      <c r="EC554" s="72">
        <f t="shared" si="38"/>
        <v>608.20000000000005</v>
      </c>
      <c r="ED554" s="73">
        <f t="shared" si="39"/>
        <v>2523.5</v>
      </c>
      <c r="EE554" s="1">
        <v>64.5</v>
      </c>
      <c r="EF554" s="1">
        <v>251</v>
      </c>
      <c r="EG554" s="1">
        <v>17.399999999999999</v>
      </c>
      <c r="EH554" s="1">
        <v>61</v>
      </c>
      <c r="EI554" s="1">
        <v>0</v>
      </c>
      <c r="EJ554" s="1">
        <v>0</v>
      </c>
      <c r="EK554" s="1">
        <v>18.8</v>
      </c>
      <c r="EL554" s="1">
        <v>74.900000000000006</v>
      </c>
      <c r="EM554" s="1">
        <v>50.5</v>
      </c>
      <c r="EN554" s="1">
        <v>191.2</v>
      </c>
      <c r="EO554" s="1">
        <v>30.1</v>
      </c>
      <c r="EP554" s="1">
        <v>128</v>
      </c>
      <c r="EQ554" s="1">
        <v>0</v>
      </c>
      <c r="ER554" s="1">
        <v>0</v>
      </c>
      <c r="ES554" s="1">
        <v>0</v>
      </c>
      <c r="ET554" s="1">
        <v>0</v>
      </c>
      <c r="EU554" s="1">
        <v>187.5</v>
      </c>
      <c r="EV554" s="1">
        <v>751</v>
      </c>
      <c r="EW554" s="1">
        <v>96.4</v>
      </c>
      <c r="EX554" s="1">
        <v>401.1</v>
      </c>
      <c r="EY554" s="1">
        <v>49.1</v>
      </c>
      <c r="EZ554" s="1">
        <v>208.3</v>
      </c>
      <c r="FA554" s="1">
        <v>0.8</v>
      </c>
      <c r="FB554" s="1">
        <v>2.6</v>
      </c>
      <c r="FC554" s="1">
        <v>0</v>
      </c>
      <c r="FD554" s="1">
        <v>0</v>
      </c>
      <c r="FE554" s="1">
        <v>60</v>
      </c>
      <c r="FF554" s="1">
        <v>317.5</v>
      </c>
      <c r="FG554" s="1">
        <v>33</v>
      </c>
      <c r="FH554" s="1">
        <v>225</v>
      </c>
      <c r="FI554" s="1">
        <v>15</v>
      </c>
      <c r="FJ554" s="1">
        <v>57.5</v>
      </c>
      <c r="FK554" s="1">
        <v>10</v>
      </c>
      <c r="FL554" s="1">
        <v>33</v>
      </c>
      <c r="FM554" s="1">
        <v>34</v>
      </c>
      <c r="FN554" s="1">
        <v>104</v>
      </c>
      <c r="FO554" s="1">
        <v>20</v>
      </c>
      <c r="FP554" s="1">
        <v>63</v>
      </c>
      <c r="FQ554" s="1">
        <v>14</v>
      </c>
      <c r="FR554" s="1">
        <v>41</v>
      </c>
      <c r="FS554" s="1">
        <v>57</v>
      </c>
      <c r="FT554" s="1">
        <v>182</v>
      </c>
      <c r="FU554" s="1">
        <v>22</v>
      </c>
      <c r="FV554" s="1">
        <v>80</v>
      </c>
      <c r="FW554" s="1">
        <v>17</v>
      </c>
      <c r="FX554" s="1">
        <v>52</v>
      </c>
      <c r="FY554" s="1">
        <v>16</v>
      </c>
      <c r="FZ554" s="1">
        <v>50</v>
      </c>
      <c r="GA554" s="1">
        <v>55</v>
      </c>
      <c r="GB554" s="1">
        <v>149.5</v>
      </c>
      <c r="GC554" s="1">
        <v>15</v>
      </c>
      <c r="GD554" s="1">
        <v>44.5</v>
      </c>
      <c r="GE554" s="1">
        <v>40</v>
      </c>
      <c r="GF554" s="1">
        <v>105</v>
      </c>
      <c r="GG554" s="1">
        <v>91</v>
      </c>
      <c r="GH554" s="1">
        <v>244.5</v>
      </c>
      <c r="GI554" s="1">
        <v>88</v>
      </c>
      <c r="GJ554" s="1">
        <v>220.5</v>
      </c>
      <c r="GK554" s="1">
        <v>8.6999999999999993</v>
      </c>
      <c r="GL554" s="1">
        <v>34.799999999999997</v>
      </c>
      <c r="GM554" s="1">
        <v>298</v>
      </c>
      <c r="GN554" s="1">
        <v>55</v>
      </c>
      <c r="GO554" s="1">
        <v>55</v>
      </c>
      <c r="GP554" s="1">
        <v>0</v>
      </c>
      <c r="GQ554" s="1">
        <v>243</v>
      </c>
      <c r="GR554" s="1">
        <v>243</v>
      </c>
      <c r="GS554" s="1">
        <v>35</v>
      </c>
      <c r="GT554" s="1">
        <v>100</v>
      </c>
      <c r="GU554" s="1">
        <v>29</v>
      </c>
      <c r="GV554" s="1">
        <v>89</v>
      </c>
      <c r="GW554" s="1">
        <v>6</v>
      </c>
      <c r="GX554" s="1">
        <v>11</v>
      </c>
      <c r="GY554" s="1">
        <v>0</v>
      </c>
      <c r="GZ554" s="2">
        <v>0</v>
      </c>
    </row>
    <row r="555" spans="1:208" s="1" customForma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CU555" s="1" t="s">
        <v>423</v>
      </c>
      <c r="CV555" s="1" t="s">
        <v>425</v>
      </c>
      <c r="CW555" s="1" t="s">
        <v>647</v>
      </c>
      <c r="CX555" s="1">
        <v>342</v>
      </c>
      <c r="CY555" s="1">
        <v>26</v>
      </c>
      <c r="CZ555" s="1">
        <v>76.023391812865498</v>
      </c>
      <c r="DA555" s="1">
        <v>65</v>
      </c>
      <c r="DB555" s="1">
        <v>9.39</v>
      </c>
      <c r="DC555" s="1">
        <v>144.461538461538</v>
      </c>
      <c r="DD555" s="1">
        <v>753</v>
      </c>
      <c r="DE555" s="1">
        <v>8.7799999999999994</v>
      </c>
      <c r="DF555" s="1">
        <v>11.660026560425001</v>
      </c>
      <c r="DG555" s="1">
        <v>0.56000000000000005</v>
      </c>
      <c r="DH555" s="1">
        <v>9.06</v>
      </c>
      <c r="DI555" s="1">
        <v>1.61785714285714</v>
      </c>
      <c r="DJ555" s="1">
        <v>0.46</v>
      </c>
      <c r="DK555" s="1">
        <v>7.35</v>
      </c>
      <c r="DL555" s="1">
        <v>1.59782608695652</v>
      </c>
      <c r="DM555" s="1">
        <v>24.2</v>
      </c>
      <c r="DN555" s="1">
        <v>0</v>
      </c>
      <c r="DO555" s="1">
        <v>252</v>
      </c>
      <c r="DP555" s="1">
        <v>252</v>
      </c>
      <c r="DQ555" s="1">
        <v>168</v>
      </c>
      <c r="DR555" s="1">
        <v>16</v>
      </c>
      <c r="DS555" s="1">
        <v>9.5238095238095202</v>
      </c>
      <c r="DT555" s="1">
        <v>363</v>
      </c>
      <c r="DU555" s="1">
        <v>0.91</v>
      </c>
      <c r="DV555" s="1">
        <v>0.72</v>
      </c>
      <c r="DW555" s="1">
        <v>52.91</v>
      </c>
      <c r="DX555" s="1">
        <v>257</v>
      </c>
      <c r="DY555" s="1">
        <v>164</v>
      </c>
      <c r="DZ555" s="1" t="s">
        <v>423</v>
      </c>
      <c r="EA555" s="1" t="s">
        <v>425</v>
      </c>
      <c r="EB555" s="1" t="s">
        <v>647</v>
      </c>
      <c r="EC555" s="72">
        <f t="shared" si="38"/>
        <v>749.9</v>
      </c>
      <c r="ED555" s="73">
        <f t="shared" si="39"/>
        <v>2788.4</v>
      </c>
      <c r="EE555" s="1">
        <v>80.5</v>
      </c>
      <c r="EF555" s="1">
        <v>324.8</v>
      </c>
      <c r="EG555" s="1">
        <v>21.9</v>
      </c>
      <c r="EH555" s="1">
        <v>80</v>
      </c>
      <c r="EI555" s="1">
        <v>0</v>
      </c>
      <c r="EJ555" s="1">
        <v>0</v>
      </c>
      <c r="EK555" s="1">
        <v>23.5</v>
      </c>
      <c r="EL555" s="1">
        <v>93.8</v>
      </c>
      <c r="EM555" s="1">
        <v>61.8</v>
      </c>
      <c r="EN555" s="1">
        <v>279.39999999999998</v>
      </c>
      <c r="EO555" s="1">
        <v>37.299999999999997</v>
      </c>
      <c r="EP555" s="1">
        <v>174.2</v>
      </c>
      <c r="EQ555" s="1">
        <v>0</v>
      </c>
      <c r="ER555" s="1">
        <v>0</v>
      </c>
      <c r="ES555" s="1">
        <v>0</v>
      </c>
      <c r="ET555" s="1">
        <v>0</v>
      </c>
      <c r="EU555" s="1">
        <v>251.3</v>
      </c>
      <c r="EV555" s="1">
        <v>1009</v>
      </c>
      <c r="EW555" s="1">
        <v>123.5</v>
      </c>
      <c r="EX555" s="1">
        <v>521.29999999999995</v>
      </c>
      <c r="EY555" s="1">
        <v>77.5</v>
      </c>
      <c r="EZ555" s="1">
        <v>326.5</v>
      </c>
      <c r="FA555" s="1">
        <v>0.9</v>
      </c>
      <c r="FB555" s="1">
        <v>3.5</v>
      </c>
      <c r="FC555" s="1">
        <v>0</v>
      </c>
      <c r="FD555" s="1">
        <v>0</v>
      </c>
      <c r="FE555" s="1">
        <v>65</v>
      </c>
      <c r="FF555" s="1">
        <v>348</v>
      </c>
      <c r="FG555" s="1">
        <v>30</v>
      </c>
      <c r="FH555" s="1">
        <v>227</v>
      </c>
      <c r="FI555" s="1">
        <v>19</v>
      </c>
      <c r="FJ555" s="1">
        <v>72</v>
      </c>
      <c r="FK555" s="1">
        <v>14</v>
      </c>
      <c r="FL555" s="1">
        <v>46</v>
      </c>
      <c r="FM555" s="1">
        <v>43</v>
      </c>
      <c r="FN555" s="1">
        <v>127</v>
      </c>
      <c r="FO555" s="1">
        <v>23</v>
      </c>
      <c r="FP555" s="1">
        <v>71</v>
      </c>
      <c r="FQ555" s="1">
        <v>17</v>
      </c>
      <c r="FR555" s="1">
        <v>52</v>
      </c>
      <c r="FS555" s="1">
        <v>73</v>
      </c>
      <c r="FT555" s="1">
        <v>232</v>
      </c>
      <c r="FU555" s="1">
        <v>27</v>
      </c>
      <c r="FV555" s="1">
        <v>100</v>
      </c>
      <c r="FW555" s="1">
        <v>20</v>
      </c>
      <c r="FX555" s="1">
        <v>58</v>
      </c>
      <c r="FY555" s="1">
        <v>19</v>
      </c>
      <c r="FZ555" s="1">
        <v>64</v>
      </c>
      <c r="GA555" s="1">
        <v>70</v>
      </c>
      <c r="GB555" s="1">
        <v>195.4</v>
      </c>
      <c r="GC555" s="1">
        <v>22</v>
      </c>
      <c r="GD555" s="1">
        <v>73.400000000000006</v>
      </c>
      <c r="GE555" s="1">
        <v>48</v>
      </c>
      <c r="GF555" s="1">
        <v>120</v>
      </c>
      <c r="GG555" s="1">
        <v>97.3</v>
      </c>
      <c r="GH555" s="1">
        <v>240.5</v>
      </c>
      <c r="GI555" s="1">
        <v>92.3</v>
      </c>
      <c r="GJ555" s="1">
        <v>213.5</v>
      </c>
      <c r="GK555" s="1">
        <v>8</v>
      </c>
      <c r="GL555" s="1">
        <v>32.299999999999997</v>
      </c>
      <c r="GM555" s="1">
        <v>0</v>
      </c>
      <c r="GN555" s="1">
        <v>0</v>
      </c>
      <c r="GO555" s="1">
        <v>0</v>
      </c>
      <c r="GP555" s="1">
        <v>0</v>
      </c>
      <c r="GQ555" s="1">
        <v>0</v>
      </c>
      <c r="GR555" s="1">
        <v>0</v>
      </c>
      <c r="GS555" s="1">
        <v>57</v>
      </c>
      <c r="GT555" s="1">
        <v>162</v>
      </c>
      <c r="GU555" s="1">
        <v>46</v>
      </c>
      <c r="GV555" s="1">
        <v>142</v>
      </c>
      <c r="GW555" s="1">
        <v>11</v>
      </c>
      <c r="GX555" s="1">
        <v>20</v>
      </c>
      <c r="GY555" s="1">
        <v>0</v>
      </c>
      <c r="GZ555" s="2">
        <v>0</v>
      </c>
    </row>
    <row r="556" spans="1:208" s="1" customForma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CU556" s="1" t="s">
        <v>423</v>
      </c>
      <c r="CV556" s="1" t="s">
        <v>426</v>
      </c>
      <c r="CW556" s="1" t="s">
        <v>647</v>
      </c>
      <c r="CX556" s="1">
        <v>146</v>
      </c>
      <c r="CY556" s="1">
        <v>10.199999999999999</v>
      </c>
      <c r="CZ556" s="1">
        <v>79.436860068259406</v>
      </c>
      <c r="DA556" s="1">
        <v>65</v>
      </c>
      <c r="DB556" s="1">
        <v>9.4499999999999993</v>
      </c>
      <c r="DC556" s="1">
        <v>147.61904761904799</v>
      </c>
      <c r="DD556" s="1">
        <v>75</v>
      </c>
      <c r="DE556" s="1">
        <v>0.87</v>
      </c>
      <c r="DF556" s="1">
        <v>11.7391304347826</v>
      </c>
      <c r="DG556" s="1">
        <v>2.4500000000000002</v>
      </c>
      <c r="DH556" s="1">
        <v>39.869999999999997</v>
      </c>
      <c r="DI556" s="1">
        <v>1.5980392156862699</v>
      </c>
      <c r="DJ556" s="1">
        <v>1.94</v>
      </c>
      <c r="DK556" s="1">
        <v>34.64</v>
      </c>
      <c r="DL556" s="1">
        <v>1.59772727272727</v>
      </c>
      <c r="DM556" s="1">
        <v>115.8</v>
      </c>
      <c r="DN556" s="1">
        <v>0</v>
      </c>
      <c r="DO556" s="1">
        <v>322</v>
      </c>
      <c r="DP556" s="1">
        <v>322</v>
      </c>
      <c r="DQ556" s="1">
        <v>54</v>
      </c>
      <c r="DR556" s="1">
        <v>5</v>
      </c>
      <c r="DS556" s="1">
        <v>9.7706032285471505</v>
      </c>
      <c r="DT556" s="1">
        <v>34</v>
      </c>
      <c r="DU556" s="1">
        <v>2.95</v>
      </c>
      <c r="DV556" s="1">
        <v>2.94</v>
      </c>
      <c r="DW556" s="1">
        <v>28.73</v>
      </c>
      <c r="DX556" s="1">
        <v>141</v>
      </c>
      <c r="DY556" s="1">
        <v>155</v>
      </c>
      <c r="DZ556" s="1" t="s">
        <v>423</v>
      </c>
      <c r="EA556" s="1" t="s">
        <v>426</v>
      </c>
      <c r="EB556" s="1" t="s">
        <v>647</v>
      </c>
      <c r="EC556" s="72">
        <f t="shared" si="38"/>
        <v>461.9</v>
      </c>
      <c r="ED556" s="73">
        <f t="shared" si="39"/>
        <v>1614.7</v>
      </c>
      <c r="EE556" s="1">
        <v>34</v>
      </c>
      <c r="EF556" s="1">
        <v>124.8</v>
      </c>
      <c r="EG556" s="1">
        <v>10.199999999999999</v>
      </c>
      <c r="EH556" s="1">
        <v>32.4</v>
      </c>
      <c r="EI556" s="1">
        <v>0</v>
      </c>
      <c r="EJ556" s="1">
        <v>0</v>
      </c>
      <c r="EK556" s="1">
        <v>10.8</v>
      </c>
      <c r="EL556" s="1">
        <v>41.9</v>
      </c>
      <c r="EM556" s="1">
        <v>34.700000000000003</v>
      </c>
      <c r="EN556" s="1">
        <v>172</v>
      </c>
      <c r="EO556" s="1">
        <v>32.299999999999997</v>
      </c>
      <c r="EP556" s="1">
        <v>157.30000000000001</v>
      </c>
      <c r="EQ556" s="1">
        <v>0</v>
      </c>
      <c r="ER556" s="1">
        <v>0</v>
      </c>
      <c r="ES556" s="1">
        <v>0</v>
      </c>
      <c r="ET556" s="1">
        <v>0</v>
      </c>
      <c r="EU556" s="1">
        <v>134.4</v>
      </c>
      <c r="EV556" s="1">
        <v>545.70000000000005</v>
      </c>
      <c r="EW556" s="1">
        <v>79.8</v>
      </c>
      <c r="EX556" s="1">
        <v>327.60000000000002</v>
      </c>
      <c r="EY556" s="1">
        <v>51.1</v>
      </c>
      <c r="EZ556" s="1">
        <v>205.9</v>
      </c>
      <c r="FA556" s="1">
        <v>0.4</v>
      </c>
      <c r="FB556" s="1">
        <v>1.3</v>
      </c>
      <c r="FC556" s="1">
        <v>0</v>
      </c>
      <c r="FD556" s="1">
        <v>0</v>
      </c>
      <c r="FE556" s="1">
        <v>51</v>
      </c>
      <c r="FF556" s="1">
        <v>229</v>
      </c>
      <c r="FG556" s="1">
        <v>21</v>
      </c>
      <c r="FH556" s="1">
        <v>125</v>
      </c>
      <c r="FI556" s="1">
        <v>19</v>
      </c>
      <c r="FJ556" s="1">
        <v>72</v>
      </c>
      <c r="FK556" s="1">
        <v>9</v>
      </c>
      <c r="FL556" s="1">
        <v>30</v>
      </c>
      <c r="FM556" s="1">
        <v>36</v>
      </c>
      <c r="FN556" s="1">
        <v>106</v>
      </c>
      <c r="FO556" s="1">
        <v>23</v>
      </c>
      <c r="FP556" s="1">
        <v>69</v>
      </c>
      <c r="FQ556" s="1">
        <v>13</v>
      </c>
      <c r="FR556" s="1">
        <v>37</v>
      </c>
      <c r="FS556" s="1">
        <v>46</v>
      </c>
      <c r="FT556" s="1">
        <v>130</v>
      </c>
      <c r="FU556" s="1">
        <v>15</v>
      </c>
      <c r="FV556" s="1">
        <v>54</v>
      </c>
      <c r="FW556" s="1">
        <v>14</v>
      </c>
      <c r="FX556" s="1">
        <v>39</v>
      </c>
      <c r="FY556" s="1">
        <v>11</v>
      </c>
      <c r="FZ556" s="1">
        <v>31</v>
      </c>
      <c r="GA556" s="1">
        <v>42</v>
      </c>
      <c r="GB556" s="1">
        <v>108.3</v>
      </c>
      <c r="GC556" s="1">
        <v>12</v>
      </c>
      <c r="GD556" s="1">
        <v>38.299999999999997</v>
      </c>
      <c r="GE556" s="1">
        <v>30</v>
      </c>
      <c r="GF556" s="1">
        <v>70</v>
      </c>
      <c r="GG556" s="1">
        <v>75.5</v>
      </c>
      <c r="GH556" s="1">
        <v>163.1</v>
      </c>
      <c r="GI556" s="1">
        <v>72</v>
      </c>
      <c r="GJ556" s="1">
        <v>135.1</v>
      </c>
      <c r="GK556" s="1">
        <v>8.3000000000000007</v>
      </c>
      <c r="GL556" s="1">
        <v>35.799999999999997</v>
      </c>
      <c r="GM556" s="1">
        <v>0</v>
      </c>
      <c r="GN556" s="1">
        <v>0</v>
      </c>
      <c r="GO556" s="1">
        <v>0</v>
      </c>
      <c r="GP556" s="1">
        <v>0</v>
      </c>
      <c r="GQ556" s="1">
        <v>0</v>
      </c>
      <c r="GR556" s="1">
        <v>0</v>
      </c>
      <c r="GS556" s="1">
        <v>36</v>
      </c>
      <c r="GT556" s="1">
        <v>97</v>
      </c>
      <c r="GU556" s="1">
        <v>25</v>
      </c>
      <c r="GV556" s="1">
        <v>77</v>
      </c>
      <c r="GW556" s="1">
        <v>11</v>
      </c>
      <c r="GX556" s="1">
        <v>20</v>
      </c>
      <c r="GY556" s="1">
        <v>0</v>
      </c>
      <c r="GZ556" s="2">
        <v>0</v>
      </c>
    </row>
    <row r="557" spans="1:208" s="1" customForma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CU557" s="1" t="s">
        <v>423</v>
      </c>
      <c r="CV557" s="1" t="s">
        <v>427</v>
      </c>
      <c r="CW557" s="1" t="s">
        <v>647</v>
      </c>
      <c r="CX557" s="1">
        <v>2344</v>
      </c>
      <c r="CY557" s="1">
        <v>186.2</v>
      </c>
      <c r="CZ557" s="1">
        <v>79.436860068259406</v>
      </c>
      <c r="DA557" s="1">
        <v>21</v>
      </c>
      <c r="DB557" s="1">
        <v>3.1</v>
      </c>
      <c r="DC557" s="1">
        <v>147.61904761904799</v>
      </c>
      <c r="DD557" s="1">
        <v>69</v>
      </c>
      <c r="DE557" s="1">
        <v>0.81</v>
      </c>
      <c r="DF557" s="1">
        <v>11.7391304347826</v>
      </c>
      <c r="DG557" s="1">
        <v>0.51</v>
      </c>
      <c r="DH557" s="1">
        <v>8.15</v>
      </c>
      <c r="DI557" s="1">
        <v>1.5980392156862699</v>
      </c>
      <c r="DJ557" s="1">
        <v>0.44</v>
      </c>
      <c r="DK557" s="1">
        <v>7.03</v>
      </c>
      <c r="DL557" s="1">
        <v>1.59772727272727</v>
      </c>
      <c r="DM557" s="1">
        <v>23.2</v>
      </c>
      <c r="DN557" s="1">
        <v>0</v>
      </c>
      <c r="DO557" s="1">
        <v>64</v>
      </c>
      <c r="DP557" s="1">
        <v>64</v>
      </c>
      <c r="DQ557" s="1">
        <v>1177</v>
      </c>
      <c r="DR557" s="1">
        <v>115</v>
      </c>
      <c r="DS557" s="1">
        <v>9.7706032285471505</v>
      </c>
      <c r="DT557" s="1">
        <v>29</v>
      </c>
      <c r="DU557" s="1">
        <v>0.78</v>
      </c>
      <c r="DV557" s="1">
        <v>0.62</v>
      </c>
      <c r="DW557" s="1">
        <v>63.77</v>
      </c>
      <c r="DX557" s="1">
        <v>286</v>
      </c>
      <c r="DY557" s="1">
        <v>145</v>
      </c>
      <c r="DZ557" s="1" t="s">
        <v>423</v>
      </c>
      <c r="EA557" s="1" t="s">
        <v>427</v>
      </c>
      <c r="EB557" s="1" t="s">
        <v>647</v>
      </c>
      <c r="EC557" s="72">
        <f t="shared" si="38"/>
        <v>593.6</v>
      </c>
      <c r="ED557" s="73">
        <f t="shared" si="39"/>
        <v>2220.6</v>
      </c>
      <c r="EE557" s="1">
        <v>68.3</v>
      </c>
      <c r="EF557" s="1">
        <v>258.5</v>
      </c>
      <c r="EG557" s="1">
        <v>18.7</v>
      </c>
      <c r="EH557" s="1">
        <v>68.400000000000006</v>
      </c>
      <c r="EI557" s="1">
        <v>0</v>
      </c>
      <c r="EJ557" s="1">
        <v>0</v>
      </c>
      <c r="EK557" s="1">
        <v>18.600000000000001</v>
      </c>
      <c r="EL557" s="1">
        <v>72.3</v>
      </c>
      <c r="EM557" s="1">
        <v>40.299999999999997</v>
      </c>
      <c r="EN557" s="1">
        <v>204</v>
      </c>
      <c r="EO557" s="1">
        <v>26.7</v>
      </c>
      <c r="EP557" s="1">
        <v>159.9</v>
      </c>
      <c r="EQ557" s="1">
        <v>0</v>
      </c>
      <c r="ER557" s="1">
        <v>0</v>
      </c>
      <c r="ES557" s="1">
        <v>0</v>
      </c>
      <c r="ET557" s="1">
        <v>0</v>
      </c>
      <c r="EU557" s="1">
        <v>179.2</v>
      </c>
      <c r="EV557" s="1">
        <v>721.2</v>
      </c>
      <c r="EW557" s="1">
        <v>88.8</v>
      </c>
      <c r="EX557" s="1">
        <v>365.7</v>
      </c>
      <c r="EY557" s="1">
        <v>51.9</v>
      </c>
      <c r="EZ557" s="1">
        <v>217.4</v>
      </c>
      <c r="FA557" s="1">
        <v>0.6</v>
      </c>
      <c r="FB557" s="1">
        <v>2.1</v>
      </c>
      <c r="FC557" s="1">
        <v>0</v>
      </c>
      <c r="FD557" s="1">
        <v>0</v>
      </c>
      <c r="FE557" s="1">
        <v>58</v>
      </c>
      <c r="FF557" s="1">
        <v>322</v>
      </c>
      <c r="FG557" s="1">
        <v>28</v>
      </c>
      <c r="FH557" s="1">
        <v>220</v>
      </c>
      <c r="FI557" s="1">
        <v>15</v>
      </c>
      <c r="FJ557" s="1">
        <v>57</v>
      </c>
      <c r="FK557" s="1">
        <v>13</v>
      </c>
      <c r="FL557" s="1">
        <v>42</v>
      </c>
      <c r="FM557" s="1">
        <v>39</v>
      </c>
      <c r="FN557" s="1">
        <v>120</v>
      </c>
      <c r="FO557" s="1">
        <v>23</v>
      </c>
      <c r="FP557" s="1">
        <v>70</v>
      </c>
      <c r="FQ557" s="1">
        <v>16</v>
      </c>
      <c r="FR557" s="1">
        <v>50</v>
      </c>
      <c r="FS557" s="1">
        <v>53</v>
      </c>
      <c r="FT557" s="1">
        <v>161</v>
      </c>
      <c r="FU557" s="1">
        <v>21</v>
      </c>
      <c r="FV557" s="1">
        <v>79</v>
      </c>
      <c r="FW557" s="1">
        <v>14</v>
      </c>
      <c r="FX557" s="1">
        <v>36</v>
      </c>
      <c r="FY557" s="1">
        <v>12</v>
      </c>
      <c r="FZ557" s="1">
        <v>38</v>
      </c>
      <c r="GA557" s="1">
        <v>56</v>
      </c>
      <c r="GB557" s="1">
        <v>155.69999999999999</v>
      </c>
      <c r="GC557" s="1">
        <v>16</v>
      </c>
      <c r="GD557" s="1">
        <v>48.7</v>
      </c>
      <c r="GE557" s="1">
        <v>40</v>
      </c>
      <c r="GF557" s="1">
        <v>107</v>
      </c>
      <c r="GG557" s="1">
        <v>91.7</v>
      </c>
      <c r="GH557" s="1">
        <v>246.6</v>
      </c>
      <c r="GI557" s="1">
        <v>88.7</v>
      </c>
      <c r="GJ557" s="1">
        <v>226.6</v>
      </c>
      <c r="GK557" s="1">
        <v>8.1</v>
      </c>
      <c r="GL557" s="1">
        <v>31.6</v>
      </c>
      <c r="GM557" s="1">
        <v>0</v>
      </c>
      <c r="GN557" s="1">
        <v>0</v>
      </c>
      <c r="GO557" s="1">
        <v>0</v>
      </c>
      <c r="GP557" s="1">
        <v>0</v>
      </c>
      <c r="GQ557" s="1">
        <v>0</v>
      </c>
      <c r="GR557" s="1">
        <v>0</v>
      </c>
      <c r="GS557" s="1">
        <v>41</v>
      </c>
      <c r="GT557" s="1">
        <v>118</v>
      </c>
      <c r="GU557" s="1">
        <v>34</v>
      </c>
      <c r="GV557" s="1">
        <v>105</v>
      </c>
      <c r="GW557" s="1">
        <v>7</v>
      </c>
      <c r="GX557" s="1">
        <v>13</v>
      </c>
      <c r="GY557" s="1">
        <v>0</v>
      </c>
      <c r="GZ557" s="2">
        <v>0</v>
      </c>
    </row>
    <row r="558" spans="1:208" s="1" customForma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CU558" s="1" t="s">
        <v>423</v>
      </c>
      <c r="CV558" s="1" t="s">
        <v>428</v>
      </c>
      <c r="CW558" s="1" t="s">
        <v>647</v>
      </c>
      <c r="CX558" s="1">
        <v>1034</v>
      </c>
      <c r="CY558" s="1">
        <v>81.2</v>
      </c>
      <c r="CZ558" s="1">
        <v>78.529980657640195</v>
      </c>
      <c r="DA558" s="1">
        <v>115</v>
      </c>
      <c r="DB558" s="1">
        <v>16.68</v>
      </c>
      <c r="DC558" s="1">
        <v>145.04347826086999</v>
      </c>
      <c r="DD558" s="1">
        <v>239</v>
      </c>
      <c r="DE558" s="1">
        <v>2.74</v>
      </c>
      <c r="DF558" s="1">
        <v>11.464435146443501</v>
      </c>
      <c r="DG558" s="1">
        <v>0.45</v>
      </c>
      <c r="DH558" s="1">
        <v>7.22</v>
      </c>
      <c r="DI558" s="1">
        <v>1.6044444444444399</v>
      </c>
      <c r="DJ558" s="1">
        <v>0.41</v>
      </c>
      <c r="DK558" s="1">
        <v>6.48</v>
      </c>
      <c r="DL558" s="1">
        <v>1.58048780487805</v>
      </c>
      <c r="DM558" s="1">
        <v>20.6</v>
      </c>
      <c r="DN558" s="1">
        <v>0</v>
      </c>
      <c r="DO558" s="1">
        <v>510</v>
      </c>
      <c r="DP558" s="1">
        <v>510</v>
      </c>
      <c r="DQ558" s="1">
        <v>510</v>
      </c>
      <c r="DR558" s="1">
        <v>49</v>
      </c>
      <c r="DS558" s="1">
        <v>9.6078431372548998</v>
      </c>
      <c r="DT558" s="1">
        <v>107</v>
      </c>
      <c r="DU558" s="1">
        <v>0.65</v>
      </c>
      <c r="DV558" s="1">
        <v>0.65</v>
      </c>
      <c r="DW558" s="1">
        <v>37.58</v>
      </c>
      <c r="DX558" s="1">
        <v>187</v>
      </c>
      <c r="DY558" s="1">
        <v>164</v>
      </c>
      <c r="DZ558" s="1" t="s">
        <v>423</v>
      </c>
      <c r="EA558" s="1" t="s">
        <v>428</v>
      </c>
      <c r="EB558" s="1" t="s">
        <v>647</v>
      </c>
      <c r="EC558" s="72">
        <f t="shared" si="38"/>
        <v>703.9</v>
      </c>
      <c r="ED558" s="73">
        <f t="shared" si="39"/>
        <v>2621.9</v>
      </c>
      <c r="EE558" s="1">
        <v>72.900000000000006</v>
      </c>
      <c r="EF558" s="1">
        <v>279.39999999999998</v>
      </c>
      <c r="EG558" s="1">
        <v>20.9</v>
      </c>
      <c r="EH558" s="1">
        <v>74.7</v>
      </c>
      <c r="EI558" s="1">
        <v>0</v>
      </c>
      <c r="EJ558" s="1">
        <v>0</v>
      </c>
      <c r="EK558" s="1">
        <v>20.9</v>
      </c>
      <c r="EL558" s="1">
        <v>81.8</v>
      </c>
      <c r="EM558" s="1">
        <v>56.5</v>
      </c>
      <c r="EN558" s="1">
        <v>297.5</v>
      </c>
      <c r="EO558" s="1">
        <v>27.6</v>
      </c>
      <c r="EP558" s="1">
        <v>179.6</v>
      </c>
      <c r="EQ558" s="1">
        <v>0</v>
      </c>
      <c r="ER558" s="1">
        <v>0</v>
      </c>
      <c r="ES558" s="1">
        <v>0</v>
      </c>
      <c r="ET558" s="1">
        <v>0</v>
      </c>
      <c r="EU558" s="1">
        <v>208.6</v>
      </c>
      <c r="EV558" s="1">
        <v>836.6</v>
      </c>
      <c r="EW558" s="1">
        <v>132.6</v>
      </c>
      <c r="EX558" s="1">
        <v>561.29999999999995</v>
      </c>
      <c r="EY558" s="1">
        <v>51.1</v>
      </c>
      <c r="EZ558" s="1">
        <v>214.2</v>
      </c>
      <c r="FA558" s="1">
        <v>0.7</v>
      </c>
      <c r="FB558" s="1">
        <v>2.4</v>
      </c>
      <c r="FC558" s="1">
        <v>0</v>
      </c>
      <c r="FD558" s="1">
        <v>0</v>
      </c>
      <c r="FE558" s="1">
        <v>54</v>
      </c>
      <c r="FF558" s="1">
        <v>313</v>
      </c>
      <c r="FG558" s="1">
        <v>28</v>
      </c>
      <c r="FH558" s="1">
        <v>227</v>
      </c>
      <c r="FI558" s="1">
        <v>14</v>
      </c>
      <c r="FJ558" s="1">
        <v>52</v>
      </c>
      <c r="FK558" s="1">
        <v>10</v>
      </c>
      <c r="FL558" s="1">
        <v>31</v>
      </c>
      <c r="FM558" s="1">
        <v>42</v>
      </c>
      <c r="FN558" s="1">
        <v>126</v>
      </c>
      <c r="FO558" s="1">
        <v>21</v>
      </c>
      <c r="FP558" s="1">
        <v>66</v>
      </c>
      <c r="FQ558" s="1">
        <v>18</v>
      </c>
      <c r="FR558" s="1">
        <v>56</v>
      </c>
      <c r="FS558" s="1">
        <v>76</v>
      </c>
      <c r="FT558" s="1">
        <v>230.5</v>
      </c>
      <c r="FU558" s="1">
        <v>36</v>
      </c>
      <c r="FV558" s="1">
        <v>128</v>
      </c>
      <c r="FW558" s="1">
        <v>17</v>
      </c>
      <c r="FX558" s="1">
        <v>45</v>
      </c>
      <c r="FY558" s="1">
        <v>16</v>
      </c>
      <c r="FZ558" s="1">
        <v>47.5</v>
      </c>
      <c r="GA558" s="1">
        <v>91</v>
      </c>
      <c r="GB558" s="1">
        <v>257.2</v>
      </c>
      <c r="GC558" s="1">
        <v>26</v>
      </c>
      <c r="GD558" s="1">
        <v>80.2</v>
      </c>
      <c r="GE558" s="1">
        <v>65</v>
      </c>
      <c r="GF558" s="1">
        <v>177</v>
      </c>
      <c r="GG558" s="1">
        <v>94.7</v>
      </c>
      <c r="GH558" s="1">
        <v>249.6</v>
      </c>
      <c r="GI558" s="1">
        <v>90.2</v>
      </c>
      <c r="GJ558" s="1">
        <v>228.6</v>
      </c>
      <c r="GK558" s="1">
        <v>8.1999999999999993</v>
      </c>
      <c r="GL558" s="1">
        <v>32.1</v>
      </c>
      <c r="GM558" s="1">
        <v>0</v>
      </c>
      <c r="GN558" s="1">
        <v>0</v>
      </c>
      <c r="GO558" s="1">
        <v>0</v>
      </c>
      <c r="GP558" s="1">
        <v>0</v>
      </c>
      <c r="GQ558" s="1">
        <v>0</v>
      </c>
      <c r="GR558" s="1">
        <v>0</v>
      </c>
      <c r="GS558" s="1">
        <v>64</v>
      </c>
      <c r="GT558" s="1">
        <v>181</v>
      </c>
      <c r="GU558" s="1">
        <v>51</v>
      </c>
      <c r="GV558" s="1">
        <v>157</v>
      </c>
      <c r="GW558" s="1">
        <v>13</v>
      </c>
      <c r="GX558" s="1">
        <v>24</v>
      </c>
      <c r="GY558" s="1">
        <v>0</v>
      </c>
      <c r="GZ558" s="2">
        <v>0</v>
      </c>
    </row>
    <row r="559" spans="1:208" s="1" customForma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CU559" s="1" t="s">
        <v>423</v>
      </c>
      <c r="CV559" s="1" t="s">
        <v>429</v>
      </c>
      <c r="CW559" s="1" t="s">
        <v>647</v>
      </c>
      <c r="CX559" s="1">
        <v>2732</v>
      </c>
      <c r="CY559" s="1">
        <v>217.6</v>
      </c>
      <c r="CZ559" s="1">
        <v>79.648609077598806</v>
      </c>
      <c r="DA559" s="1">
        <v>95</v>
      </c>
      <c r="DB559" s="1">
        <v>13.76</v>
      </c>
      <c r="DC559" s="1">
        <v>144.842105263158</v>
      </c>
      <c r="DD559" s="1">
        <v>388</v>
      </c>
      <c r="DE559" s="1">
        <v>4.62</v>
      </c>
      <c r="DF559" s="1">
        <v>11.9072164948454</v>
      </c>
      <c r="DG559" s="1">
        <v>8.33</v>
      </c>
      <c r="DH559" s="1">
        <v>135.35</v>
      </c>
      <c r="DI559" s="1">
        <v>1.6248499399759899</v>
      </c>
      <c r="DJ559" s="1">
        <v>7.26</v>
      </c>
      <c r="DK559" s="1">
        <v>117.88</v>
      </c>
      <c r="DL559" s="1">
        <v>1.6236914600551</v>
      </c>
      <c r="DM559" s="1">
        <v>388.9</v>
      </c>
      <c r="DN559" s="1">
        <v>0</v>
      </c>
      <c r="DO559" s="1">
        <v>381</v>
      </c>
      <c r="DP559" s="1">
        <v>381</v>
      </c>
      <c r="DQ559" s="1">
        <v>1430</v>
      </c>
      <c r="DR559" s="1">
        <v>137</v>
      </c>
      <c r="DS559" s="1">
        <v>9.58041958041958</v>
      </c>
      <c r="DT559" s="1">
        <v>216</v>
      </c>
      <c r="DU559" s="1">
        <v>9.73</v>
      </c>
      <c r="DV559" s="1">
        <v>8.84</v>
      </c>
      <c r="DW559" s="1">
        <v>42.67</v>
      </c>
      <c r="DX559" s="1">
        <v>205</v>
      </c>
      <c r="DY559" s="1">
        <v>214</v>
      </c>
      <c r="DZ559" s="1" t="s">
        <v>423</v>
      </c>
      <c r="EA559" s="1" t="s">
        <v>429</v>
      </c>
      <c r="EB559" s="1" t="s">
        <v>647</v>
      </c>
      <c r="EC559" s="72">
        <f t="shared" si="38"/>
        <v>653</v>
      </c>
      <c r="ED559" s="73">
        <f t="shared" si="39"/>
        <v>2371.5</v>
      </c>
      <c r="EE559" s="1">
        <v>73.900000000000006</v>
      </c>
      <c r="EF559" s="1">
        <v>283.3</v>
      </c>
      <c r="EG559" s="1">
        <v>20.5</v>
      </c>
      <c r="EH559" s="1">
        <v>73.400000000000006</v>
      </c>
      <c r="EI559" s="1">
        <v>0</v>
      </c>
      <c r="EJ559" s="1">
        <v>0</v>
      </c>
      <c r="EK559" s="1">
        <v>21.4</v>
      </c>
      <c r="EL559" s="1">
        <v>84.6</v>
      </c>
      <c r="EM559" s="1">
        <v>47.8</v>
      </c>
      <c r="EN559" s="1">
        <v>239.7</v>
      </c>
      <c r="EO559" s="1">
        <v>31.7</v>
      </c>
      <c r="EP559" s="1">
        <v>170.1</v>
      </c>
      <c r="EQ559" s="1">
        <v>0</v>
      </c>
      <c r="ER559" s="1">
        <v>0</v>
      </c>
      <c r="ES559" s="1">
        <v>0</v>
      </c>
      <c r="ET559" s="1">
        <v>0</v>
      </c>
      <c r="EU559" s="1">
        <v>183.5</v>
      </c>
      <c r="EV559" s="1">
        <v>737.9</v>
      </c>
      <c r="EW559" s="1">
        <v>115.7</v>
      </c>
      <c r="EX559" s="1">
        <v>482.6</v>
      </c>
      <c r="EY559" s="1">
        <v>50.7</v>
      </c>
      <c r="EZ559" s="1">
        <v>210.7</v>
      </c>
      <c r="FA559" s="1">
        <v>0.6</v>
      </c>
      <c r="FB559" s="1">
        <v>1.8</v>
      </c>
      <c r="FC559" s="1">
        <v>0</v>
      </c>
      <c r="FD559" s="1">
        <v>0</v>
      </c>
      <c r="FE559" s="1">
        <v>57</v>
      </c>
      <c r="FF559" s="1">
        <v>293</v>
      </c>
      <c r="FG559" s="1">
        <v>29</v>
      </c>
      <c r="FH559" s="1">
        <v>200</v>
      </c>
      <c r="FI559" s="1">
        <v>17</v>
      </c>
      <c r="FJ559" s="1">
        <v>64</v>
      </c>
      <c r="FK559" s="1">
        <v>9</v>
      </c>
      <c r="FL559" s="1">
        <v>27</v>
      </c>
      <c r="FM559" s="1">
        <v>45</v>
      </c>
      <c r="FN559" s="1">
        <v>133</v>
      </c>
      <c r="FO559" s="1">
        <v>23</v>
      </c>
      <c r="FP559" s="1">
        <v>72</v>
      </c>
      <c r="FQ559" s="1">
        <v>19</v>
      </c>
      <c r="FR559" s="1">
        <v>59</v>
      </c>
      <c r="FS559" s="1">
        <v>60</v>
      </c>
      <c r="FT559" s="1">
        <v>185.5</v>
      </c>
      <c r="FU559" s="1">
        <v>30</v>
      </c>
      <c r="FV559" s="1">
        <v>109</v>
      </c>
      <c r="FW559" s="1">
        <v>12</v>
      </c>
      <c r="FX559" s="1">
        <v>33</v>
      </c>
      <c r="FY559" s="1">
        <v>16</v>
      </c>
      <c r="FZ559" s="1">
        <v>36.5</v>
      </c>
      <c r="GA559" s="1">
        <v>77</v>
      </c>
      <c r="GB559" s="1">
        <v>223.3</v>
      </c>
      <c r="GC559" s="1">
        <v>27</v>
      </c>
      <c r="GD559" s="1">
        <v>92.3</v>
      </c>
      <c r="GE559" s="1">
        <v>50</v>
      </c>
      <c r="GF559" s="1">
        <v>131</v>
      </c>
      <c r="GG559" s="1">
        <v>101.3</v>
      </c>
      <c r="GH559" s="1">
        <v>246.5</v>
      </c>
      <c r="GI559" s="1">
        <v>96.3</v>
      </c>
      <c r="GJ559" s="1">
        <v>217.5</v>
      </c>
      <c r="GK559" s="1">
        <v>7.5</v>
      </c>
      <c r="GL559" s="1">
        <v>29.3</v>
      </c>
      <c r="GM559" s="1">
        <v>0</v>
      </c>
      <c r="GN559" s="1">
        <v>0</v>
      </c>
      <c r="GO559" s="1">
        <v>0</v>
      </c>
      <c r="GP559" s="1">
        <v>0</v>
      </c>
      <c r="GQ559" s="1">
        <v>0</v>
      </c>
      <c r="GR559" s="1">
        <v>0</v>
      </c>
      <c r="GS559" s="1">
        <v>70</v>
      </c>
      <c r="GT559" s="1">
        <v>202</v>
      </c>
      <c r="GU559" s="1">
        <v>59</v>
      </c>
      <c r="GV559" s="1">
        <v>182</v>
      </c>
      <c r="GW559" s="1">
        <v>11</v>
      </c>
      <c r="GX559" s="1">
        <v>20</v>
      </c>
      <c r="GY559" s="1">
        <v>0</v>
      </c>
      <c r="GZ559" s="2">
        <v>0</v>
      </c>
    </row>
    <row r="560" spans="1:208" s="1" customForma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CU560" s="1" t="s">
        <v>423</v>
      </c>
      <c r="CV560" s="1" t="s">
        <v>430</v>
      </c>
      <c r="CW560" s="1" t="s">
        <v>647</v>
      </c>
      <c r="CX560" s="1">
        <v>1235</v>
      </c>
      <c r="CY560" s="1">
        <v>98</v>
      </c>
      <c r="CZ560" s="1">
        <v>79.352226720647806</v>
      </c>
      <c r="DA560" s="1">
        <v>64</v>
      </c>
      <c r="DB560" s="1">
        <v>9.24</v>
      </c>
      <c r="DC560" s="1">
        <v>144.375</v>
      </c>
      <c r="DD560" s="1">
        <v>102</v>
      </c>
      <c r="DE560" s="1">
        <v>1.17</v>
      </c>
      <c r="DF560" s="1">
        <v>11.4705882352941</v>
      </c>
      <c r="DG560" s="1">
        <v>0.45</v>
      </c>
      <c r="DH560" s="1">
        <v>7.12</v>
      </c>
      <c r="DI560" s="1">
        <v>1.58222222222222</v>
      </c>
      <c r="DJ560" s="1">
        <v>0.37</v>
      </c>
      <c r="DK560" s="1">
        <v>5.93</v>
      </c>
      <c r="DL560" s="1">
        <v>1.6027027027027001</v>
      </c>
      <c r="DM560" s="1">
        <v>19.399999999999999</v>
      </c>
      <c r="DN560" s="1">
        <v>0</v>
      </c>
      <c r="DO560" s="1">
        <v>298</v>
      </c>
      <c r="DP560" s="1">
        <v>298</v>
      </c>
      <c r="DQ560" s="1">
        <v>667</v>
      </c>
      <c r="DR560" s="1">
        <v>65</v>
      </c>
      <c r="DS560" s="1">
        <v>9.7451274362818605</v>
      </c>
      <c r="DT560" s="1">
        <v>47</v>
      </c>
      <c r="DU560" s="1">
        <v>0.75</v>
      </c>
      <c r="DV560" s="1">
        <v>0.68</v>
      </c>
      <c r="DW560" s="1">
        <v>77.78</v>
      </c>
      <c r="DX560" s="1">
        <v>352</v>
      </c>
      <c r="DY560" s="1">
        <v>112.6</v>
      </c>
      <c r="DZ560" s="1" t="s">
        <v>423</v>
      </c>
      <c r="EA560" s="1" t="s">
        <v>430</v>
      </c>
      <c r="EB560" s="1" t="s">
        <v>647</v>
      </c>
      <c r="EC560" s="72">
        <f t="shared" si="38"/>
        <v>638.4</v>
      </c>
      <c r="ED560" s="73">
        <f t="shared" si="39"/>
        <v>2918.6</v>
      </c>
      <c r="EE560" s="1">
        <v>65.3</v>
      </c>
      <c r="EF560" s="1">
        <v>243.2</v>
      </c>
      <c r="EG560" s="1">
        <v>18.899999999999999</v>
      </c>
      <c r="EH560" s="1">
        <v>68.400000000000006</v>
      </c>
      <c r="EI560" s="1">
        <v>0</v>
      </c>
      <c r="EJ560" s="1">
        <v>0</v>
      </c>
      <c r="EK560" s="1">
        <v>18.399999999999999</v>
      </c>
      <c r="EL560" s="1">
        <v>71.7</v>
      </c>
      <c r="EM560" s="1">
        <v>47.9</v>
      </c>
      <c r="EN560" s="1">
        <v>241.6</v>
      </c>
      <c r="EO560" s="1">
        <v>27.8</v>
      </c>
      <c r="EP560" s="1">
        <v>161.80000000000001</v>
      </c>
      <c r="EQ560" s="1">
        <v>0</v>
      </c>
      <c r="ER560" s="1">
        <v>0</v>
      </c>
      <c r="ES560" s="1">
        <v>0</v>
      </c>
      <c r="ET560" s="1">
        <v>0</v>
      </c>
      <c r="EU560" s="1">
        <v>195.2</v>
      </c>
      <c r="EV560" s="1">
        <v>784.8</v>
      </c>
      <c r="EW560" s="1">
        <v>116.5</v>
      </c>
      <c r="EX560" s="1">
        <v>482.9</v>
      </c>
      <c r="EY560" s="1">
        <v>59.9</v>
      </c>
      <c r="EZ560" s="1">
        <v>252.5</v>
      </c>
      <c r="FA560" s="1">
        <v>0.6</v>
      </c>
      <c r="FB560" s="1">
        <v>2.1</v>
      </c>
      <c r="FC560" s="1">
        <v>0</v>
      </c>
      <c r="FD560" s="1">
        <v>0</v>
      </c>
      <c r="FE560" s="1">
        <v>64</v>
      </c>
      <c r="FF560" s="1">
        <v>308</v>
      </c>
      <c r="FG560" s="1">
        <v>30</v>
      </c>
      <c r="FH560" s="1">
        <v>193</v>
      </c>
      <c r="FI560" s="1">
        <v>18</v>
      </c>
      <c r="FJ560" s="1">
        <v>68</v>
      </c>
      <c r="FK560" s="1">
        <v>14</v>
      </c>
      <c r="FL560" s="1">
        <v>45</v>
      </c>
      <c r="FM560" s="1">
        <v>37</v>
      </c>
      <c r="FN560" s="1">
        <v>111</v>
      </c>
      <c r="FO560" s="1">
        <v>20</v>
      </c>
      <c r="FP560" s="1">
        <v>63</v>
      </c>
      <c r="FQ560" s="1">
        <v>14</v>
      </c>
      <c r="FR560" s="1">
        <v>44</v>
      </c>
      <c r="FS560" s="1">
        <v>61</v>
      </c>
      <c r="FT560" s="1">
        <v>203</v>
      </c>
      <c r="FU560" s="1">
        <v>22</v>
      </c>
      <c r="FV560" s="1">
        <v>83</v>
      </c>
      <c r="FW560" s="1">
        <v>17</v>
      </c>
      <c r="FX560" s="1">
        <v>48</v>
      </c>
      <c r="FY560" s="1">
        <v>20</v>
      </c>
      <c r="FZ560" s="1">
        <v>64</v>
      </c>
      <c r="GA560" s="1">
        <v>73</v>
      </c>
      <c r="GB560" s="1">
        <v>205.8</v>
      </c>
      <c r="GC560" s="1">
        <v>24.5</v>
      </c>
      <c r="GD560" s="1">
        <v>79.8</v>
      </c>
      <c r="GE560" s="1">
        <v>48</v>
      </c>
      <c r="GF560" s="1">
        <v>126</v>
      </c>
      <c r="GG560" s="1">
        <v>86.6</v>
      </c>
      <c r="GH560" s="1">
        <v>225.5</v>
      </c>
      <c r="GI560" s="1">
        <v>82.6</v>
      </c>
      <c r="GJ560" s="1">
        <v>204.5</v>
      </c>
      <c r="GK560" s="1">
        <v>8.4</v>
      </c>
      <c r="GL560" s="1">
        <v>35.299999999999997</v>
      </c>
      <c r="GM560" s="1">
        <v>560.4</v>
      </c>
      <c r="GN560" s="1">
        <v>220.9</v>
      </c>
      <c r="GO560" s="1">
        <v>220</v>
      </c>
      <c r="GP560" s="1">
        <v>0.9</v>
      </c>
      <c r="GQ560" s="1">
        <v>339.5</v>
      </c>
      <c r="GR560" s="1">
        <v>339.5</v>
      </c>
      <c r="GS560" s="1">
        <v>58</v>
      </c>
      <c r="GT560" s="1">
        <v>163</v>
      </c>
      <c r="GU560" s="1">
        <v>45</v>
      </c>
      <c r="GV560" s="1">
        <v>139</v>
      </c>
      <c r="GW560" s="1">
        <v>13</v>
      </c>
      <c r="GX560" s="1">
        <v>24</v>
      </c>
      <c r="GY560" s="1">
        <v>0</v>
      </c>
      <c r="GZ560" s="2">
        <v>0</v>
      </c>
    </row>
    <row r="561" spans="1:208" s="1" customForma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CU561" s="1" t="s">
        <v>423</v>
      </c>
      <c r="CV561" s="1" t="s">
        <v>89</v>
      </c>
      <c r="CW561" s="1" t="s">
        <v>647</v>
      </c>
      <c r="CX561" s="1">
        <v>826</v>
      </c>
      <c r="CY561" s="1">
        <v>64.900000000000006</v>
      </c>
      <c r="CZ561" s="1">
        <v>78.571428571428598</v>
      </c>
      <c r="DA561" s="1">
        <v>80</v>
      </c>
      <c r="DB561" s="1">
        <v>11.64</v>
      </c>
      <c r="DC561" s="1">
        <v>145.5</v>
      </c>
      <c r="DD561" s="1">
        <v>69</v>
      </c>
      <c r="DE561" s="1">
        <v>0.82</v>
      </c>
      <c r="DF561" s="1">
        <v>11.884057971014499</v>
      </c>
      <c r="DG561" s="1">
        <v>1.79</v>
      </c>
      <c r="DH561" s="1">
        <v>28.93</v>
      </c>
      <c r="DI561" s="1">
        <v>1.6162011173184401</v>
      </c>
      <c r="DJ561" s="1">
        <v>1.55</v>
      </c>
      <c r="DK561" s="1">
        <v>25.67</v>
      </c>
      <c r="DL561" s="1">
        <v>1.65612903225806</v>
      </c>
      <c r="DM561" s="1">
        <v>82.4</v>
      </c>
      <c r="DN561" s="1">
        <v>0</v>
      </c>
      <c r="DO561" s="1">
        <v>318</v>
      </c>
      <c r="DP561" s="1">
        <v>318</v>
      </c>
      <c r="DQ561" s="1">
        <v>413</v>
      </c>
      <c r="DR561" s="1">
        <v>39</v>
      </c>
      <c r="DS561" s="1">
        <v>9.4430992736077499</v>
      </c>
      <c r="DT561" s="1">
        <v>32</v>
      </c>
      <c r="DU561" s="1">
        <v>2.82</v>
      </c>
      <c r="DV561" s="1">
        <v>2.82</v>
      </c>
      <c r="DW561" s="1">
        <v>40.06</v>
      </c>
      <c r="DX561" s="1">
        <v>195</v>
      </c>
      <c r="DY561" s="1">
        <v>455</v>
      </c>
      <c r="DZ561" s="1" t="s">
        <v>423</v>
      </c>
      <c r="EA561" s="1" t="s">
        <v>89</v>
      </c>
      <c r="EB561" s="1" t="s">
        <v>647</v>
      </c>
      <c r="EC561" s="72">
        <f t="shared" si="38"/>
        <v>493</v>
      </c>
      <c r="ED561" s="73">
        <f t="shared" si="39"/>
        <v>1740.4</v>
      </c>
      <c r="EE561" s="1">
        <v>47.5</v>
      </c>
      <c r="EF561" s="1">
        <v>168.1</v>
      </c>
      <c r="EG561" s="1">
        <v>13.6</v>
      </c>
      <c r="EH561" s="1">
        <v>46.5</v>
      </c>
      <c r="EI561" s="1">
        <v>0</v>
      </c>
      <c r="EJ561" s="1">
        <v>0</v>
      </c>
      <c r="EK561" s="1">
        <v>13.9</v>
      </c>
      <c r="EL561" s="1">
        <v>50.7</v>
      </c>
      <c r="EM561" s="1">
        <v>31.2</v>
      </c>
      <c r="EN561" s="1">
        <v>149.80000000000001</v>
      </c>
      <c r="EO561" s="1">
        <v>24</v>
      </c>
      <c r="EP561" s="1">
        <v>127.6</v>
      </c>
      <c r="EQ561" s="1">
        <v>0</v>
      </c>
      <c r="ER561" s="1">
        <v>0</v>
      </c>
      <c r="ES561" s="1">
        <v>0</v>
      </c>
      <c r="ET561" s="1">
        <v>0</v>
      </c>
      <c r="EU561" s="1">
        <v>165.6</v>
      </c>
      <c r="EV561" s="1">
        <v>661.7</v>
      </c>
      <c r="EW561" s="1">
        <v>82.9</v>
      </c>
      <c r="EX561" s="1">
        <v>348.6</v>
      </c>
      <c r="EY561" s="1">
        <v>65.599999999999994</v>
      </c>
      <c r="EZ561" s="1">
        <v>273.8</v>
      </c>
      <c r="FA561" s="1">
        <v>0.5</v>
      </c>
      <c r="FB561" s="1">
        <v>1.5</v>
      </c>
      <c r="FC561" s="1">
        <v>0</v>
      </c>
      <c r="FD561" s="1">
        <v>0</v>
      </c>
      <c r="FE561" s="1">
        <v>47</v>
      </c>
      <c r="FF561" s="1">
        <v>222</v>
      </c>
      <c r="FG561" s="1">
        <v>20</v>
      </c>
      <c r="FH561" s="1">
        <v>132</v>
      </c>
      <c r="FI561" s="1">
        <v>13</v>
      </c>
      <c r="FJ561" s="1">
        <v>49.5</v>
      </c>
      <c r="FK561" s="1">
        <v>12</v>
      </c>
      <c r="FL561" s="1">
        <v>39</v>
      </c>
      <c r="FM561" s="1">
        <v>31</v>
      </c>
      <c r="FN561" s="1">
        <v>93</v>
      </c>
      <c r="FO561" s="1">
        <v>17</v>
      </c>
      <c r="FP561" s="1">
        <v>53</v>
      </c>
      <c r="FQ561" s="1">
        <v>13</v>
      </c>
      <c r="FR561" s="1">
        <v>40</v>
      </c>
      <c r="FS561" s="1">
        <v>38</v>
      </c>
      <c r="FT561" s="1">
        <v>106.5</v>
      </c>
      <c r="FU561" s="1">
        <v>16</v>
      </c>
      <c r="FV561" s="1">
        <v>54</v>
      </c>
      <c r="FW561" s="1">
        <v>10</v>
      </c>
      <c r="FX561" s="1">
        <v>25</v>
      </c>
      <c r="FY561" s="1">
        <v>8</v>
      </c>
      <c r="FZ561" s="1">
        <v>24.5</v>
      </c>
      <c r="GA561" s="1">
        <v>50</v>
      </c>
      <c r="GB561" s="1">
        <v>131</v>
      </c>
      <c r="GC561" s="1">
        <v>14.5</v>
      </c>
      <c r="GD561" s="1">
        <v>46</v>
      </c>
      <c r="GE561" s="1">
        <v>35</v>
      </c>
      <c r="GF561" s="1">
        <v>85</v>
      </c>
      <c r="GG561" s="1">
        <v>76.099999999999994</v>
      </c>
      <c r="GH561" s="1">
        <v>180.1</v>
      </c>
      <c r="GI561" s="1">
        <v>73.099999999999994</v>
      </c>
      <c r="GJ561" s="1">
        <v>154.1</v>
      </c>
      <c r="GK561" s="1">
        <v>6.6</v>
      </c>
      <c r="GL561" s="1">
        <v>28.2</v>
      </c>
      <c r="GM561" s="1">
        <v>0</v>
      </c>
      <c r="GN561" s="1">
        <v>0</v>
      </c>
      <c r="GO561" s="1">
        <v>0</v>
      </c>
      <c r="GP561" s="1">
        <v>0</v>
      </c>
      <c r="GQ561" s="1">
        <v>0</v>
      </c>
      <c r="GR561" s="1">
        <v>0</v>
      </c>
      <c r="GS561" s="1">
        <v>45</v>
      </c>
      <c r="GT561" s="1">
        <v>134</v>
      </c>
      <c r="GU561" s="1">
        <v>41</v>
      </c>
      <c r="GV561" s="1">
        <v>127</v>
      </c>
      <c r="GW561" s="1">
        <v>4</v>
      </c>
      <c r="GX561" s="1">
        <v>7</v>
      </c>
      <c r="GY561" s="1">
        <v>0</v>
      </c>
      <c r="GZ561" s="2">
        <v>0</v>
      </c>
    </row>
    <row r="562" spans="1:208" s="1" customForma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CU562" s="1" t="s">
        <v>423</v>
      </c>
      <c r="CV562" s="1" t="s">
        <v>55</v>
      </c>
      <c r="CW562" s="1" t="s">
        <v>647</v>
      </c>
      <c r="CX562" s="1">
        <v>5075</v>
      </c>
      <c r="CY562" s="1">
        <v>404</v>
      </c>
      <c r="CZ562" s="1">
        <v>79.605911330049295</v>
      </c>
      <c r="DA562" s="1">
        <v>62</v>
      </c>
      <c r="DB562" s="1">
        <v>8.94</v>
      </c>
      <c r="DC562" s="1">
        <v>144.193548387097</v>
      </c>
      <c r="DD562" s="1">
        <v>92</v>
      </c>
      <c r="DE562" s="1">
        <v>1.1100000000000001</v>
      </c>
      <c r="DF562" s="1">
        <v>12.0652173913043</v>
      </c>
      <c r="DG562" s="1">
        <v>1.61</v>
      </c>
      <c r="DH562" s="1">
        <v>26.21</v>
      </c>
      <c r="DI562" s="1">
        <v>1.6279503105590101</v>
      </c>
      <c r="DJ562" s="1">
        <v>1.4</v>
      </c>
      <c r="DK562" s="1">
        <v>22.76</v>
      </c>
      <c r="DL562" s="1">
        <v>1.6257142857142901</v>
      </c>
      <c r="DM562" s="1">
        <v>75.8</v>
      </c>
      <c r="DN562" s="1">
        <v>0</v>
      </c>
      <c r="DO562" s="1">
        <v>208</v>
      </c>
      <c r="DP562" s="1">
        <v>208</v>
      </c>
      <c r="DQ562" s="1">
        <v>2586</v>
      </c>
      <c r="DR562" s="1">
        <v>255</v>
      </c>
      <c r="DS562" s="1">
        <v>9.8607888631090503</v>
      </c>
      <c r="DT562" s="1">
        <v>45</v>
      </c>
      <c r="DU562" s="1">
        <v>2.56</v>
      </c>
      <c r="DV562" s="1">
        <v>2.56</v>
      </c>
      <c r="DW562" s="1">
        <v>71.48</v>
      </c>
      <c r="DX562" s="1">
        <v>347</v>
      </c>
      <c r="DY562" s="1">
        <v>135</v>
      </c>
      <c r="DZ562" s="1" t="s">
        <v>423</v>
      </c>
      <c r="EA562" s="1" t="s">
        <v>55</v>
      </c>
      <c r="EB562" s="1" t="s">
        <v>647</v>
      </c>
      <c r="EC562" s="72">
        <f t="shared" si="38"/>
        <v>488.6</v>
      </c>
      <c r="ED562" s="73">
        <f t="shared" si="39"/>
        <v>1684.1</v>
      </c>
      <c r="EE562" s="1">
        <v>43.2</v>
      </c>
      <c r="EF562" s="1">
        <v>155.30000000000001</v>
      </c>
      <c r="EG562" s="1">
        <v>11.2</v>
      </c>
      <c r="EH562" s="1">
        <v>37.4</v>
      </c>
      <c r="EI562" s="1">
        <v>0</v>
      </c>
      <c r="EJ562" s="1">
        <v>0</v>
      </c>
      <c r="EK562" s="1">
        <v>13</v>
      </c>
      <c r="EL562" s="1">
        <v>50.7</v>
      </c>
      <c r="EM562" s="1">
        <v>37.799999999999997</v>
      </c>
      <c r="EN562" s="1">
        <v>165.4</v>
      </c>
      <c r="EO562" s="1">
        <v>25.3</v>
      </c>
      <c r="EP562" s="1">
        <v>114.7</v>
      </c>
      <c r="EQ562" s="1">
        <v>0</v>
      </c>
      <c r="ER562" s="1">
        <v>0</v>
      </c>
      <c r="ES562" s="1">
        <v>0</v>
      </c>
      <c r="ET562" s="1">
        <v>0</v>
      </c>
      <c r="EU562" s="1">
        <v>161.6</v>
      </c>
      <c r="EV562" s="1">
        <v>646.70000000000005</v>
      </c>
      <c r="EW562" s="1">
        <v>89.7</v>
      </c>
      <c r="EX562" s="1">
        <v>379.5</v>
      </c>
      <c r="EY562" s="1">
        <v>51.6</v>
      </c>
      <c r="EZ562" s="1">
        <v>216.8</v>
      </c>
      <c r="FA562" s="1">
        <v>0.5</v>
      </c>
      <c r="FB562" s="1">
        <v>1.5</v>
      </c>
      <c r="FC562" s="1">
        <v>0</v>
      </c>
      <c r="FD562" s="1">
        <v>0</v>
      </c>
      <c r="FE562" s="1">
        <v>46</v>
      </c>
      <c r="FF562" s="1">
        <v>212</v>
      </c>
      <c r="FG562" s="1">
        <v>18</v>
      </c>
      <c r="FH562" s="1">
        <v>114</v>
      </c>
      <c r="FI562" s="1">
        <v>15</v>
      </c>
      <c r="FJ562" s="1">
        <v>57</v>
      </c>
      <c r="FK562" s="1">
        <v>11</v>
      </c>
      <c r="FL562" s="1">
        <v>38</v>
      </c>
      <c r="FM562" s="1">
        <v>25</v>
      </c>
      <c r="FN562" s="1">
        <v>75</v>
      </c>
      <c r="FO562" s="1">
        <v>12</v>
      </c>
      <c r="FP562" s="1">
        <v>38</v>
      </c>
      <c r="FQ562" s="1">
        <v>12</v>
      </c>
      <c r="FR562" s="1">
        <v>37</v>
      </c>
      <c r="FS562" s="1">
        <v>39</v>
      </c>
      <c r="FT562" s="1">
        <v>108.5</v>
      </c>
      <c r="FU562" s="1">
        <v>14</v>
      </c>
      <c r="FV562" s="1">
        <v>47</v>
      </c>
      <c r="FW562" s="1">
        <v>11</v>
      </c>
      <c r="FX562" s="1">
        <v>27</v>
      </c>
      <c r="FY562" s="1">
        <v>12</v>
      </c>
      <c r="FZ562" s="1">
        <v>31.5</v>
      </c>
      <c r="GA562" s="1">
        <v>49</v>
      </c>
      <c r="GB562" s="1">
        <v>124.4</v>
      </c>
      <c r="GC562" s="1">
        <v>13.5</v>
      </c>
      <c r="GD562" s="1">
        <v>41.4</v>
      </c>
      <c r="GE562" s="1">
        <v>35</v>
      </c>
      <c r="GF562" s="1">
        <v>83</v>
      </c>
      <c r="GG562" s="1">
        <v>81.7</v>
      </c>
      <c r="GH562" s="1">
        <v>173.2</v>
      </c>
      <c r="GI562" s="1">
        <v>78.2</v>
      </c>
      <c r="GJ562" s="1">
        <v>137.19999999999999</v>
      </c>
      <c r="GK562" s="1">
        <v>5.3</v>
      </c>
      <c r="GL562" s="1">
        <v>23.6</v>
      </c>
      <c r="GM562" s="1">
        <v>0</v>
      </c>
      <c r="GN562" s="1">
        <v>0</v>
      </c>
      <c r="GO562" s="1">
        <v>0</v>
      </c>
      <c r="GP562" s="1">
        <v>0</v>
      </c>
      <c r="GQ562" s="1">
        <v>0</v>
      </c>
      <c r="GR562" s="1">
        <v>0</v>
      </c>
      <c r="GS562" s="1">
        <v>40</v>
      </c>
      <c r="GT562" s="1">
        <v>116</v>
      </c>
      <c r="GU562" s="1">
        <v>34</v>
      </c>
      <c r="GV562" s="1">
        <v>105</v>
      </c>
      <c r="GW562" s="1">
        <v>6</v>
      </c>
      <c r="GX562" s="1">
        <v>11</v>
      </c>
      <c r="GY562" s="1">
        <v>0</v>
      </c>
      <c r="GZ562" s="2">
        <v>0</v>
      </c>
    </row>
    <row r="563" spans="1:208" s="1" customForma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CU563" s="1" t="s">
        <v>423</v>
      </c>
      <c r="CV563" s="1" t="s">
        <v>431</v>
      </c>
      <c r="CW563" s="1" t="s">
        <v>647</v>
      </c>
      <c r="CX563" s="1">
        <v>3000</v>
      </c>
      <c r="CY563" s="1">
        <v>238.9</v>
      </c>
      <c r="CZ563" s="1">
        <v>79.633333333333297</v>
      </c>
      <c r="DA563" s="1">
        <v>140</v>
      </c>
      <c r="DB563" s="1">
        <v>20.329999999999998</v>
      </c>
      <c r="DC563" s="1">
        <v>145.21428571428601</v>
      </c>
      <c r="DD563" s="1">
        <v>137</v>
      </c>
      <c r="DE563" s="1">
        <v>1.6</v>
      </c>
      <c r="DF563" s="1">
        <v>11.6788321167883</v>
      </c>
      <c r="DG563" s="1">
        <v>0.78</v>
      </c>
      <c r="DH563" s="1">
        <v>12.66</v>
      </c>
      <c r="DI563" s="1">
        <v>1.62307692307692</v>
      </c>
      <c r="DJ563" s="1">
        <v>0.7</v>
      </c>
      <c r="DK563" s="1">
        <v>11.14</v>
      </c>
      <c r="DL563" s="1">
        <v>1.5914285714285701</v>
      </c>
      <c r="DM563" s="1">
        <v>35.799999999999997</v>
      </c>
      <c r="DN563" s="1">
        <v>0</v>
      </c>
      <c r="DO563" s="1">
        <v>648</v>
      </c>
      <c r="DP563" s="1">
        <v>648</v>
      </c>
      <c r="DQ563" s="1">
        <v>1566</v>
      </c>
      <c r="DR563" s="1">
        <v>152</v>
      </c>
      <c r="DS563" s="1">
        <v>9.7062579821200501</v>
      </c>
      <c r="DT563" s="1">
        <v>72</v>
      </c>
      <c r="DU563" s="1">
        <v>1.17</v>
      </c>
      <c r="DV563" s="1">
        <v>1.17</v>
      </c>
      <c r="DW563" s="1">
        <v>63.07</v>
      </c>
      <c r="DX563" s="1">
        <v>293</v>
      </c>
      <c r="DY563" s="1">
        <v>156</v>
      </c>
      <c r="DZ563" s="1" t="s">
        <v>423</v>
      </c>
      <c r="EA563" s="1" t="s">
        <v>431</v>
      </c>
      <c r="EB563" s="1" t="s">
        <v>647</v>
      </c>
      <c r="EC563" s="72">
        <f t="shared" si="38"/>
        <v>584.79999999999995</v>
      </c>
      <c r="ED563" s="73">
        <f t="shared" si="39"/>
        <v>2132.6</v>
      </c>
      <c r="EE563" s="1">
        <v>66</v>
      </c>
      <c r="EF563" s="1">
        <v>249.6</v>
      </c>
      <c r="EG563" s="1">
        <v>18.600000000000001</v>
      </c>
      <c r="EH563" s="1">
        <v>64.3</v>
      </c>
      <c r="EI563" s="1">
        <v>0</v>
      </c>
      <c r="EJ563" s="1">
        <v>0</v>
      </c>
      <c r="EK563" s="1">
        <v>17.399999999999999</v>
      </c>
      <c r="EL563" s="1">
        <v>66.7</v>
      </c>
      <c r="EM563" s="1">
        <v>46.3</v>
      </c>
      <c r="EN563" s="1">
        <v>217.1</v>
      </c>
      <c r="EO563" s="1">
        <v>26.2</v>
      </c>
      <c r="EP563" s="1">
        <v>120.3</v>
      </c>
      <c r="EQ563" s="1">
        <v>0</v>
      </c>
      <c r="ER563" s="1">
        <v>0</v>
      </c>
      <c r="ES563" s="1">
        <v>0</v>
      </c>
      <c r="ET563" s="1">
        <v>0</v>
      </c>
      <c r="EU563" s="1">
        <v>199.9</v>
      </c>
      <c r="EV563" s="1">
        <v>804.3</v>
      </c>
      <c r="EW563" s="1">
        <v>84.8</v>
      </c>
      <c r="EX563" s="1">
        <v>350.5</v>
      </c>
      <c r="EY563" s="1">
        <v>64.900000000000006</v>
      </c>
      <c r="EZ563" s="1">
        <v>272.5</v>
      </c>
      <c r="FA563" s="1">
        <v>0.7</v>
      </c>
      <c r="FB563" s="1">
        <v>2.2000000000000002</v>
      </c>
      <c r="FC563" s="1">
        <v>0</v>
      </c>
      <c r="FD563" s="1">
        <v>0</v>
      </c>
      <c r="FE563" s="1">
        <v>51</v>
      </c>
      <c r="FF563" s="1">
        <v>236</v>
      </c>
      <c r="FG563" s="1">
        <v>22</v>
      </c>
      <c r="FH563" s="1">
        <v>139</v>
      </c>
      <c r="FI563" s="1">
        <v>16</v>
      </c>
      <c r="FJ563" s="1">
        <v>61.5</v>
      </c>
      <c r="FK563" s="1">
        <v>11</v>
      </c>
      <c r="FL563" s="1">
        <v>35</v>
      </c>
      <c r="FM563" s="1">
        <v>35</v>
      </c>
      <c r="FN563" s="1">
        <v>104</v>
      </c>
      <c r="FO563" s="1">
        <v>21</v>
      </c>
      <c r="FP563" s="1">
        <v>63</v>
      </c>
      <c r="FQ563" s="1">
        <v>13</v>
      </c>
      <c r="FR563" s="1">
        <v>40</v>
      </c>
      <c r="FS563" s="1">
        <v>42</v>
      </c>
      <c r="FT563" s="1">
        <v>126.8</v>
      </c>
      <c r="FU563" s="1">
        <v>19</v>
      </c>
      <c r="FV563" s="1">
        <v>68</v>
      </c>
      <c r="FW563" s="1">
        <v>11</v>
      </c>
      <c r="FX563" s="1">
        <v>31</v>
      </c>
      <c r="FY563" s="1">
        <v>7</v>
      </c>
      <c r="FZ563" s="1">
        <v>27.8</v>
      </c>
      <c r="GA563" s="1">
        <v>46</v>
      </c>
      <c r="GB563" s="1">
        <v>113</v>
      </c>
      <c r="GC563" s="1">
        <v>12</v>
      </c>
      <c r="GD563" s="1">
        <v>37</v>
      </c>
      <c r="GE563" s="1">
        <v>32</v>
      </c>
      <c r="GF563" s="1">
        <v>76</v>
      </c>
      <c r="GG563" s="1">
        <v>89.3</v>
      </c>
      <c r="GH563" s="1">
        <v>242.5</v>
      </c>
      <c r="GI563" s="1">
        <v>86.3</v>
      </c>
      <c r="GJ563" s="1">
        <v>218.5</v>
      </c>
      <c r="GK563" s="1">
        <v>9.3000000000000007</v>
      </c>
      <c r="GL563" s="1">
        <v>39.299999999999997</v>
      </c>
      <c r="GM563" s="1">
        <v>0</v>
      </c>
      <c r="GN563" s="1">
        <v>0</v>
      </c>
      <c r="GO563" s="1">
        <v>0</v>
      </c>
      <c r="GP563" s="1">
        <v>0</v>
      </c>
      <c r="GQ563" s="1">
        <v>0</v>
      </c>
      <c r="GR563" s="1">
        <v>0</v>
      </c>
      <c r="GS563" s="1">
        <v>52</v>
      </c>
      <c r="GT563" s="1">
        <v>144</v>
      </c>
      <c r="GU563" s="1">
        <v>39</v>
      </c>
      <c r="GV563" s="1">
        <v>120</v>
      </c>
      <c r="GW563" s="1">
        <v>13</v>
      </c>
      <c r="GX563" s="1">
        <v>24</v>
      </c>
      <c r="GY563" s="1">
        <v>0</v>
      </c>
      <c r="GZ563" s="2">
        <v>0</v>
      </c>
    </row>
    <row r="564" spans="1:208" s="1" customForma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CU564" s="1" t="s">
        <v>423</v>
      </c>
      <c r="CV564" s="1" t="s">
        <v>393</v>
      </c>
      <c r="CW564" s="1" t="s">
        <v>647</v>
      </c>
      <c r="CX564" s="1">
        <v>1566</v>
      </c>
      <c r="CY564" s="1">
        <v>124.5</v>
      </c>
      <c r="CZ564" s="1">
        <v>79.501915708812305</v>
      </c>
      <c r="DA564" s="1">
        <v>113</v>
      </c>
      <c r="DB564" s="1">
        <v>16.350000000000001</v>
      </c>
      <c r="DC564" s="1">
        <v>144.69026548672599</v>
      </c>
      <c r="DD564" s="1">
        <v>292</v>
      </c>
      <c r="DE564" s="1">
        <v>3.35</v>
      </c>
      <c r="DF564" s="1">
        <v>11.472602739726</v>
      </c>
      <c r="DG564" s="1">
        <v>2.23</v>
      </c>
      <c r="DH564" s="1">
        <v>36.17</v>
      </c>
      <c r="DI564" s="1">
        <v>1.6219730941704</v>
      </c>
      <c r="DJ564" s="1">
        <v>1.95</v>
      </c>
      <c r="DK564" s="1">
        <v>32.369999999999997</v>
      </c>
      <c r="DL564" s="1">
        <v>1.66</v>
      </c>
      <c r="DM564" s="1">
        <v>103.8</v>
      </c>
      <c r="DN564" s="1">
        <v>0</v>
      </c>
      <c r="DO564" s="1">
        <v>487</v>
      </c>
      <c r="DP564" s="1">
        <v>487</v>
      </c>
      <c r="DQ564" s="1">
        <v>849</v>
      </c>
      <c r="DR564" s="1">
        <v>79</v>
      </c>
      <c r="DS564" s="1">
        <v>9.3050647820965793</v>
      </c>
      <c r="DT564" s="1">
        <v>125</v>
      </c>
      <c r="DU564" s="1">
        <v>3.44</v>
      </c>
      <c r="DV564" s="1">
        <v>3.44</v>
      </c>
      <c r="DW564" s="1">
        <v>116</v>
      </c>
      <c r="DX564" s="1">
        <v>549</v>
      </c>
      <c r="DY564" s="1">
        <v>276</v>
      </c>
      <c r="DZ564" s="1" t="s">
        <v>423</v>
      </c>
      <c r="EA564" s="1" t="s">
        <v>393</v>
      </c>
      <c r="EB564" s="1" t="s">
        <v>647</v>
      </c>
      <c r="EC564" s="72">
        <f t="shared" si="38"/>
        <v>779.5</v>
      </c>
      <c r="ED564" s="73">
        <f t="shared" si="39"/>
        <v>3679.5</v>
      </c>
      <c r="EE564" s="1">
        <v>75.2</v>
      </c>
      <c r="EF564" s="1">
        <v>287.39999999999998</v>
      </c>
      <c r="EG564" s="1">
        <v>22.8</v>
      </c>
      <c r="EH564" s="1">
        <v>82.1</v>
      </c>
      <c r="EI564" s="1">
        <v>0</v>
      </c>
      <c r="EJ564" s="1">
        <v>0</v>
      </c>
      <c r="EK564" s="1">
        <v>23.4</v>
      </c>
      <c r="EL564" s="1">
        <v>90.7</v>
      </c>
      <c r="EM564" s="1">
        <v>63.7</v>
      </c>
      <c r="EN564" s="1">
        <v>329.8</v>
      </c>
      <c r="EO564" s="1">
        <v>42</v>
      </c>
      <c r="EP564" s="1">
        <v>239.5</v>
      </c>
      <c r="EQ564" s="1">
        <v>0</v>
      </c>
      <c r="ER564" s="1">
        <v>0</v>
      </c>
      <c r="ES564" s="1">
        <v>0</v>
      </c>
      <c r="ET564" s="1">
        <v>0</v>
      </c>
      <c r="EU564" s="1">
        <v>212.7</v>
      </c>
      <c r="EV564" s="1">
        <v>854.1</v>
      </c>
      <c r="EW564" s="1">
        <v>136.5</v>
      </c>
      <c r="EX564" s="1">
        <v>578.5</v>
      </c>
      <c r="EY564" s="1">
        <v>50.2</v>
      </c>
      <c r="EZ564" s="1">
        <v>209.8</v>
      </c>
      <c r="FA564" s="1">
        <v>0.8</v>
      </c>
      <c r="FB564" s="1">
        <v>2.5</v>
      </c>
      <c r="FC564" s="1">
        <v>0</v>
      </c>
      <c r="FD564" s="1">
        <v>0</v>
      </c>
      <c r="FE564" s="1">
        <v>76</v>
      </c>
      <c r="FF564" s="1">
        <v>374</v>
      </c>
      <c r="FG564" s="1">
        <v>33</v>
      </c>
      <c r="FH564" s="1">
        <v>226</v>
      </c>
      <c r="FI564" s="1">
        <v>24</v>
      </c>
      <c r="FJ564" s="1">
        <v>92</v>
      </c>
      <c r="FK564" s="1">
        <v>17</v>
      </c>
      <c r="FL564" s="1">
        <v>55</v>
      </c>
      <c r="FM564" s="1">
        <v>45</v>
      </c>
      <c r="FN564" s="1">
        <v>135</v>
      </c>
      <c r="FO564" s="1">
        <v>23</v>
      </c>
      <c r="FP564" s="1">
        <v>68</v>
      </c>
      <c r="FQ564" s="1">
        <v>20</v>
      </c>
      <c r="FR564" s="1">
        <v>67</v>
      </c>
      <c r="FS564" s="1">
        <v>84</v>
      </c>
      <c r="FT564" s="1">
        <v>267</v>
      </c>
      <c r="FU564" s="1">
        <v>31</v>
      </c>
      <c r="FV564" s="1">
        <v>111</v>
      </c>
      <c r="FW564" s="1">
        <v>23</v>
      </c>
      <c r="FX564" s="1">
        <v>70</v>
      </c>
      <c r="FY564" s="1">
        <v>19</v>
      </c>
      <c r="FZ564" s="1">
        <v>73</v>
      </c>
      <c r="GA564" s="1">
        <v>114</v>
      </c>
      <c r="GB564" s="1">
        <v>339.9</v>
      </c>
      <c r="GC564" s="1">
        <v>37</v>
      </c>
      <c r="GD564" s="1">
        <v>123.9</v>
      </c>
      <c r="GE564" s="1">
        <v>77</v>
      </c>
      <c r="GF564" s="1">
        <v>216</v>
      </c>
      <c r="GG564" s="1">
        <v>98.1</v>
      </c>
      <c r="GH564" s="1">
        <v>266.7</v>
      </c>
      <c r="GI564" s="1">
        <v>92.1</v>
      </c>
      <c r="GJ564" s="1">
        <v>244.7</v>
      </c>
      <c r="GK564" s="1">
        <v>10.8</v>
      </c>
      <c r="GL564" s="1">
        <v>45.5</v>
      </c>
      <c r="GM564" s="1">
        <v>780.1</v>
      </c>
      <c r="GN564" s="1">
        <v>281.8</v>
      </c>
      <c r="GO564" s="1">
        <v>280.8</v>
      </c>
      <c r="GP564" s="1">
        <v>1</v>
      </c>
      <c r="GQ564" s="1">
        <v>498.3</v>
      </c>
      <c r="GR564" s="1">
        <v>498.3</v>
      </c>
      <c r="GS564" s="1">
        <v>69</v>
      </c>
      <c r="GT564" s="1">
        <v>198</v>
      </c>
      <c r="GU564" s="1">
        <v>57</v>
      </c>
      <c r="GV564" s="1">
        <v>176</v>
      </c>
      <c r="GW564" s="1">
        <v>12</v>
      </c>
      <c r="GX564" s="1">
        <v>22</v>
      </c>
      <c r="GY564" s="1">
        <v>0</v>
      </c>
      <c r="GZ564" s="2">
        <v>0</v>
      </c>
    </row>
    <row r="565" spans="1:208" s="1" customForma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CU565" s="1" t="s">
        <v>423</v>
      </c>
      <c r="CV565" s="1" t="s">
        <v>432</v>
      </c>
      <c r="CW565" s="1" t="s">
        <v>647</v>
      </c>
      <c r="CX565" s="1">
        <v>2008</v>
      </c>
      <c r="CY565" s="1">
        <v>159.19999999999999</v>
      </c>
      <c r="CZ565" s="1">
        <v>79.282868525896404</v>
      </c>
      <c r="DA565" s="1">
        <v>92</v>
      </c>
      <c r="DB565" s="1">
        <v>13.25</v>
      </c>
      <c r="DC565" s="1">
        <v>144.02173913043501</v>
      </c>
      <c r="DD565" s="1">
        <v>240</v>
      </c>
      <c r="DE565" s="1">
        <v>2.75</v>
      </c>
      <c r="DF565" s="1">
        <v>11.4583333333333</v>
      </c>
      <c r="DG565" s="1">
        <v>0.44</v>
      </c>
      <c r="DH565" s="1">
        <v>7.23</v>
      </c>
      <c r="DI565" s="1">
        <v>1.6431818181818201</v>
      </c>
      <c r="DJ565" s="1">
        <v>0.41</v>
      </c>
      <c r="DK565" s="1">
        <v>6.66</v>
      </c>
      <c r="DL565" s="1">
        <v>1.62439024390244</v>
      </c>
      <c r="DM565" s="1">
        <v>21.2</v>
      </c>
      <c r="DN565" s="1">
        <v>0</v>
      </c>
      <c r="DO565" s="1">
        <v>336</v>
      </c>
      <c r="DP565" s="1">
        <v>336</v>
      </c>
      <c r="DQ565" s="1">
        <v>1026</v>
      </c>
      <c r="DR565" s="1">
        <v>98</v>
      </c>
      <c r="DS565" s="1">
        <v>9.5516569200779706</v>
      </c>
      <c r="DT565" s="1">
        <v>102</v>
      </c>
      <c r="DU565" s="1">
        <v>0.94</v>
      </c>
      <c r="DV565" s="1">
        <v>0.94</v>
      </c>
      <c r="DW565" s="1">
        <v>90.96</v>
      </c>
      <c r="DX565" s="1">
        <v>419</v>
      </c>
      <c r="DY565" s="1">
        <v>546</v>
      </c>
      <c r="DZ565" s="1" t="s">
        <v>423</v>
      </c>
      <c r="EA565" s="1" t="s">
        <v>432</v>
      </c>
      <c r="EB565" s="1" t="s">
        <v>647</v>
      </c>
      <c r="EC565" s="72">
        <f t="shared" si="38"/>
        <v>758.8</v>
      </c>
      <c r="ED565" s="73">
        <f t="shared" si="39"/>
        <v>2830.9</v>
      </c>
      <c r="EE565" s="1">
        <v>79.400000000000006</v>
      </c>
      <c r="EF565" s="1">
        <v>328.3</v>
      </c>
      <c r="EG565" s="1">
        <v>25.3</v>
      </c>
      <c r="EH565" s="1">
        <v>91.9</v>
      </c>
      <c r="EI565" s="1">
        <v>0</v>
      </c>
      <c r="EJ565" s="1">
        <v>0</v>
      </c>
      <c r="EK565" s="1">
        <v>24.1</v>
      </c>
      <c r="EL565" s="1">
        <v>95</v>
      </c>
      <c r="EM565" s="1">
        <v>56.9</v>
      </c>
      <c r="EN565" s="1">
        <v>295</v>
      </c>
      <c r="EO565" s="1">
        <v>42.7</v>
      </c>
      <c r="EP565" s="1">
        <v>237.2</v>
      </c>
      <c r="EQ565" s="1">
        <v>0</v>
      </c>
      <c r="ER565" s="1">
        <v>0</v>
      </c>
      <c r="ES565" s="1">
        <v>0</v>
      </c>
      <c r="ET565" s="1">
        <v>0</v>
      </c>
      <c r="EU565" s="1">
        <v>214.3</v>
      </c>
      <c r="EV565" s="1">
        <v>864.9</v>
      </c>
      <c r="EW565" s="1">
        <v>135.5</v>
      </c>
      <c r="EX565" s="1">
        <v>571.4</v>
      </c>
      <c r="EY565" s="1">
        <v>61.1</v>
      </c>
      <c r="EZ565" s="1">
        <v>259.2</v>
      </c>
      <c r="FA565" s="1">
        <v>0.8</v>
      </c>
      <c r="FB565" s="1">
        <v>2.6</v>
      </c>
      <c r="FC565" s="1">
        <v>0</v>
      </c>
      <c r="FD565" s="1">
        <v>0</v>
      </c>
      <c r="FE565" s="1">
        <v>68</v>
      </c>
      <c r="FF565" s="1">
        <v>334</v>
      </c>
      <c r="FG565" s="1">
        <v>36</v>
      </c>
      <c r="FH565" s="1">
        <v>228</v>
      </c>
      <c r="FI565" s="1">
        <v>18</v>
      </c>
      <c r="FJ565" s="1">
        <v>67.5</v>
      </c>
      <c r="FK565" s="1">
        <v>12</v>
      </c>
      <c r="FL565" s="1">
        <v>37</v>
      </c>
      <c r="FM565" s="1">
        <v>42</v>
      </c>
      <c r="FN565" s="1">
        <v>126</v>
      </c>
      <c r="FO565" s="1">
        <v>25</v>
      </c>
      <c r="FP565" s="1">
        <v>77</v>
      </c>
      <c r="FQ565" s="1">
        <v>15</v>
      </c>
      <c r="FR565" s="1">
        <v>47</v>
      </c>
      <c r="FS565" s="1">
        <v>67</v>
      </c>
      <c r="FT565" s="1">
        <v>202.4</v>
      </c>
      <c r="FU565" s="1">
        <v>26</v>
      </c>
      <c r="FV565" s="1">
        <v>94</v>
      </c>
      <c r="FW565" s="1">
        <v>18</v>
      </c>
      <c r="FX565" s="1">
        <v>51</v>
      </c>
      <c r="FY565" s="1">
        <v>15</v>
      </c>
      <c r="FZ565" s="1">
        <v>40.4</v>
      </c>
      <c r="GA565" s="1">
        <v>112</v>
      </c>
      <c r="GB565" s="1">
        <v>333.1</v>
      </c>
      <c r="GC565" s="1">
        <v>40</v>
      </c>
      <c r="GD565" s="1">
        <v>133.1</v>
      </c>
      <c r="GE565" s="1">
        <v>72</v>
      </c>
      <c r="GF565" s="1">
        <v>200</v>
      </c>
      <c r="GG565" s="1">
        <v>107.1</v>
      </c>
      <c r="GH565" s="1">
        <v>294.7</v>
      </c>
      <c r="GI565" s="1">
        <v>100.6</v>
      </c>
      <c r="GJ565" s="1">
        <v>270.3</v>
      </c>
      <c r="GK565" s="1">
        <v>12.1</v>
      </c>
      <c r="GL565" s="1">
        <v>52.5</v>
      </c>
      <c r="GM565" s="1">
        <v>0</v>
      </c>
      <c r="GN565" s="1">
        <v>0</v>
      </c>
      <c r="GO565" s="1">
        <v>0</v>
      </c>
      <c r="GP565" s="1">
        <v>0</v>
      </c>
      <c r="GQ565" s="1">
        <v>0</v>
      </c>
      <c r="GR565" s="1">
        <v>0</v>
      </c>
      <c r="GS565" s="1">
        <v>54</v>
      </c>
      <c r="GT565" s="1">
        <v>160</v>
      </c>
      <c r="GU565" s="1">
        <v>49</v>
      </c>
      <c r="GV565" s="1">
        <v>151</v>
      </c>
      <c r="GW565" s="1">
        <v>5</v>
      </c>
      <c r="GX565" s="1">
        <v>9</v>
      </c>
      <c r="GY565" s="1">
        <v>0</v>
      </c>
      <c r="GZ565" s="2">
        <v>0</v>
      </c>
    </row>
    <row r="566" spans="1:208" s="1" customForma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CU566" s="1" t="s">
        <v>423</v>
      </c>
      <c r="CV566" s="1" t="s">
        <v>433</v>
      </c>
      <c r="CW566" s="1" t="s">
        <v>647</v>
      </c>
      <c r="CX566" s="1">
        <v>2402</v>
      </c>
      <c r="CY566" s="1">
        <v>191.1</v>
      </c>
      <c r="CZ566" s="1">
        <v>79.558701082431298</v>
      </c>
      <c r="DA566" s="1">
        <v>127</v>
      </c>
      <c r="DB566" s="1">
        <v>18.420000000000002</v>
      </c>
      <c r="DC566" s="1">
        <v>145.03937007874001</v>
      </c>
      <c r="DD566" s="1">
        <v>385</v>
      </c>
      <c r="DE566" s="1">
        <v>4.47</v>
      </c>
      <c r="DF566" s="1">
        <v>11.6103896103896</v>
      </c>
      <c r="DG566" s="1">
        <v>1.06</v>
      </c>
      <c r="DH566" s="1">
        <v>17.18</v>
      </c>
      <c r="DI566" s="1">
        <v>1.6207547169811301</v>
      </c>
      <c r="DJ566" s="1">
        <v>0.95</v>
      </c>
      <c r="DK566" s="1">
        <v>15.31</v>
      </c>
      <c r="DL566" s="1">
        <v>1.6115789473684199</v>
      </c>
      <c r="DM566" s="1">
        <v>49.8</v>
      </c>
      <c r="DN566" s="1">
        <v>0</v>
      </c>
      <c r="DO566" s="1">
        <v>530</v>
      </c>
      <c r="DP566" s="1">
        <v>530</v>
      </c>
      <c r="DQ566" s="1">
        <v>1320</v>
      </c>
      <c r="DR566" s="1">
        <v>123</v>
      </c>
      <c r="DS566" s="1">
        <v>9.3181818181818201</v>
      </c>
      <c r="DT566" s="1">
        <v>179</v>
      </c>
      <c r="DU566" s="1">
        <v>1.69</v>
      </c>
      <c r="DV566" s="1">
        <v>1.69</v>
      </c>
      <c r="DW566" s="1">
        <v>73.48</v>
      </c>
      <c r="DX566" s="1">
        <v>331</v>
      </c>
      <c r="DY566" s="1">
        <v>487</v>
      </c>
      <c r="DZ566" s="1" t="s">
        <v>423</v>
      </c>
      <c r="EA566" s="1" t="s">
        <v>433</v>
      </c>
      <c r="EB566" s="1" t="s">
        <v>647</v>
      </c>
      <c r="EC566" s="72">
        <f t="shared" si="38"/>
        <v>851.2</v>
      </c>
      <c r="ED566" s="73">
        <f t="shared" si="39"/>
        <v>3501.6</v>
      </c>
      <c r="EE566" s="1">
        <v>86.7</v>
      </c>
      <c r="EF566" s="1">
        <v>361.4</v>
      </c>
      <c r="EG566" s="1">
        <v>27.5</v>
      </c>
      <c r="EH566" s="1">
        <v>100.2</v>
      </c>
      <c r="EI566" s="1">
        <v>0</v>
      </c>
      <c r="EJ566" s="1">
        <v>0</v>
      </c>
      <c r="EK566" s="1">
        <v>28.2</v>
      </c>
      <c r="EL566" s="1">
        <v>109.4</v>
      </c>
      <c r="EM566" s="1">
        <v>69.2</v>
      </c>
      <c r="EN566" s="1">
        <v>363.9</v>
      </c>
      <c r="EO566" s="1">
        <v>47.6</v>
      </c>
      <c r="EP566" s="1">
        <v>263.89999999999998</v>
      </c>
      <c r="EQ566" s="1">
        <v>0</v>
      </c>
      <c r="ER566" s="1">
        <v>0</v>
      </c>
      <c r="ES566" s="1">
        <v>0</v>
      </c>
      <c r="ET566" s="1">
        <v>0</v>
      </c>
      <c r="EU566" s="1">
        <v>220.9</v>
      </c>
      <c r="EV566" s="1">
        <v>889.3</v>
      </c>
      <c r="EW566" s="1">
        <v>122.5</v>
      </c>
      <c r="EX566" s="1">
        <v>512.20000000000005</v>
      </c>
      <c r="EY566" s="1">
        <v>64.900000000000006</v>
      </c>
      <c r="EZ566" s="1">
        <v>280.60000000000002</v>
      </c>
      <c r="FA566" s="1">
        <v>1</v>
      </c>
      <c r="FB566" s="1">
        <v>3.1</v>
      </c>
      <c r="FC566" s="1">
        <v>0</v>
      </c>
      <c r="FD566" s="1">
        <v>0</v>
      </c>
      <c r="FE566" s="1">
        <v>76</v>
      </c>
      <c r="FF566" s="1">
        <v>401</v>
      </c>
      <c r="FG566" s="1">
        <v>40</v>
      </c>
      <c r="FH566" s="1">
        <v>284</v>
      </c>
      <c r="FI566" s="1">
        <v>19</v>
      </c>
      <c r="FJ566" s="1">
        <v>69</v>
      </c>
      <c r="FK566" s="1">
        <v>15</v>
      </c>
      <c r="FL566" s="1">
        <v>46</v>
      </c>
      <c r="FM566" s="1">
        <v>46</v>
      </c>
      <c r="FN566" s="1">
        <v>138</v>
      </c>
      <c r="FO566" s="1">
        <v>22</v>
      </c>
      <c r="FP566" s="1">
        <v>69</v>
      </c>
      <c r="FQ566" s="1">
        <v>20</v>
      </c>
      <c r="FR566" s="1">
        <v>63</v>
      </c>
      <c r="FS566" s="1">
        <v>86</v>
      </c>
      <c r="FT566" s="1">
        <v>255</v>
      </c>
      <c r="FU566" s="1">
        <v>33</v>
      </c>
      <c r="FV566" s="1">
        <v>120</v>
      </c>
      <c r="FW566" s="1">
        <v>23</v>
      </c>
      <c r="FX566" s="1">
        <v>62</v>
      </c>
      <c r="FY566" s="1">
        <v>19</v>
      </c>
      <c r="FZ566" s="1">
        <v>64</v>
      </c>
      <c r="GA566" s="1">
        <v>114</v>
      </c>
      <c r="GB566" s="1">
        <v>331.6</v>
      </c>
      <c r="GC566" s="1">
        <v>38</v>
      </c>
      <c r="GD566" s="1">
        <v>125.6</v>
      </c>
      <c r="GE566" s="1">
        <v>76</v>
      </c>
      <c r="GF566" s="1">
        <v>206</v>
      </c>
      <c r="GG566" s="1">
        <v>140.4</v>
      </c>
      <c r="GH566" s="1">
        <v>367.8</v>
      </c>
      <c r="GI566" s="1">
        <v>132.9</v>
      </c>
      <c r="GJ566" s="1">
        <v>337.8</v>
      </c>
      <c r="GK566" s="1">
        <v>12</v>
      </c>
      <c r="GL566" s="1">
        <v>48.2</v>
      </c>
      <c r="GM566" s="1">
        <v>345.4</v>
      </c>
      <c r="GN566" s="1">
        <v>156.6</v>
      </c>
      <c r="GO566" s="1">
        <v>155.4</v>
      </c>
      <c r="GP566" s="1">
        <v>0.9</v>
      </c>
      <c r="GQ566" s="1">
        <v>188.8</v>
      </c>
      <c r="GR566" s="1">
        <v>188.8</v>
      </c>
      <c r="GS566" s="1">
        <v>82</v>
      </c>
      <c r="GT566" s="1">
        <v>239</v>
      </c>
      <c r="GU566" s="1">
        <v>71</v>
      </c>
      <c r="GV566" s="1">
        <v>219</v>
      </c>
      <c r="GW566" s="1">
        <v>11</v>
      </c>
      <c r="GX566" s="1">
        <v>20</v>
      </c>
      <c r="GY566" s="1">
        <v>0</v>
      </c>
      <c r="GZ566" s="2">
        <v>0</v>
      </c>
    </row>
    <row r="567" spans="1:208" s="1" customForma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CU567" s="1" t="s">
        <v>423</v>
      </c>
      <c r="CV567" s="1" t="s">
        <v>317</v>
      </c>
      <c r="CW567" s="1" t="s">
        <v>647</v>
      </c>
      <c r="CX567" s="1">
        <v>1537</v>
      </c>
      <c r="CY567" s="1">
        <v>120.5</v>
      </c>
      <c r="CZ567" s="1">
        <v>78.399479505530294</v>
      </c>
      <c r="DA567" s="1">
        <v>95</v>
      </c>
      <c r="DB567" s="1">
        <v>13.75</v>
      </c>
      <c r="DC567" s="1">
        <v>144.73684210526301</v>
      </c>
      <c r="DD567" s="1">
        <v>258</v>
      </c>
      <c r="DE567" s="1">
        <v>2.97</v>
      </c>
      <c r="DF567" s="1">
        <v>11.511627906976701</v>
      </c>
      <c r="DG567" s="1">
        <v>0.67</v>
      </c>
      <c r="DH567" s="1">
        <v>10.85</v>
      </c>
      <c r="DI567" s="1">
        <v>1.6194029850746301</v>
      </c>
      <c r="DJ567" s="1">
        <v>0.59</v>
      </c>
      <c r="DK567" s="1">
        <v>9.7200000000000006</v>
      </c>
      <c r="DL567" s="1">
        <v>1.6474576271186401</v>
      </c>
      <c r="DM567" s="1">
        <v>30.4</v>
      </c>
      <c r="DN567" s="1">
        <v>0</v>
      </c>
      <c r="DO567" s="1">
        <v>381</v>
      </c>
      <c r="DP567" s="1">
        <v>381</v>
      </c>
      <c r="DQ567" s="1">
        <v>782</v>
      </c>
      <c r="DR567" s="1">
        <v>75</v>
      </c>
      <c r="DS567" s="1">
        <v>9.5907928388746804</v>
      </c>
      <c r="DT567" s="1">
        <v>130</v>
      </c>
      <c r="DU567" s="1">
        <v>1.1399999999999999</v>
      </c>
      <c r="DV567" s="1">
        <v>1.1399999999999999</v>
      </c>
      <c r="DW567" s="1">
        <v>93.42</v>
      </c>
      <c r="DX567" s="1">
        <v>427</v>
      </c>
      <c r="DY567" s="1">
        <v>386</v>
      </c>
      <c r="DZ567" s="1" t="s">
        <v>423</v>
      </c>
      <c r="EA567" s="1" t="s">
        <v>317</v>
      </c>
      <c r="EB567" s="1" t="s">
        <v>647</v>
      </c>
      <c r="EC567" s="72">
        <f t="shared" si="38"/>
        <v>847.2</v>
      </c>
      <c r="ED567" s="73">
        <f t="shared" si="39"/>
        <v>3517.5</v>
      </c>
      <c r="EE567" s="1">
        <v>85.6</v>
      </c>
      <c r="EF567" s="1">
        <v>347.6</v>
      </c>
      <c r="EG567" s="1">
        <v>27.8</v>
      </c>
      <c r="EH567" s="1">
        <v>101.2</v>
      </c>
      <c r="EI567" s="1">
        <v>0</v>
      </c>
      <c r="EJ567" s="1">
        <v>0</v>
      </c>
      <c r="EK567" s="1">
        <v>28.8</v>
      </c>
      <c r="EL567" s="1">
        <v>112.9</v>
      </c>
      <c r="EM567" s="1">
        <v>69.900000000000006</v>
      </c>
      <c r="EN567" s="1">
        <v>374.7</v>
      </c>
      <c r="EO567" s="1">
        <v>56.7</v>
      </c>
      <c r="EP567" s="1">
        <v>318.39999999999998</v>
      </c>
      <c r="EQ567" s="1">
        <v>0</v>
      </c>
      <c r="ER567" s="1">
        <v>0</v>
      </c>
      <c r="ES567" s="1">
        <v>0</v>
      </c>
      <c r="ET567" s="1">
        <v>0</v>
      </c>
      <c r="EU567" s="1">
        <v>224.2</v>
      </c>
      <c r="EV567" s="1">
        <v>893.8</v>
      </c>
      <c r="EW567" s="1">
        <v>112.6</v>
      </c>
      <c r="EX567" s="1">
        <v>476.3</v>
      </c>
      <c r="EY567" s="1">
        <v>65.3</v>
      </c>
      <c r="EZ567" s="1">
        <v>277.8</v>
      </c>
      <c r="FA567" s="1">
        <v>21.8</v>
      </c>
      <c r="FB567" s="1">
        <v>69.5</v>
      </c>
      <c r="FC567" s="1">
        <v>0</v>
      </c>
      <c r="FD567" s="1">
        <v>0</v>
      </c>
      <c r="FE567" s="1">
        <v>86</v>
      </c>
      <c r="FF567" s="1">
        <v>450</v>
      </c>
      <c r="FG567" s="1">
        <v>38</v>
      </c>
      <c r="FH567" s="1">
        <v>288</v>
      </c>
      <c r="FI567" s="1">
        <v>29</v>
      </c>
      <c r="FJ567" s="1">
        <v>109</v>
      </c>
      <c r="FK567" s="1">
        <v>17</v>
      </c>
      <c r="FL567" s="1">
        <v>52</v>
      </c>
      <c r="FM567" s="1">
        <v>51</v>
      </c>
      <c r="FN567" s="1">
        <v>153</v>
      </c>
      <c r="FO567" s="1">
        <v>23</v>
      </c>
      <c r="FP567" s="1">
        <v>73</v>
      </c>
      <c r="FQ567" s="1">
        <v>24</v>
      </c>
      <c r="FR567" s="1">
        <v>75</v>
      </c>
      <c r="FS567" s="1">
        <v>75</v>
      </c>
      <c r="FT567" s="1">
        <v>237</v>
      </c>
      <c r="FU567" s="1">
        <v>29</v>
      </c>
      <c r="FV567" s="1">
        <v>105</v>
      </c>
      <c r="FW567" s="1">
        <v>20</v>
      </c>
      <c r="FX567" s="1">
        <v>58</v>
      </c>
      <c r="FY567" s="1">
        <v>17</v>
      </c>
      <c r="FZ567" s="1">
        <v>61</v>
      </c>
      <c r="GA567" s="1">
        <v>114</v>
      </c>
      <c r="GB567" s="1">
        <v>331.8</v>
      </c>
      <c r="GC567" s="1">
        <v>44</v>
      </c>
      <c r="GD567" s="1">
        <v>150.80000000000001</v>
      </c>
      <c r="GE567" s="1">
        <v>70</v>
      </c>
      <c r="GF567" s="1">
        <v>181</v>
      </c>
      <c r="GG567" s="1">
        <v>130.69999999999999</v>
      </c>
      <c r="GH567" s="1">
        <v>334.4</v>
      </c>
      <c r="GI567" s="1">
        <v>122.2</v>
      </c>
      <c r="GJ567" s="1">
        <v>305.39999999999998</v>
      </c>
      <c r="GK567" s="1">
        <v>10.8</v>
      </c>
      <c r="GL567" s="1">
        <v>43.2</v>
      </c>
      <c r="GM567" s="1">
        <v>352</v>
      </c>
      <c r="GN567" s="1">
        <v>68</v>
      </c>
      <c r="GO567" s="1">
        <v>68</v>
      </c>
      <c r="GP567" s="1">
        <v>0</v>
      </c>
      <c r="GQ567" s="1">
        <v>284</v>
      </c>
      <c r="GR567" s="1">
        <v>284</v>
      </c>
      <c r="GS567" s="1">
        <v>62</v>
      </c>
      <c r="GT567" s="1">
        <v>180</v>
      </c>
      <c r="GU567" s="1">
        <v>53</v>
      </c>
      <c r="GV567" s="1">
        <v>163</v>
      </c>
      <c r="GW567" s="1">
        <v>9</v>
      </c>
      <c r="GX567" s="1">
        <v>17</v>
      </c>
      <c r="GY567" s="1">
        <v>0</v>
      </c>
      <c r="GZ567" s="2">
        <v>0</v>
      </c>
    </row>
    <row r="568" spans="1:208" s="1" customForma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CU568" s="1" t="s">
        <v>423</v>
      </c>
      <c r="CV568" s="1" t="s">
        <v>434</v>
      </c>
      <c r="CW568" s="1" t="s">
        <v>647</v>
      </c>
      <c r="CX568" s="1">
        <v>1788</v>
      </c>
      <c r="CY568" s="1">
        <v>141.1</v>
      </c>
      <c r="CZ568" s="1">
        <v>78.914988814317695</v>
      </c>
      <c r="DA568" s="1">
        <v>89</v>
      </c>
      <c r="DB568" s="1">
        <v>12.92</v>
      </c>
      <c r="DC568" s="1">
        <v>145.168539325843</v>
      </c>
      <c r="DD568" s="1">
        <v>326</v>
      </c>
      <c r="DE568" s="1">
        <v>3.83</v>
      </c>
      <c r="DF568" s="1">
        <v>11.748466257668699</v>
      </c>
      <c r="DG568" s="1">
        <v>2.34</v>
      </c>
      <c r="DH568" s="1">
        <v>38.03</v>
      </c>
      <c r="DI568" s="1">
        <v>1.6252136752136801</v>
      </c>
      <c r="DJ568" s="1">
        <v>2.0499999999999998</v>
      </c>
      <c r="DK568" s="1">
        <v>34.1</v>
      </c>
      <c r="DL568" s="1">
        <v>1.6634146341463401</v>
      </c>
      <c r="DM568" s="1">
        <v>109.8</v>
      </c>
      <c r="DN568" s="1">
        <v>0</v>
      </c>
      <c r="DO568" s="1">
        <v>360</v>
      </c>
      <c r="DP568" s="1">
        <v>360</v>
      </c>
      <c r="DQ568" s="1">
        <v>973</v>
      </c>
      <c r="DR568" s="1">
        <v>91</v>
      </c>
      <c r="DS568" s="1">
        <v>9.3525179856115095</v>
      </c>
      <c r="DT568" s="1">
        <v>169</v>
      </c>
      <c r="DU568" s="1">
        <v>3.57</v>
      </c>
      <c r="DV568" s="1">
        <v>3.57</v>
      </c>
      <c r="DW568" s="1">
        <v>90.49</v>
      </c>
      <c r="DX568" s="1">
        <v>421</v>
      </c>
      <c r="DY568" s="1">
        <v>155</v>
      </c>
      <c r="DZ568" s="1" t="s">
        <v>423</v>
      </c>
      <c r="EA568" s="1" t="s">
        <v>434</v>
      </c>
      <c r="EB568" s="1" t="s">
        <v>647</v>
      </c>
      <c r="EC568" s="72">
        <f t="shared" si="38"/>
        <v>698.4</v>
      </c>
      <c r="ED568" s="73">
        <f t="shared" si="39"/>
        <v>2562.6</v>
      </c>
      <c r="EE568" s="1">
        <v>71.400000000000006</v>
      </c>
      <c r="EF568" s="1">
        <v>277.10000000000002</v>
      </c>
      <c r="EG568" s="1">
        <v>20.8</v>
      </c>
      <c r="EH568" s="1">
        <v>74.099999999999994</v>
      </c>
      <c r="EI568" s="1">
        <v>0</v>
      </c>
      <c r="EJ568" s="1">
        <v>0</v>
      </c>
      <c r="EK568" s="1">
        <v>19.600000000000001</v>
      </c>
      <c r="EL568" s="1">
        <v>76.2</v>
      </c>
      <c r="EM568" s="1">
        <v>49.8</v>
      </c>
      <c r="EN568" s="1">
        <v>251.3</v>
      </c>
      <c r="EO568" s="1">
        <v>35</v>
      </c>
      <c r="EP568" s="1">
        <v>192</v>
      </c>
      <c r="EQ568" s="1">
        <v>0</v>
      </c>
      <c r="ER568" s="1">
        <v>0</v>
      </c>
      <c r="ES568" s="1">
        <v>0</v>
      </c>
      <c r="ET568" s="1">
        <v>0</v>
      </c>
      <c r="EU568" s="1">
        <v>203.7</v>
      </c>
      <c r="EV568" s="1">
        <v>811.3</v>
      </c>
      <c r="EW568" s="1">
        <v>122.1</v>
      </c>
      <c r="EX568" s="1">
        <v>512.5</v>
      </c>
      <c r="EY568" s="1">
        <v>56.9</v>
      </c>
      <c r="EZ568" s="1">
        <v>242.5</v>
      </c>
      <c r="FA568" s="1">
        <v>0.8</v>
      </c>
      <c r="FB568" s="1">
        <v>2.4</v>
      </c>
      <c r="FC568" s="1">
        <v>0</v>
      </c>
      <c r="FD568" s="1">
        <v>0</v>
      </c>
      <c r="FE568" s="1">
        <v>71</v>
      </c>
      <c r="FF568" s="1">
        <v>371</v>
      </c>
      <c r="FG568" s="1">
        <v>32</v>
      </c>
      <c r="FH568" s="1">
        <v>243</v>
      </c>
      <c r="FI568" s="1">
        <v>19</v>
      </c>
      <c r="FJ568" s="1">
        <v>69</v>
      </c>
      <c r="FK568" s="1">
        <v>18</v>
      </c>
      <c r="FL568" s="1">
        <v>56</v>
      </c>
      <c r="FM568" s="1">
        <v>35</v>
      </c>
      <c r="FN568" s="1">
        <v>105</v>
      </c>
      <c r="FO568" s="1">
        <v>21</v>
      </c>
      <c r="FP568" s="1">
        <v>66</v>
      </c>
      <c r="FQ568" s="1">
        <v>12</v>
      </c>
      <c r="FR568" s="1">
        <v>37</v>
      </c>
      <c r="FS568" s="1">
        <v>76</v>
      </c>
      <c r="FT568" s="1">
        <v>243.4</v>
      </c>
      <c r="FU568" s="1">
        <v>30</v>
      </c>
      <c r="FV568" s="1">
        <v>106</v>
      </c>
      <c r="FW568" s="1">
        <v>17</v>
      </c>
      <c r="FX568" s="1">
        <v>51</v>
      </c>
      <c r="FY568" s="1">
        <v>26</v>
      </c>
      <c r="FZ568" s="1">
        <v>77.400000000000006</v>
      </c>
      <c r="GA568" s="1">
        <v>60</v>
      </c>
      <c r="GB568" s="1">
        <v>170</v>
      </c>
      <c r="GC568" s="1">
        <v>20</v>
      </c>
      <c r="GD568" s="1">
        <v>64</v>
      </c>
      <c r="GE568" s="1">
        <v>40</v>
      </c>
      <c r="GF568" s="1">
        <v>106</v>
      </c>
      <c r="GG568" s="1">
        <v>122.3</v>
      </c>
      <c r="GH568" s="1">
        <v>294.5</v>
      </c>
      <c r="GI568" s="1">
        <v>117.3</v>
      </c>
      <c r="GJ568" s="1">
        <v>253.5</v>
      </c>
      <c r="GK568" s="1">
        <v>9.1999999999999993</v>
      </c>
      <c r="GL568" s="1">
        <v>39</v>
      </c>
      <c r="GM568" s="1">
        <v>0</v>
      </c>
      <c r="GN568" s="1">
        <v>0</v>
      </c>
      <c r="GO568" s="1">
        <v>0</v>
      </c>
      <c r="GP568" s="1">
        <v>0</v>
      </c>
      <c r="GQ568" s="1">
        <v>0</v>
      </c>
      <c r="GR568" s="1">
        <v>0</v>
      </c>
      <c r="GS568" s="1">
        <v>73</v>
      </c>
      <c r="GT568" s="1">
        <v>211</v>
      </c>
      <c r="GU568" s="1">
        <v>62</v>
      </c>
      <c r="GV568" s="1">
        <v>191</v>
      </c>
      <c r="GW568" s="1">
        <v>11</v>
      </c>
      <c r="GX568" s="1">
        <v>20</v>
      </c>
      <c r="GY568" s="1">
        <v>0</v>
      </c>
      <c r="GZ568" s="2">
        <v>0</v>
      </c>
    </row>
    <row r="569" spans="1:208" s="1" customForma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CU569" s="1" t="s">
        <v>423</v>
      </c>
      <c r="CV569" s="1" t="s">
        <v>435</v>
      </c>
      <c r="CW569" s="1" t="s">
        <v>647</v>
      </c>
      <c r="CX569" s="1">
        <v>427</v>
      </c>
      <c r="CY569" s="1">
        <v>32.4</v>
      </c>
      <c r="CZ569" s="1">
        <v>75.878220140515197</v>
      </c>
      <c r="DA569" s="1">
        <v>100</v>
      </c>
      <c r="DB569" s="1">
        <v>14.5</v>
      </c>
      <c r="DC569" s="1">
        <v>145</v>
      </c>
      <c r="DD569" s="1">
        <v>320</v>
      </c>
      <c r="DE569" s="1">
        <v>3.7</v>
      </c>
      <c r="DF569" s="1">
        <v>11.5625</v>
      </c>
      <c r="DG569" s="1">
        <v>5.62</v>
      </c>
      <c r="DH569" s="1">
        <v>91.06</v>
      </c>
      <c r="DI569" s="1">
        <v>1.6202846975089</v>
      </c>
      <c r="DJ569" s="1">
        <v>5</v>
      </c>
      <c r="DK569" s="1">
        <v>81.83</v>
      </c>
      <c r="DL569" s="1">
        <v>1.6366000000000001</v>
      </c>
      <c r="DM569" s="1">
        <v>251.6</v>
      </c>
      <c r="DN569" s="1">
        <v>0</v>
      </c>
      <c r="DO569" s="1">
        <v>380</v>
      </c>
      <c r="DP569" s="1">
        <v>380</v>
      </c>
      <c r="DQ569" s="1">
        <v>205</v>
      </c>
      <c r="DR569" s="1">
        <v>19</v>
      </c>
      <c r="DS569" s="1">
        <v>9.2682926829268304</v>
      </c>
      <c r="DT569" s="1">
        <v>160</v>
      </c>
      <c r="DU569" s="1">
        <v>8.43</v>
      </c>
      <c r="DV569" s="1">
        <v>8.43</v>
      </c>
      <c r="DW569" s="1">
        <v>170.21</v>
      </c>
      <c r="DX569" s="1">
        <v>811</v>
      </c>
      <c r="DY569" s="1">
        <v>185</v>
      </c>
      <c r="DZ569" s="1" t="s">
        <v>423</v>
      </c>
      <c r="EA569" s="1" t="s">
        <v>435</v>
      </c>
      <c r="EB569" s="1" t="s">
        <v>647</v>
      </c>
      <c r="EC569" s="72">
        <f t="shared" si="38"/>
        <v>573.79999999999995</v>
      </c>
      <c r="ED569" s="73">
        <f t="shared" si="39"/>
        <v>2087.8000000000002</v>
      </c>
      <c r="EE569" s="1">
        <v>60.9</v>
      </c>
      <c r="EF569" s="1">
        <v>234.7</v>
      </c>
      <c r="EG569" s="1">
        <v>17.8</v>
      </c>
      <c r="EH569" s="1">
        <v>63.6</v>
      </c>
      <c r="EI569" s="1">
        <v>0</v>
      </c>
      <c r="EJ569" s="1">
        <v>0</v>
      </c>
      <c r="EK569" s="1">
        <v>17.100000000000001</v>
      </c>
      <c r="EL569" s="1">
        <v>66</v>
      </c>
      <c r="EM569" s="1">
        <v>40</v>
      </c>
      <c r="EN569" s="1">
        <v>202.9</v>
      </c>
      <c r="EO569" s="1">
        <v>31.4</v>
      </c>
      <c r="EP569" s="1">
        <v>161.9</v>
      </c>
      <c r="EQ569" s="1">
        <v>0</v>
      </c>
      <c r="ER569" s="1">
        <v>0</v>
      </c>
      <c r="ES569" s="1">
        <v>0</v>
      </c>
      <c r="ET569" s="1">
        <v>0</v>
      </c>
      <c r="EU569" s="1">
        <v>174.6</v>
      </c>
      <c r="EV569" s="1">
        <v>717.4</v>
      </c>
      <c r="EW569" s="1">
        <v>98.1</v>
      </c>
      <c r="EX569" s="1">
        <v>402.6</v>
      </c>
      <c r="EY569" s="1">
        <v>64.5</v>
      </c>
      <c r="EZ569" s="1">
        <v>270.60000000000002</v>
      </c>
      <c r="FA569" s="1">
        <v>0.5</v>
      </c>
      <c r="FB569" s="1">
        <v>1.5</v>
      </c>
      <c r="FC569" s="1">
        <v>0</v>
      </c>
      <c r="FD569" s="1">
        <v>0</v>
      </c>
      <c r="FE569" s="1">
        <v>59</v>
      </c>
      <c r="FF569" s="1">
        <v>285</v>
      </c>
      <c r="FG569" s="1">
        <v>26</v>
      </c>
      <c r="FH569" s="1">
        <v>177</v>
      </c>
      <c r="FI569" s="1">
        <v>18</v>
      </c>
      <c r="FJ569" s="1">
        <v>67</v>
      </c>
      <c r="FK569" s="1">
        <v>13</v>
      </c>
      <c r="FL569" s="1">
        <v>39</v>
      </c>
      <c r="FM569" s="1">
        <v>37</v>
      </c>
      <c r="FN569" s="1">
        <v>113</v>
      </c>
      <c r="FO569" s="1">
        <v>21</v>
      </c>
      <c r="FP569" s="1">
        <v>64</v>
      </c>
      <c r="FQ569" s="1">
        <v>16</v>
      </c>
      <c r="FR569" s="1">
        <v>49</v>
      </c>
      <c r="FS569" s="1">
        <v>50</v>
      </c>
      <c r="FT569" s="1">
        <v>150</v>
      </c>
      <c r="FU569" s="1">
        <v>20</v>
      </c>
      <c r="FV569" s="1">
        <v>70</v>
      </c>
      <c r="FW569" s="1">
        <v>13</v>
      </c>
      <c r="FX569" s="1">
        <v>38</v>
      </c>
      <c r="FY569" s="1">
        <v>10</v>
      </c>
      <c r="FZ569" s="1">
        <v>35</v>
      </c>
      <c r="GA569" s="1">
        <v>51</v>
      </c>
      <c r="GB569" s="1">
        <v>139</v>
      </c>
      <c r="GC569" s="1">
        <v>15</v>
      </c>
      <c r="GD569" s="1">
        <v>48</v>
      </c>
      <c r="GE569" s="1">
        <v>36</v>
      </c>
      <c r="GF569" s="1">
        <v>91</v>
      </c>
      <c r="GG569" s="1">
        <v>93.1</v>
      </c>
      <c r="GH569" s="1">
        <v>210.3</v>
      </c>
      <c r="GI569" s="1">
        <v>89.1</v>
      </c>
      <c r="GJ569" s="1">
        <v>178.3</v>
      </c>
      <c r="GK569" s="1">
        <v>8.1999999999999993</v>
      </c>
      <c r="GL569" s="1">
        <v>35.5</v>
      </c>
      <c r="GM569" s="1">
        <v>0</v>
      </c>
      <c r="GN569" s="1">
        <v>0</v>
      </c>
      <c r="GO569" s="1">
        <v>0</v>
      </c>
      <c r="GP569" s="1">
        <v>0</v>
      </c>
      <c r="GQ569" s="1">
        <v>0</v>
      </c>
      <c r="GR569" s="1">
        <v>0</v>
      </c>
      <c r="GS569" s="1">
        <v>77</v>
      </c>
      <c r="GT569" s="1">
        <v>226</v>
      </c>
      <c r="GU569" s="1">
        <v>67</v>
      </c>
      <c r="GV569" s="1">
        <v>207</v>
      </c>
      <c r="GW569" s="1">
        <v>10</v>
      </c>
      <c r="GX569" s="1">
        <v>19</v>
      </c>
      <c r="GY569" s="1">
        <v>0</v>
      </c>
      <c r="GZ569" s="2">
        <v>0</v>
      </c>
    </row>
    <row r="570" spans="1:208" s="1" customForma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CU570" s="1" t="s">
        <v>423</v>
      </c>
      <c r="CV570" s="1" t="s">
        <v>436</v>
      </c>
      <c r="CW570" s="1" t="s">
        <v>647</v>
      </c>
      <c r="CX570" s="1">
        <v>1512</v>
      </c>
      <c r="CY570" s="1">
        <v>119.5</v>
      </c>
      <c r="CZ570" s="1">
        <v>79.034391534391503</v>
      </c>
      <c r="DA570" s="1">
        <v>80</v>
      </c>
      <c r="DB570" s="1">
        <v>11.63</v>
      </c>
      <c r="DC570" s="1">
        <v>145.375</v>
      </c>
      <c r="DD570" s="1">
        <v>343</v>
      </c>
      <c r="DE570" s="1">
        <v>4.09</v>
      </c>
      <c r="DF570" s="1">
        <v>11.924198250728899</v>
      </c>
      <c r="DG570" s="1">
        <v>4.99</v>
      </c>
      <c r="DH570" s="1">
        <v>80.98</v>
      </c>
      <c r="DI570" s="1">
        <v>1.62284569138277</v>
      </c>
      <c r="DJ570" s="1">
        <v>4.3600000000000003</v>
      </c>
      <c r="DK570" s="1">
        <v>70.17</v>
      </c>
      <c r="DL570" s="1">
        <v>1.60940366972477</v>
      </c>
      <c r="DM570" s="1">
        <v>225</v>
      </c>
      <c r="DN570" s="1">
        <v>0</v>
      </c>
      <c r="DO570" s="1">
        <v>368</v>
      </c>
      <c r="DP570" s="1">
        <v>368</v>
      </c>
      <c r="DQ570" s="1">
        <v>786</v>
      </c>
      <c r="DR570" s="1">
        <v>76</v>
      </c>
      <c r="DS570" s="1">
        <v>9.6692111959287494</v>
      </c>
      <c r="DT570" s="1">
        <v>186</v>
      </c>
      <c r="DU570" s="1">
        <v>6.49</v>
      </c>
      <c r="DV570" s="1">
        <v>5.56</v>
      </c>
      <c r="DW570" s="1">
        <v>66.069999999999993</v>
      </c>
      <c r="DX570" s="1">
        <v>308</v>
      </c>
      <c r="DY570" s="1">
        <v>196</v>
      </c>
      <c r="DZ570" s="1" t="s">
        <v>423</v>
      </c>
      <c r="EA570" s="1" t="s">
        <v>436</v>
      </c>
      <c r="EB570" s="1" t="s">
        <v>647</v>
      </c>
      <c r="EC570" s="72">
        <f t="shared" si="38"/>
        <v>476.9</v>
      </c>
      <c r="ED570" s="73">
        <f t="shared" si="39"/>
        <v>1729.8</v>
      </c>
      <c r="EE570" s="1">
        <v>42.5</v>
      </c>
      <c r="EF570" s="1">
        <v>158.5</v>
      </c>
      <c r="EG570" s="1">
        <v>11.8</v>
      </c>
      <c r="EH570" s="1">
        <v>40.799999999999997</v>
      </c>
      <c r="EI570" s="1">
        <v>0</v>
      </c>
      <c r="EJ570" s="1">
        <v>0</v>
      </c>
      <c r="EK570" s="1">
        <v>10.7</v>
      </c>
      <c r="EL570" s="1">
        <v>40.200000000000003</v>
      </c>
      <c r="EM570" s="1">
        <v>33.6</v>
      </c>
      <c r="EN570" s="1">
        <v>164.4</v>
      </c>
      <c r="EO570" s="1">
        <v>19.100000000000001</v>
      </c>
      <c r="EP570" s="1">
        <v>92.3</v>
      </c>
      <c r="EQ570" s="1">
        <v>0</v>
      </c>
      <c r="ER570" s="1">
        <v>0</v>
      </c>
      <c r="ES570" s="1">
        <v>0</v>
      </c>
      <c r="ET570" s="1">
        <v>0</v>
      </c>
      <c r="EU570" s="1">
        <v>154.5</v>
      </c>
      <c r="EV570" s="1">
        <v>628.9</v>
      </c>
      <c r="EW570" s="1">
        <v>90.6</v>
      </c>
      <c r="EX570" s="1">
        <v>377.7</v>
      </c>
      <c r="EY570" s="1">
        <v>53.1</v>
      </c>
      <c r="EZ570" s="1">
        <v>219.7</v>
      </c>
      <c r="FA570" s="1">
        <v>0.4</v>
      </c>
      <c r="FB570" s="1">
        <v>1.4</v>
      </c>
      <c r="FC570" s="1">
        <v>0</v>
      </c>
      <c r="FD570" s="1">
        <v>0</v>
      </c>
      <c r="FE570" s="1">
        <v>54</v>
      </c>
      <c r="FF570" s="1">
        <v>250</v>
      </c>
      <c r="FG570" s="1">
        <v>24</v>
      </c>
      <c r="FH570" s="1">
        <v>148</v>
      </c>
      <c r="FI570" s="1">
        <v>17</v>
      </c>
      <c r="FJ570" s="1">
        <v>64</v>
      </c>
      <c r="FK570" s="1">
        <v>11</v>
      </c>
      <c r="FL570" s="1">
        <v>35</v>
      </c>
      <c r="FM570" s="1">
        <v>23</v>
      </c>
      <c r="FN570" s="1">
        <v>72</v>
      </c>
      <c r="FO570" s="1">
        <v>14</v>
      </c>
      <c r="FP570" s="1">
        <v>44</v>
      </c>
      <c r="FQ570" s="1">
        <v>9</v>
      </c>
      <c r="FR570" s="1">
        <v>28</v>
      </c>
      <c r="FS570" s="1">
        <v>42</v>
      </c>
      <c r="FT570" s="1">
        <v>118.6</v>
      </c>
      <c r="FU570" s="1">
        <v>15</v>
      </c>
      <c r="FV570" s="1">
        <v>50</v>
      </c>
      <c r="FW570" s="1">
        <v>11</v>
      </c>
      <c r="FX570" s="1">
        <v>31</v>
      </c>
      <c r="FY570" s="1">
        <v>10</v>
      </c>
      <c r="FZ570" s="1">
        <v>29.6</v>
      </c>
      <c r="GA570" s="1">
        <v>41</v>
      </c>
      <c r="GB570" s="1">
        <v>111</v>
      </c>
      <c r="GC570" s="1">
        <v>13.5</v>
      </c>
      <c r="GD570" s="1">
        <v>39</v>
      </c>
      <c r="GE570" s="1">
        <v>27</v>
      </c>
      <c r="GF570" s="1">
        <v>72</v>
      </c>
      <c r="GG570" s="1">
        <v>80.5</v>
      </c>
      <c r="GH570" s="1">
        <v>202.4</v>
      </c>
      <c r="GI570" s="1">
        <v>78.5</v>
      </c>
      <c r="GJ570" s="1">
        <v>178.4</v>
      </c>
      <c r="GK570" s="1">
        <v>5.8</v>
      </c>
      <c r="GL570" s="1">
        <v>24</v>
      </c>
      <c r="GM570" s="1">
        <v>0</v>
      </c>
      <c r="GN570" s="1">
        <v>0</v>
      </c>
      <c r="GO570" s="1">
        <v>0</v>
      </c>
      <c r="GP570" s="1">
        <v>0</v>
      </c>
      <c r="GQ570" s="1">
        <v>0</v>
      </c>
      <c r="GR570" s="1">
        <v>0</v>
      </c>
      <c r="GS570" s="1">
        <v>38</v>
      </c>
      <c r="GT570" s="1">
        <v>111</v>
      </c>
      <c r="GU570" s="1">
        <v>33</v>
      </c>
      <c r="GV570" s="1">
        <v>102</v>
      </c>
      <c r="GW570" s="1">
        <v>5</v>
      </c>
      <c r="GX570" s="1">
        <v>9</v>
      </c>
      <c r="GY570" s="1">
        <v>0</v>
      </c>
      <c r="GZ570" s="2">
        <v>0</v>
      </c>
    </row>
    <row r="571" spans="1:208" s="1" customForma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CU571" s="1" t="s">
        <v>423</v>
      </c>
      <c r="CV571" s="1" t="s">
        <v>224</v>
      </c>
      <c r="CW571" s="1" t="s">
        <v>647</v>
      </c>
      <c r="CX571" s="1">
        <v>1267</v>
      </c>
      <c r="CY571" s="1">
        <v>100</v>
      </c>
      <c r="CZ571" s="1">
        <v>78.926598263614807</v>
      </c>
      <c r="DA571" s="1">
        <v>102</v>
      </c>
      <c r="DB571" s="1">
        <v>14.78</v>
      </c>
      <c r="DC571" s="1">
        <v>144.90196078431401</v>
      </c>
      <c r="DD571" s="1">
        <v>242</v>
      </c>
      <c r="DE571" s="1">
        <v>2.77</v>
      </c>
      <c r="DF571" s="1">
        <v>11.446280991735501</v>
      </c>
      <c r="DG571" s="1">
        <v>0.67</v>
      </c>
      <c r="DH571" s="1">
        <v>10.85</v>
      </c>
      <c r="DI571" s="1">
        <v>1.6194029850746301</v>
      </c>
      <c r="DJ571" s="1">
        <v>0.6</v>
      </c>
      <c r="DK571" s="1">
        <v>9.5</v>
      </c>
      <c r="DL571" s="1">
        <v>1.5833333333333299</v>
      </c>
      <c r="DM571" s="1">
        <v>30.4</v>
      </c>
      <c r="DN571" s="1">
        <v>0</v>
      </c>
      <c r="DO571" s="1">
        <v>401</v>
      </c>
      <c r="DP571" s="1">
        <v>401</v>
      </c>
      <c r="DQ571" s="1">
        <v>682</v>
      </c>
      <c r="DR571" s="1">
        <v>66</v>
      </c>
      <c r="DS571" s="1">
        <v>9.67741935483871</v>
      </c>
      <c r="DT571" s="1">
        <v>118</v>
      </c>
      <c r="DU571" s="1">
        <v>0.98</v>
      </c>
      <c r="DV571" s="1">
        <v>0.98</v>
      </c>
      <c r="DW571" s="1">
        <v>56.21</v>
      </c>
      <c r="DX571" s="1">
        <v>262</v>
      </c>
      <c r="DY571" s="1">
        <v>176.2</v>
      </c>
      <c r="DZ571" s="1" t="s">
        <v>423</v>
      </c>
      <c r="EA571" s="1" t="s">
        <v>224</v>
      </c>
      <c r="EB571" s="1" t="s">
        <v>647</v>
      </c>
      <c r="EC571" s="72">
        <f t="shared" si="38"/>
        <v>468.8</v>
      </c>
      <c r="ED571" s="73">
        <f t="shared" si="39"/>
        <v>1695</v>
      </c>
      <c r="EE571" s="1">
        <v>48.7</v>
      </c>
      <c r="EF571" s="1">
        <v>185.9</v>
      </c>
      <c r="EG571" s="1">
        <v>15</v>
      </c>
      <c r="EH571" s="1">
        <v>52.1</v>
      </c>
      <c r="EI571" s="1">
        <v>0</v>
      </c>
      <c r="EJ571" s="1">
        <v>0</v>
      </c>
      <c r="EK571" s="1">
        <v>14.7</v>
      </c>
      <c r="EL571" s="1">
        <v>58</v>
      </c>
      <c r="EM571" s="1">
        <v>29</v>
      </c>
      <c r="EN571" s="1">
        <v>155.1</v>
      </c>
      <c r="EO571" s="1">
        <v>18.2</v>
      </c>
      <c r="EP571" s="1">
        <v>115.4</v>
      </c>
      <c r="EQ571" s="1">
        <v>0</v>
      </c>
      <c r="ER571" s="1">
        <v>0</v>
      </c>
      <c r="ES571" s="1">
        <v>0</v>
      </c>
      <c r="ET571" s="1">
        <v>0</v>
      </c>
      <c r="EU571" s="1">
        <v>136.80000000000001</v>
      </c>
      <c r="EV571" s="1">
        <v>564.4</v>
      </c>
      <c r="EW571" s="1">
        <v>79.099999999999994</v>
      </c>
      <c r="EX571" s="1">
        <v>338.5</v>
      </c>
      <c r="EY571" s="1">
        <v>48.2</v>
      </c>
      <c r="EZ571" s="1">
        <v>199.5</v>
      </c>
      <c r="FA571" s="1">
        <v>0.4</v>
      </c>
      <c r="FB571" s="1">
        <v>1.3</v>
      </c>
      <c r="FC571" s="1">
        <v>0</v>
      </c>
      <c r="FD571" s="1">
        <v>0</v>
      </c>
      <c r="FE571" s="1">
        <v>49</v>
      </c>
      <c r="FF571" s="1">
        <v>219</v>
      </c>
      <c r="FG571" s="1">
        <v>21</v>
      </c>
      <c r="FH571" s="1">
        <v>125</v>
      </c>
      <c r="FI571" s="1">
        <v>14</v>
      </c>
      <c r="FJ571" s="1">
        <v>53.5</v>
      </c>
      <c r="FK571" s="1">
        <v>12</v>
      </c>
      <c r="FL571" s="1">
        <v>39</v>
      </c>
      <c r="FM571" s="1">
        <v>29</v>
      </c>
      <c r="FN571" s="1">
        <v>87</v>
      </c>
      <c r="FO571" s="1">
        <v>17</v>
      </c>
      <c r="FP571" s="1">
        <v>52</v>
      </c>
      <c r="FQ571" s="1">
        <v>11</v>
      </c>
      <c r="FR571" s="1">
        <v>35</v>
      </c>
      <c r="FS571" s="1">
        <v>44</v>
      </c>
      <c r="FT571" s="1">
        <v>124.5</v>
      </c>
      <c r="FU571" s="1">
        <v>18</v>
      </c>
      <c r="FV571" s="1">
        <v>58</v>
      </c>
      <c r="FW571" s="1">
        <v>13</v>
      </c>
      <c r="FX571" s="1">
        <v>35</v>
      </c>
      <c r="FY571" s="1">
        <v>10</v>
      </c>
      <c r="FZ571" s="1">
        <v>27.5</v>
      </c>
      <c r="GA571" s="1">
        <v>50</v>
      </c>
      <c r="GB571" s="1">
        <v>144.4</v>
      </c>
      <c r="GC571" s="1">
        <v>15</v>
      </c>
      <c r="GD571" s="1">
        <v>47.4</v>
      </c>
      <c r="GE571" s="1">
        <v>35</v>
      </c>
      <c r="GF571" s="1">
        <v>97</v>
      </c>
      <c r="GG571" s="1">
        <v>76.099999999999994</v>
      </c>
      <c r="GH571" s="1">
        <v>188.2</v>
      </c>
      <c r="GI571" s="1">
        <v>73.099999999999994</v>
      </c>
      <c r="GJ571" s="1">
        <v>164.2</v>
      </c>
      <c r="GK571" s="1">
        <v>6.2</v>
      </c>
      <c r="GL571" s="1">
        <v>26.5</v>
      </c>
      <c r="GM571" s="1">
        <v>0</v>
      </c>
      <c r="GN571" s="1">
        <v>0</v>
      </c>
      <c r="GO571" s="1">
        <v>0</v>
      </c>
      <c r="GP571" s="1">
        <v>0</v>
      </c>
      <c r="GQ571" s="1">
        <v>0</v>
      </c>
      <c r="GR571" s="1">
        <v>0</v>
      </c>
      <c r="GS571" s="1">
        <v>31</v>
      </c>
      <c r="GT571" s="1">
        <v>91</v>
      </c>
      <c r="GU571" s="1">
        <v>28</v>
      </c>
      <c r="GV571" s="1">
        <v>86</v>
      </c>
      <c r="GW571" s="1">
        <v>3</v>
      </c>
      <c r="GX571" s="1">
        <v>5</v>
      </c>
      <c r="GY571" s="1">
        <v>0</v>
      </c>
      <c r="GZ571" s="2">
        <v>0</v>
      </c>
    </row>
    <row r="572" spans="1:208">
      <c r="CU572" s="1" t="s">
        <v>423</v>
      </c>
      <c r="CV572" s="1" t="s">
        <v>437</v>
      </c>
      <c r="CW572" s="1" t="s">
        <v>647</v>
      </c>
      <c r="CX572" s="1">
        <v>955</v>
      </c>
      <c r="CY572" s="1">
        <v>74.900000000000006</v>
      </c>
      <c r="CZ572" s="1">
        <v>78.429319371727701</v>
      </c>
      <c r="DA572" s="1">
        <v>48</v>
      </c>
      <c r="DB572" s="1">
        <v>6.96</v>
      </c>
      <c r="DC572" s="1">
        <v>145</v>
      </c>
      <c r="DD572" s="1">
        <v>246</v>
      </c>
      <c r="DE572" s="1">
        <v>2.89</v>
      </c>
      <c r="DF572" s="1">
        <v>11.7479674796748</v>
      </c>
      <c r="DG572" s="1">
        <v>1.95</v>
      </c>
      <c r="DH572" s="1">
        <v>31.6</v>
      </c>
      <c r="DI572" s="1">
        <v>1.6205128205128201</v>
      </c>
      <c r="DJ572" s="1">
        <v>1.56</v>
      </c>
      <c r="DK572" s="1">
        <v>27.76</v>
      </c>
      <c r="DL572" s="1">
        <v>1.77948717948718</v>
      </c>
      <c r="DM572" s="1">
        <v>87.4</v>
      </c>
      <c r="DN572" s="1">
        <v>0</v>
      </c>
      <c r="DO572" s="1">
        <v>213</v>
      </c>
      <c r="DP572" s="1">
        <v>213</v>
      </c>
      <c r="DQ572" s="1">
        <v>486</v>
      </c>
      <c r="DR572" s="1">
        <v>45</v>
      </c>
      <c r="DS572" s="1">
        <v>9.2592592592592595</v>
      </c>
      <c r="DT572" s="1">
        <v>122</v>
      </c>
      <c r="DU572" s="1">
        <v>2.82</v>
      </c>
      <c r="DV572" s="1">
        <v>2.82</v>
      </c>
      <c r="DW572" s="1">
        <v>53.82</v>
      </c>
      <c r="DX572" s="1">
        <v>255</v>
      </c>
      <c r="DY572" s="1">
        <v>85</v>
      </c>
      <c r="DZ572" s="1" t="s">
        <v>423</v>
      </c>
      <c r="EA572" s="1" t="s">
        <v>437</v>
      </c>
      <c r="EB572" s="1" t="s">
        <v>647</v>
      </c>
      <c r="EC572" s="72">
        <f t="shared" si="38"/>
        <v>422</v>
      </c>
      <c r="ED572" s="73">
        <f t="shared" si="39"/>
        <v>1493.8</v>
      </c>
      <c r="EE572" s="1">
        <v>33.700000000000003</v>
      </c>
      <c r="EF572" s="1">
        <v>122.3</v>
      </c>
      <c r="EG572" s="1">
        <v>9.5</v>
      </c>
      <c r="EH572" s="1">
        <v>31.3</v>
      </c>
      <c r="EI572" s="1">
        <v>0</v>
      </c>
      <c r="EJ572" s="1">
        <v>0</v>
      </c>
      <c r="EK572" s="1">
        <v>9</v>
      </c>
      <c r="EL572" s="1">
        <v>33.5</v>
      </c>
      <c r="EM572" s="1">
        <v>24.4</v>
      </c>
      <c r="EN572" s="1">
        <v>126.6</v>
      </c>
      <c r="EO572" s="1">
        <v>17</v>
      </c>
      <c r="EP572" s="1">
        <v>92.4</v>
      </c>
      <c r="EQ572" s="1">
        <v>0</v>
      </c>
      <c r="ER572" s="1">
        <v>0</v>
      </c>
      <c r="ES572" s="1">
        <v>0</v>
      </c>
      <c r="ET572" s="1">
        <v>0</v>
      </c>
      <c r="EU572" s="1">
        <v>134.1</v>
      </c>
      <c r="EV572" s="1">
        <v>549.70000000000005</v>
      </c>
      <c r="EW572" s="1">
        <v>70.7</v>
      </c>
      <c r="EX572" s="1">
        <v>291.39999999999998</v>
      </c>
      <c r="EY572" s="1">
        <v>51.2</v>
      </c>
      <c r="EZ572" s="1">
        <v>209.5</v>
      </c>
      <c r="FA572" s="1">
        <v>0.3</v>
      </c>
      <c r="FB572" s="1">
        <v>1</v>
      </c>
      <c r="FC572" s="1">
        <v>0</v>
      </c>
      <c r="FD572" s="1">
        <v>0</v>
      </c>
      <c r="FE572" s="1">
        <v>40</v>
      </c>
      <c r="FF572" s="1">
        <v>187</v>
      </c>
      <c r="FG572" s="1">
        <v>17</v>
      </c>
      <c r="FH572" s="1">
        <v>110</v>
      </c>
      <c r="FI572" s="1">
        <v>12</v>
      </c>
      <c r="FJ572" s="1">
        <v>46</v>
      </c>
      <c r="FK572" s="1">
        <v>9</v>
      </c>
      <c r="FL572" s="1">
        <v>30</v>
      </c>
      <c r="FM572" s="1">
        <v>28</v>
      </c>
      <c r="FN572" s="1">
        <v>86</v>
      </c>
      <c r="FO572" s="1">
        <v>16</v>
      </c>
      <c r="FP572" s="1">
        <v>49</v>
      </c>
      <c r="FQ572" s="1">
        <v>12</v>
      </c>
      <c r="FR572" s="1">
        <v>37</v>
      </c>
      <c r="FS572" s="1">
        <v>41</v>
      </c>
      <c r="FT572" s="1">
        <v>110.4</v>
      </c>
      <c r="FU572" s="1">
        <v>14</v>
      </c>
      <c r="FV572" s="1">
        <v>46</v>
      </c>
      <c r="FW572" s="1">
        <v>13</v>
      </c>
      <c r="FX572" s="1">
        <v>31</v>
      </c>
      <c r="FY572" s="1">
        <v>12</v>
      </c>
      <c r="FZ572" s="1">
        <v>31.4</v>
      </c>
      <c r="GA572" s="1">
        <v>40</v>
      </c>
      <c r="GB572" s="1">
        <v>102</v>
      </c>
      <c r="GC572" s="1">
        <v>13</v>
      </c>
      <c r="GD572" s="1">
        <v>37</v>
      </c>
      <c r="GE572" s="1">
        <v>26</v>
      </c>
      <c r="GF572" s="1">
        <v>65</v>
      </c>
      <c r="GG572" s="1">
        <v>75</v>
      </c>
      <c r="GH572" s="1">
        <v>185</v>
      </c>
      <c r="GI572" s="1">
        <v>73.5</v>
      </c>
      <c r="GJ572" s="1">
        <v>161.5</v>
      </c>
      <c r="GK572" s="1">
        <v>5.8</v>
      </c>
      <c r="GL572" s="1">
        <v>24.8</v>
      </c>
      <c r="GM572" s="1">
        <v>0</v>
      </c>
      <c r="GN572" s="1">
        <v>0</v>
      </c>
      <c r="GO572" s="1">
        <v>0</v>
      </c>
      <c r="GP572" s="1">
        <v>0</v>
      </c>
      <c r="GQ572" s="1">
        <v>0</v>
      </c>
      <c r="GR572" s="1">
        <v>0</v>
      </c>
      <c r="GS572" s="1">
        <v>27</v>
      </c>
      <c r="GT572" s="1">
        <v>78</v>
      </c>
      <c r="GU572" s="1">
        <v>23</v>
      </c>
      <c r="GV572" s="1">
        <v>71</v>
      </c>
      <c r="GW572" s="1">
        <v>4</v>
      </c>
      <c r="GX572" s="1">
        <v>7</v>
      </c>
      <c r="GY572" s="1">
        <v>0</v>
      </c>
      <c r="GZ572" s="2">
        <v>0</v>
      </c>
    </row>
    <row r="573" spans="1:208">
      <c r="CU573" s="1" t="s">
        <v>423</v>
      </c>
      <c r="CV573" s="1" t="s">
        <v>438</v>
      </c>
      <c r="CW573" s="1" t="s">
        <v>647</v>
      </c>
      <c r="CX573" s="1">
        <v>2627</v>
      </c>
      <c r="CY573" s="1">
        <v>208.4</v>
      </c>
      <c r="CZ573" s="1">
        <v>79.330034259611693</v>
      </c>
      <c r="DA573" s="1">
        <v>52</v>
      </c>
      <c r="DB573" s="1">
        <v>7.6</v>
      </c>
      <c r="DC573" s="1">
        <v>146.15384615384599</v>
      </c>
      <c r="DD573" s="1">
        <v>281</v>
      </c>
      <c r="DE573" s="1">
        <v>3.32</v>
      </c>
      <c r="DF573" s="1">
        <v>11.8149466192171</v>
      </c>
      <c r="DG573" s="1">
        <v>0.9</v>
      </c>
      <c r="DH573" s="1">
        <v>14.69</v>
      </c>
      <c r="DI573" s="1">
        <v>1.63222222222222</v>
      </c>
      <c r="DJ573" s="1">
        <v>0.75</v>
      </c>
      <c r="DK573" s="1">
        <v>12.78</v>
      </c>
      <c r="DL573" s="1">
        <v>1.704</v>
      </c>
      <c r="DM573" s="1">
        <v>42.6</v>
      </c>
      <c r="DN573" s="1">
        <v>0</v>
      </c>
      <c r="DO573" s="1">
        <v>214</v>
      </c>
      <c r="DP573" s="1">
        <v>214</v>
      </c>
      <c r="DQ573" s="1">
        <v>1317</v>
      </c>
      <c r="DR573" s="1">
        <v>127</v>
      </c>
      <c r="DS573" s="1">
        <v>9.6431283219438093</v>
      </c>
      <c r="DT573" s="1">
        <v>130</v>
      </c>
      <c r="DU573" s="1">
        <v>1.63</v>
      </c>
      <c r="DV573" s="1">
        <v>1.47</v>
      </c>
      <c r="DW573" s="1">
        <v>58.15</v>
      </c>
      <c r="DX573" s="1">
        <v>261</v>
      </c>
      <c r="DY573" s="1">
        <v>87</v>
      </c>
      <c r="DZ573" s="1" t="s">
        <v>423</v>
      </c>
      <c r="EA573" s="1" t="s">
        <v>438</v>
      </c>
      <c r="EB573" s="1" t="s">
        <v>647</v>
      </c>
      <c r="EC573" s="72">
        <f t="shared" si="38"/>
        <v>474</v>
      </c>
      <c r="ED573" s="73">
        <f t="shared" si="39"/>
        <v>1696.8</v>
      </c>
      <c r="EE573" s="1">
        <v>34.299999999999997</v>
      </c>
      <c r="EF573" s="1">
        <v>138.19999999999999</v>
      </c>
      <c r="EG573" s="1">
        <v>12</v>
      </c>
      <c r="EH573" s="1">
        <v>39.799999999999997</v>
      </c>
      <c r="EI573" s="1">
        <v>0</v>
      </c>
      <c r="EJ573" s="1">
        <v>0</v>
      </c>
      <c r="EK573" s="1">
        <v>10.3</v>
      </c>
      <c r="EL573" s="1">
        <v>39.1</v>
      </c>
      <c r="EM573" s="1">
        <v>35.200000000000003</v>
      </c>
      <c r="EN573" s="1">
        <v>173.8</v>
      </c>
      <c r="EO573" s="1">
        <v>23.3</v>
      </c>
      <c r="EP573" s="1">
        <v>120.3</v>
      </c>
      <c r="EQ573" s="1">
        <v>0</v>
      </c>
      <c r="ER573" s="1">
        <v>0</v>
      </c>
      <c r="ES573" s="1">
        <v>0</v>
      </c>
      <c r="ET573" s="1">
        <v>0</v>
      </c>
      <c r="EU573" s="1">
        <v>141.6</v>
      </c>
      <c r="EV573" s="1">
        <v>578.4</v>
      </c>
      <c r="EW573" s="1">
        <v>81.2</v>
      </c>
      <c r="EX573" s="1">
        <v>349.7</v>
      </c>
      <c r="EY573" s="1">
        <v>46.4</v>
      </c>
      <c r="EZ573" s="1">
        <v>198.6</v>
      </c>
      <c r="FA573" s="1">
        <v>0.5</v>
      </c>
      <c r="FB573" s="1">
        <v>1.5</v>
      </c>
      <c r="FC573" s="1">
        <v>0</v>
      </c>
      <c r="FD573" s="1">
        <v>0</v>
      </c>
      <c r="FE573" s="1">
        <v>51</v>
      </c>
      <c r="FF573" s="1">
        <v>239</v>
      </c>
      <c r="FG573" s="1">
        <v>21</v>
      </c>
      <c r="FH573" s="1">
        <v>137</v>
      </c>
      <c r="FI573" s="1">
        <v>15</v>
      </c>
      <c r="FJ573" s="1">
        <v>58</v>
      </c>
      <c r="FK573" s="1">
        <v>13</v>
      </c>
      <c r="FL573" s="1">
        <v>42</v>
      </c>
      <c r="FM573" s="1">
        <v>29</v>
      </c>
      <c r="FN573" s="1">
        <v>90</v>
      </c>
      <c r="FO573" s="1">
        <v>18</v>
      </c>
      <c r="FP573" s="1">
        <v>56</v>
      </c>
      <c r="FQ573" s="1">
        <v>11</v>
      </c>
      <c r="FR573" s="1">
        <v>34</v>
      </c>
      <c r="FS573" s="1">
        <v>50</v>
      </c>
      <c r="FT573" s="1">
        <v>142.30000000000001</v>
      </c>
      <c r="FU573" s="1">
        <v>18</v>
      </c>
      <c r="FV573" s="1">
        <v>58</v>
      </c>
      <c r="FW573" s="1">
        <v>14</v>
      </c>
      <c r="FX573" s="1">
        <v>38</v>
      </c>
      <c r="FY573" s="1">
        <v>13</v>
      </c>
      <c r="FZ573" s="1">
        <v>37.299999999999997</v>
      </c>
      <c r="GA573" s="1">
        <v>43</v>
      </c>
      <c r="GB573" s="1">
        <v>114.3</v>
      </c>
      <c r="GC573" s="1">
        <v>13</v>
      </c>
      <c r="GD573" s="1">
        <v>41.3</v>
      </c>
      <c r="GE573" s="1">
        <v>30</v>
      </c>
      <c r="GF573" s="1">
        <v>73</v>
      </c>
      <c r="GG573" s="1">
        <v>83.1</v>
      </c>
      <c r="GH573" s="1">
        <v>192.1</v>
      </c>
      <c r="GI573" s="1">
        <v>80.099999999999994</v>
      </c>
      <c r="GJ573" s="1">
        <v>162.1</v>
      </c>
      <c r="GK573" s="1">
        <v>6.8</v>
      </c>
      <c r="GL573" s="1">
        <v>28.7</v>
      </c>
      <c r="GM573" s="1">
        <v>0</v>
      </c>
      <c r="GN573" s="1">
        <v>0</v>
      </c>
      <c r="GO573" s="1">
        <v>0</v>
      </c>
      <c r="GP573" s="1">
        <v>0</v>
      </c>
      <c r="GQ573" s="1">
        <v>0</v>
      </c>
      <c r="GR573" s="1">
        <v>0</v>
      </c>
      <c r="GS573" s="1">
        <v>42</v>
      </c>
      <c r="GT573" s="1">
        <v>125</v>
      </c>
      <c r="GU573" s="1">
        <v>39</v>
      </c>
      <c r="GV573" s="1">
        <v>120</v>
      </c>
      <c r="GW573" s="1">
        <v>3</v>
      </c>
      <c r="GX573" s="1">
        <v>5</v>
      </c>
      <c r="GY573" s="1">
        <v>0</v>
      </c>
      <c r="GZ573" s="2">
        <v>0</v>
      </c>
    </row>
    <row r="574" spans="1:208">
      <c r="CU574" s="71" t="s">
        <v>441</v>
      </c>
      <c r="CV574" s="1" t="s">
        <v>124</v>
      </c>
      <c r="CW574" s="30" t="s">
        <v>647</v>
      </c>
      <c r="CX574" s="1">
        <v>2860</v>
      </c>
      <c r="CY574" s="1">
        <v>245.2</v>
      </c>
      <c r="CZ574" s="1">
        <v>85.734265734265705</v>
      </c>
      <c r="DA574" s="1">
        <v>0</v>
      </c>
      <c r="DB574" s="1">
        <v>0</v>
      </c>
      <c r="DC574" s="1" t="e">
        <v>#DIV/0!</v>
      </c>
      <c r="DD574" s="1">
        <v>120</v>
      </c>
      <c r="DE574" s="1">
        <v>2.1</v>
      </c>
      <c r="DF574" s="1">
        <v>17.5</v>
      </c>
      <c r="DG574" s="1">
        <v>7</v>
      </c>
      <c r="DH574" s="1">
        <v>84.42</v>
      </c>
      <c r="DI574" s="1">
        <v>1.206</v>
      </c>
      <c r="DJ574" s="1">
        <v>1</v>
      </c>
      <c r="DK574" s="1">
        <v>5</v>
      </c>
      <c r="DL574" s="1">
        <v>0.5</v>
      </c>
      <c r="DM574" s="1">
        <v>135</v>
      </c>
      <c r="DN574" s="1">
        <v>0</v>
      </c>
      <c r="DO574" s="1">
        <v>0</v>
      </c>
      <c r="DP574" s="1">
        <v>0</v>
      </c>
      <c r="DQ574" s="1">
        <v>2700</v>
      </c>
      <c r="DR574" s="1">
        <v>30</v>
      </c>
      <c r="DS574" s="1">
        <v>1.1111111111111101</v>
      </c>
      <c r="DT574" s="1">
        <v>0</v>
      </c>
      <c r="DU574" s="1">
        <v>26</v>
      </c>
      <c r="DV574" s="1">
        <v>6</v>
      </c>
      <c r="DW574" s="1">
        <v>15</v>
      </c>
      <c r="DX574" s="1">
        <v>0</v>
      </c>
      <c r="DY574" s="1">
        <v>4</v>
      </c>
      <c r="DZ574" s="71" t="s">
        <v>441</v>
      </c>
      <c r="EA574" s="1" t="s">
        <v>124</v>
      </c>
      <c r="EB574" s="30" t="s">
        <v>647</v>
      </c>
      <c r="EC574" s="72">
        <f t="shared" ref="EC574:EC579" si="40">EE574+EM574+EQ574+EU574+FE574+FM574+FS574+GA574+GG574+GK574</f>
        <v>984</v>
      </c>
      <c r="ED574" s="73">
        <f t="shared" ref="ED574:ED579" si="41">EF574+EN574+ER574+EV574+FF574+FN574+FT574+GB574+GH574+GL574+GM574</f>
        <v>1166.0999999999999</v>
      </c>
      <c r="EE574" s="1">
        <v>346</v>
      </c>
      <c r="EF574" s="1">
        <v>398.1</v>
      </c>
      <c r="EG574" s="1">
        <v>0</v>
      </c>
      <c r="EH574" s="1">
        <v>0</v>
      </c>
      <c r="EI574" s="1">
        <v>10</v>
      </c>
      <c r="EJ574" s="1">
        <v>11</v>
      </c>
      <c r="EK574" s="1">
        <v>17</v>
      </c>
      <c r="EL574" s="1">
        <v>9</v>
      </c>
      <c r="EM574" s="1">
        <v>216</v>
      </c>
      <c r="EN574" s="1">
        <v>236</v>
      </c>
      <c r="EO574" s="1">
        <v>0</v>
      </c>
      <c r="EP574" s="1">
        <v>0</v>
      </c>
      <c r="EQ574" s="1">
        <v>0</v>
      </c>
      <c r="ER574" s="1">
        <v>0</v>
      </c>
      <c r="ES574" s="1">
        <v>0</v>
      </c>
      <c r="ET574" s="1">
        <v>0</v>
      </c>
      <c r="EU574" s="1">
        <v>216</v>
      </c>
      <c r="EV574" s="1">
        <v>280</v>
      </c>
      <c r="EW574" s="1">
        <v>196</v>
      </c>
      <c r="EX574" s="1">
        <v>256</v>
      </c>
      <c r="EY574" s="1">
        <v>20</v>
      </c>
      <c r="EZ574" s="1">
        <v>24</v>
      </c>
      <c r="FA574" s="1">
        <v>0</v>
      </c>
      <c r="FB574" s="1">
        <v>0</v>
      </c>
      <c r="FC574" s="1">
        <v>0</v>
      </c>
      <c r="FD574" s="1">
        <v>0</v>
      </c>
      <c r="FE574" s="1">
        <v>96</v>
      </c>
      <c r="FF574" s="1">
        <v>114</v>
      </c>
      <c r="FG574" s="1">
        <v>56</v>
      </c>
      <c r="FH574" s="1">
        <v>75</v>
      </c>
      <c r="FI574" s="1">
        <v>20</v>
      </c>
      <c r="FJ574" s="1">
        <v>20</v>
      </c>
      <c r="FK574" s="1">
        <v>19</v>
      </c>
      <c r="FL574" s="1">
        <v>19</v>
      </c>
      <c r="FM574" s="1">
        <v>76</v>
      </c>
      <c r="FN574" s="1">
        <v>67</v>
      </c>
      <c r="FO574" s="1">
        <v>52</v>
      </c>
      <c r="FP574" s="1">
        <v>46</v>
      </c>
      <c r="FQ574" s="1">
        <v>24</v>
      </c>
      <c r="FR574" s="1">
        <v>21</v>
      </c>
      <c r="FS574" s="1">
        <v>32</v>
      </c>
      <c r="FT574" s="1">
        <v>70</v>
      </c>
      <c r="FU574" s="1">
        <v>20</v>
      </c>
      <c r="FV574" s="1">
        <v>42</v>
      </c>
      <c r="FW574" s="1">
        <v>8</v>
      </c>
      <c r="FX574" s="1">
        <v>10</v>
      </c>
      <c r="FY574" s="1">
        <v>4</v>
      </c>
      <c r="FZ574" s="1">
        <v>18</v>
      </c>
      <c r="GA574" s="1">
        <v>2</v>
      </c>
      <c r="GB574" s="1">
        <v>1</v>
      </c>
      <c r="GC574" s="1">
        <v>0</v>
      </c>
      <c r="GD574" s="1">
        <v>0</v>
      </c>
      <c r="GE574" s="1">
        <v>0</v>
      </c>
      <c r="GF574" s="1">
        <v>0</v>
      </c>
      <c r="GG574" s="1">
        <v>0</v>
      </c>
      <c r="GH574" s="1">
        <v>0</v>
      </c>
      <c r="GI574" s="1">
        <v>0</v>
      </c>
      <c r="GJ574" s="1">
        <v>0</v>
      </c>
      <c r="GK574" s="1">
        <v>0</v>
      </c>
      <c r="GL574" s="1">
        <v>0</v>
      </c>
      <c r="GM574" s="1">
        <v>0</v>
      </c>
      <c r="GN574" s="1">
        <v>0</v>
      </c>
      <c r="GO574" s="1">
        <v>0</v>
      </c>
      <c r="GP574" s="1">
        <v>0</v>
      </c>
      <c r="GQ574" s="1">
        <v>0</v>
      </c>
      <c r="GR574" s="1">
        <v>0</v>
      </c>
      <c r="GS574" s="1">
        <v>0</v>
      </c>
      <c r="GT574" s="1">
        <v>0</v>
      </c>
      <c r="GU574" s="1">
        <v>0</v>
      </c>
      <c r="GV574" s="1">
        <v>0</v>
      </c>
      <c r="GW574" s="1">
        <v>0</v>
      </c>
      <c r="GX574" s="1">
        <v>0</v>
      </c>
      <c r="GY574" s="1">
        <v>0</v>
      </c>
      <c r="GZ574" s="2">
        <v>0</v>
      </c>
    </row>
    <row r="575" spans="1:208">
      <c r="CU575" s="1" t="s">
        <v>441</v>
      </c>
      <c r="CV575" s="1" t="s">
        <v>92</v>
      </c>
      <c r="CW575" s="1" t="s">
        <v>647</v>
      </c>
      <c r="CX575" s="1">
        <v>65</v>
      </c>
      <c r="CY575" s="1">
        <v>5.75</v>
      </c>
      <c r="CZ575" s="1">
        <v>88.461538461538495</v>
      </c>
      <c r="DA575" s="1">
        <v>20</v>
      </c>
      <c r="DB575" s="1">
        <v>3</v>
      </c>
      <c r="DC575" s="1">
        <v>150</v>
      </c>
      <c r="DD575" s="1">
        <v>220</v>
      </c>
      <c r="DE575" s="1">
        <v>3.1</v>
      </c>
      <c r="DF575" s="1">
        <v>14.090909090909101</v>
      </c>
      <c r="DG575" s="1">
        <v>0.82</v>
      </c>
      <c r="DH575" s="1">
        <v>11</v>
      </c>
      <c r="DI575" s="1">
        <v>1.34146341463415</v>
      </c>
      <c r="DJ575" s="1">
        <v>0.4</v>
      </c>
      <c r="DK575" s="1">
        <v>5.3</v>
      </c>
      <c r="DL575" s="1">
        <v>1.325</v>
      </c>
      <c r="DM575" s="1">
        <v>30</v>
      </c>
      <c r="DN575" s="1">
        <v>0</v>
      </c>
      <c r="DO575" s="1">
        <v>50</v>
      </c>
      <c r="DP575" s="1">
        <v>50</v>
      </c>
      <c r="DQ575" s="1">
        <v>60</v>
      </c>
      <c r="DR575" s="1">
        <v>0</v>
      </c>
      <c r="DS575" s="1">
        <v>0</v>
      </c>
      <c r="DT575" s="1">
        <v>0</v>
      </c>
      <c r="DU575" s="1">
        <v>12</v>
      </c>
      <c r="DV575" s="1">
        <v>12</v>
      </c>
      <c r="DW575" s="1">
        <v>5.9</v>
      </c>
      <c r="DX575" s="1">
        <v>0</v>
      </c>
      <c r="DY575" s="1">
        <v>260</v>
      </c>
      <c r="DZ575" s="1" t="s">
        <v>441</v>
      </c>
      <c r="EA575" s="1" t="s">
        <v>92</v>
      </c>
      <c r="EB575" s="1" t="s">
        <v>647</v>
      </c>
      <c r="EC575" s="72">
        <f t="shared" si="40"/>
        <v>921.6</v>
      </c>
      <c r="ED575" s="73">
        <f t="shared" si="41"/>
        <v>1250.5</v>
      </c>
      <c r="EE575" s="1">
        <v>120</v>
      </c>
      <c r="EF575" s="1">
        <v>90.5</v>
      </c>
      <c r="EG575" s="1">
        <v>5</v>
      </c>
      <c r="EH575" s="1">
        <v>5</v>
      </c>
      <c r="EI575" s="1">
        <v>50</v>
      </c>
      <c r="EJ575" s="1">
        <v>45</v>
      </c>
      <c r="EK575" s="1">
        <v>65</v>
      </c>
      <c r="EL575" s="1">
        <v>40.5</v>
      </c>
      <c r="EM575" s="1">
        <v>160</v>
      </c>
      <c r="EN575" s="1">
        <v>198</v>
      </c>
      <c r="EO575" s="1">
        <v>100</v>
      </c>
      <c r="EP575" s="1">
        <v>128</v>
      </c>
      <c r="EQ575" s="1">
        <v>4.5999999999999996</v>
      </c>
      <c r="ER575" s="1">
        <v>30</v>
      </c>
      <c r="ES575" s="1">
        <v>4.5999999999999996</v>
      </c>
      <c r="ET575" s="1">
        <v>30</v>
      </c>
      <c r="EU575" s="1">
        <v>102</v>
      </c>
      <c r="EV575" s="1">
        <v>214</v>
      </c>
      <c r="EW575" s="1">
        <v>60</v>
      </c>
      <c r="EX575" s="1">
        <v>150</v>
      </c>
      <c r="EY575" s="1">
        <v>40</v>
      </c>
      <c r="EZ575" s="1">
        <v>60</v>
      </c>
      <c r="FA575" s="1">
        <v>2</v>
      </c>
      <c r="FB575" s="1">
        <v>4</v>
      </c>
      <c r="FC575" s="1">
        <v>0</v>
      </c>
      <c r="FD575" s="1">
        <v>0</v>
      </c>
      <c r="FE575" s="1">
        <v>170</v>
      </c>
      <c r="FF575" s="1">
        <v>220</v>
      </c>
      <c r="FG575" s="1">
        <v>70</v>
      </c>
      <c r="FH575" s="1">
        <v>80</v>
      </c>
      <c r="FI575" s="1">
        <v>40</v>
      </c>
      <c r="FJ575" s="1">
        <v>60</v>
      </c>
      <c r="FK575" s="1">
        <v>60</v>
      </c>
      <c r="FL575" s="1">
        <v>80</v>
      </c>
      <c r="FM575" s="1">
        <v>20</v>
      </c>
      <c r="FN575" s="1">
        <v>20</v>
      </c>
      <c r="FO575" s="1">
        <v>0</v>
      </c>
      <c r="FP575" s="1">
        <v>0</v>
      </c>
      <c r="FQ575" s="1">
        <v>20</v>
      </c>
      <c r="FR575" s="1">
        <v>20</v>
      </c>
      <c r="FS575" s="1">
        <v>160</v>
      </c>
      <c r="FT575" s="1">
        <v>241</v>
      </c>
      <c r="FU575" s="1">
        <v>45</v>
      </c>
      <c r="FV575" s="1">
        <v>90</v>
      </c>
      <c r="FW575" s="1">
        <v>52</v>
      </c>
      <c r="FX575" s="1">
        <v>53</v>
      </c>
      <c r="FY575" s="1">
        <v>53</v>
      </c>
      <c r="FZ575" s="1">
        <v>80</v>
      </c>
      <c r="GA575" s="1">
        <v>110</v>
      </c>
      <c r="GB575" s="1">
        <v>132</v>
      </c>
      <c r="GC575" s="1">
        <v>50</v>
      </c>
      <c r="GD575" s="1">
        <v>110</v>
      </c>
      <c r="GE575" s="1">
        <v>60</v>
      </c>
      <c r="GF575" s="1">
        <v>22</v>
      </c>
      <c r="GG575" s="1">
        <v>75</v>
      </c>
      <c r="GH575" s="1">
        <v>105</v>
      </c>
      <c r="GI575" s="1">
        <v>75</v>
      </c>
      <c r="GJ575" s="1">
        <v>105</v>
      </c>
      <c r="GK575" s="1">
        <v>0</v>
      </c>
      <c r="GL575" s="1">
        <v>0</v>
      </c>
      <c r="GM575" s="1">
        <v>0</v>
      </c>
      <c r="GN575" s="1">
        <v>0</v>
      </c>
      <c r="GO575" s="1">
        <v>0</v>
      </c>
      <c r="GP575" s="1">
        <v>0</v>
      </c>
      <c r="GQ575" s="1">
        <v>0</v>
      </c>
      <c r="GR575" s="1">
        <v>0</v>
      </c>
      <c r="GS575" s="1">
        <v>0</v>
      </c>
      <c r="GT575" s="1">
        <v>0</v>
      </c>
      <c r="GU575" s="1">
        <v>0</v>
      </c>
      <c r="GV575" s="1">
        <v>0</v>
      </c>
      <c r="GW575" s="1">
        <v>0</v>
      </c>
      <c r="GX575" s="1">
        <v>0</v>
      </c>
      <c r="GY575" s="1">
        <v>0</v>
      </c>
      <c r="GZ575" s="2">
        <v>0</v>
      </c>
    </row>
    <row r="576" spans="1:208">
      <c r="CU576" s="1" t="s">
        <v>441</v>
      </c>
      <c r="CV576" s="1" t="s">
        <v>439</v>
      </c>
      <c r="CW576" s="1" t="s">
        <v>647</v>
      </c>
      <c r="CX576" s="1">
        <v>1208</v>
      </c>
      <c r="CY576" s="1">
        <v>105.1</v>
      </c>
      <c r="CZ576" s="1">
        <v>80.681818181818201</v>
      </c>
      <c r="DA576" s="1">
        <v>62</v>
      </c>
      <c r="DB576" s="1">
        <v>11</v>
      </c>
      <c r="DC576" s="1">
        <v>145</v>
      </c>
      <c r="DD576" s="1">
        <v>365</v>
      </c>
      <c r="DE576" s="1">
        <v>6.56</v>
      </c>
      <c r="DF576" s="1">
        <v>18</v>
      </c>
      <c r="DG576" s="1">
        <v>1</v>
      </c>
      <c r="DH576" s="1">
        <v>10.52</v>
      </c>
      <c r="DI576" s="1" t="e">
        <v>#DIV/0!</v>
      </c>
      <c r="DJ576" s="1">
        <v>0.5</v>
      </c>
      <c r="DK576" s="1">
        <v>6</v>
      </c>
      <c r="DL576" s="1" t="e">
        <v>#DIV/0!</v>
      </c>
      <c r="DM576" s="1">
        <v>127.8</v>
      </c>
      <c r="DN576" s="1">
        <v>0</v>
      </c>
      <c r="DO576" s="1">
        <v>30</v>
      </c>
      <c r="DP576" s="1">
        <v>30</v>
      </c>
      <c r="DQ576" s="1">
        <v>40</v>
      </c>
      <c r="DR576" s="1">
        <v>4</v>
      </c>
      <c r="DS576" s="1">
        <v>4.6666666666666696</v>
      </c>
      <c r="DT576" s="1">
        <v>120</v>
      </c>
      <c r="DU576" s="1">
        <v>0.2</v>
      </c>
      <c r="DV576" s="1">
        <v>0.2</v>
      </c>
      <c r="DW576" s="1">
        <v>51.6</v>
      </c>
      <c r="DX576" s="1">
        <v>0</v>
      </c>
      <c r="DY576" s="1">
        <v>400</v>
      </c>
      <c r="DZ576" s="1" t="s">
        <v>441</v>
      </c>
      <c r="EA576" s="1" t="s">
        <v>439</v>
      </c>
      <c r="EB576" s="1" t="s">
        <v>647</v>
      </c>
      <c r="EC576" s="72">
        <f t="shared" si="40"/>
        <v>580</v>
      </c>
      <c r="ED576" s="73">
        <f t="shared" si="41"/>
        <v>520</v>
      </c>
      <c r="EE576" s="1">
        <v>134</v>
      </c>
      <c r="EF576" s="1">
        <v>101.5</v>
      </c>
      <c r="EG576" s="1">
        <v>28</v>
      </c>
      <c r="EH576" s="1">
        <v>15</v>
      </c>
      <c r="EI576" s="1">
        <v>78</v>
      </c>
      <c r="EJ576" s="1">
        <v>57.5</v>
      </c>
      <c r="EK576" s="1">
        <v>28</v>
      </c>
      <c r="EL576" s="1">
        <v>29</v>
      </c>
      <c r="EM576" s="1">
        <v>91</v>
      </c>
      <c r="EN576" s="1">
        <v>74</v>
      </c>
      <c r="EO576" s="1">
        <v>26</v>
      </c>
      <c r="EP576" s="1">
        <v>22</v>
      </c>
      <c r="EQ576" s="1">
        <v>0</v>
      </c>
      <c r="ER576" s="1">
        <v>0</v>
      </c>
      <c r="ES576" s="1">
        <v>0</v>
      </c>
      <c r="ET576" s="1">
        <v>0</v>
      </c>
      <c r="EU576" s="1">
        <v>119</v>
      </c>
      <c r="EV576" s="1">
        <v>101</v>
      </c>
      <c r="EW576" s="1">
        <v>93</v>
      </c>
      <c r="EX576" s="1">
        <v>77</v>
      </c>
      <c r="EY576" s="1">
        <v>6</v>
      </c>
      <c r="EZ576" s="1">
        <v>4</v>
      </c>
      <c r="FA576" s="1">
        <v>10</v>
      </c>
      <c r="FB576" s="1">
        <v>10</v>
      </c>
      <c r="FC576" s="1">
        <v>0</v>
      </c>
      <c r="FD576" s="1">
        <v>0</v>
      </c>
      <c r="FE576" s="1">
        <v>44</v>
      </c>
      <c r="FF576" s="1">
        <v>53.5</v>
      </c>
      <c r="FG576" s="1">
        <v>18</v>
      </c>
      <c r="FH576" s="1">
        <v>23.5</v>
      </c>
      <c r="FI576" s="1">
        <v>16</v>
      </c>
      <c r="FJ576" s="1">
        <v>18</v>
      </c>
      <c r="FK576" s="1">
        <v>10</v>
      </c>
      <c r="FL576" s="1">
        <v>12</v>
      </c>
      <c r="FM576" s="1">
        <v>10</v>
      </c>
      <c r="FN576" s="1">
        <v>3</v>
      </c>
      <c r="FO576" s="1">
        <v>4</v>
      </c>
      <c r="FP576" s="1">
        <v>1</v>
      </c>
      <c r="FQ576" s="1">
        <v>6</v>
      </c>
      <c r="FR576" s="1">
        <v>2</v>
      </c>
      <c r="FS576" s="1">
        <v>28</v>
      </c>
      <c r="FT576" s="1">
        <v>29</v>
      </c>
      <c r="FU576" s="1">
        <v>11</v>
      </c>
      <c r="FV576" s="1">
        <v>13</v>
      </c>
      <c r="FW576" s="1">
        <v>9</v>
      </c>
      <c r="FX576" s="1">
        <v>8</v>
      </c>
      <c r="FY576" s="1">
        <v>8</v>
      </c>
      <c r="FZ576" s="1">
        <v>8</v>
      </c>
      <c r="GA576" s="1">
        <v>84</v>
      </c>
      <c r="GB576" s="1">
        <v>68</v>
      </c>
      <c r="GC576" s="1">
        <v>31</v>
      </c>
      <c r="GD576" s="1">
        <v>31.5</v>
      </c>
      <c r="GE576" s="1">
        <v>43</v>
      </c>
      <c r="GF576" s="1">
        <v>36.5</v>
      </c>
      <c r="GG576" s="1">
        <v>70</v>
      </c>
      <c r="GH576" s="1">
        <v>90</v>
      </c>
      <c r="GI576" s="1">
        <v>70</v>
      </c>
      <c r="GJ576" s="1">
        <v>90</v>
      </c>
      <c r="GK576" s="1">
        <v>0</v>
      </c>
      <c r="GL576" s="1">
        <v>0</v>
      </c>
      <c r="GM576" s="1">
        <v>0</v>
      </c>
      <c r="GN576" s="1">
        <v>0</v>
      </c>
      <c r="GO576" s="1">
        <v>0</v>
      </c>
      <c r="GP576" s="1">
        <v>0</v>
      </c>
      <c r="GQ576" s="1">
        <v>0</v>
      </c>
      <c r="GR576" s="1">
        <v>0</v>
      </c>
      <c r="GS576" s="1">
        <v>0</v>
      </c>
      <c r="GT576" s="1">
        <v>0</v>
      </c>
      <c r="GU576" s="1">
        <v>0</v>
      </c>
      <c r="GV576" s="1">
        <v>0</v>
      </c>
      <c r="GW576" s="1">
        <v>0</v>
      </c>
      <c r="GX576" s="1">
        <v>0</v>
      </c>
      <c r="GY576" s="1">
        <v>0</v>
      </c>
      <c r="GZ576" s="2">
        <v>0</v>
      </c>
    </row>
    <row r="577" spans="1:208">
      <c r="CU577" s="1" t="s">
        <v>441</v>
      </c>
      <c r="CV577" s="1" t="s">
        <v>80</v>
      </c>
      <c r="CW577" s="1" t="s">
        <v>647</v>
      </c>
      <c r="CX577" s="1">
        <v>44</v>
      </c>
      <c r="CY577" s="1">
        <v>3.55</v>
      </c>
      <c r="CZ577" s="1">
        <v>80.681818181818201</v>
      </c>
      <c r="DA577" s="1">
        <v>10</v>
      </c>
      <c r="DB577" s="1">
        <v>1.45</v>
      </c>
      <c r="DC577" s="1">
        <v>145</v>
      </c>
      <c r="DD577" s="1">
        <v>25</v>
      </c>
      <c r="DE577" s="1">
        <v>0.45</v>
      </c>
      <c r="DF577" s="1">
        <v>18</v>
      </c>
      <c r="DG577" s="1">
        <v>0</v>
      </c>
      <c r="DH577" s="1">
        <v>0</v>
      </c>
      <c r="DI577" s="1" t="e">
        <v>#DIV/0!</v>
      </c>
      <c r="DJ577" s="1">
        <v>0</v>
      </c>
      <c r="DK577" s="1">
        <v>0</v>
      </c>
      <c r="DL577" s="1" t="e">
        <v>#DIV/0!</v>
      </c>
      <c r="DM577" s="1">
        <v>152.5</v>
      </c>
      <c r="DN577" s="1">
        <v>1.7</v>
      </c>
      <c r="DO577" s="1">
        <v>16</v>
      </c>
      <c r="DP577" s="1">
        <v>16</v>
      </c>
      <c r="DQ577" s="1">
        <v>150</v>
      </c>
      <c r="DR577" s="1">
        <v>7</v>
      </c>
      <c r="DS577" s="1">
        <v>4.6666666666666696</v>
      </c>
      <c r="DT577" s="1">
        <v>200</v>
      </c>
      <c r="DU577" s="1">
        <v>3.6</v>
      </c>
      <c r="DV577" s="1">
        <v>3.6</v>
      </c>
      <c r="DW577" s="1">
        <v>17.5</v>
      </c>
      <c r="DX577" s="1">
        <v>0</v>
      </c>
      <c r="DY577" s="1">
        <v>50</v>
      </c>
      <c r="DZ577" s="1" t="s">
        <v>441</v>
      </c>
      <c r="EA577" s="1" t="s">
        <v>80</v>
      </c>
      <c r="EB577" s="1" t="s">
        <v>647</v>
      </c>
      <c r="EC577" s="72">
        <f t="shared" si="40"/>
        <v>630</v>
      </c>
      <c r="ED577" s="73">
        <f t="shared" si="41"/>
        <v>618.5</v>
      </c>
      <c r="EE577" s="1">
        <v>194</v>
      </c>
      <c r="EF577" s="1">
        <v>152.5</v>
      </c>
      <c r="EG577" s="1">
        <v>45</v>
      </c>
      <c r="EH577" s="1">
        <v>33</v>
      </c>
      <c r="EI577" s="1">
        <v>90</v>
      </c>
      <c r="EJ577" s="1">
        <v>49.5</v>
      </c>
      <c r="EK577" s="1">
        <v>34</v>
      </c>
      <c r="EL577" s="1">
        <v>24.5</v>
      </c>
      <c r="EM577" s="1">
        <v>100</v>
      </c>
      <c r="EN577" s="1">
        <v>120</v>
      </c>
      <c r="EO577" s="1">
        <v>85</v>
      </c>
      <c r="EP577" s="1">
        <v>116</v>
      </c>
      <c r="EQ577" s="1">
        <v>0</v>
      </c>
      <c r="ER577" s="1">
        <v>0</v>
      </c>
      <c r="ES577" s="1">
        <v>0</v>
      </c>
      <c r="ET577" s="1">
        <v>0</v>
      </c>
      <c r="EU577" s="1">
        <v>80</v>
      </c>
      <c r="EV577" s="1">
        <v>77</v>
      </c>
      <c r="EW577" s="1">
        <v>50</v>
      </c>
      <c r="EX577" s="1">
        <v>47</v>
      </c>
      <c r="EY577" s="1">
        <v>17</v>
      </c>
      <c r="EZ577" s="1">
        <v>16</v>
      </c>
      <c r="FA577" s="1">
        <v>13</v>
      </c>
      <c r="FB577" s="1">
        <v>14</v>
      </c>
      <c r="FC577" s="1">
        <v>0</v>
      </c>
      <c r="FD577" s="1">
        <v>0</v>
      </c>
      <c r="FE577" s="1">
        <v>122</v>
      </c>
      <c r="FF577" s="1">
        <v>141</v>
      </c>
      <c r="FG577" s="1">
        <v>68</v>
      </c>
      <c r="FH577" s="1">
        <v>79</v>
      </c>
      <c r="FI577" s="1">
        <v>30</v>
      </c>
      <c r="FJ577" s="1">
        <v>27</v>
      </c>
      <c r="FK577" s="1">
        <v>24</v>
      </c>
      <c r="FL577" s="1">
        <v>28</v>
      </c>
      <c r="FM577" s="1">
        <v>58</v>
      </c>
      <c r="FN577" s="1">
        <v>52</v>
      </c>
      <c r="FO577" s="1">
        <v>35</v>
      </c>
      <c r="FP577" s="1">
        <v>34</v>
      </c>
      <c r="FQ577" s="1">
        <v>23</v>
      </c>
      <c r="FR577" s="1">
        <v>18</v>
      </c>
      <c r="FS577" s="1">
        <v>53</v>
      </c>
      <c r="FT577" s="1">
        <v>56</v>
      </c>
      <c r="FU577" s="1">
        <v>17</v>
      </c>
      <c r="FV577" s="1">
        <v>18</v>
      </c>
      <c r="FW577" s="1">
        <v>15</v>
      </c>
      <c r="FX577" s="1">
        <v>15</v>
      </c>
      <c r="FY577" s="1">
        <v>21</v>
      </c>
      <c r="FZ577" s="1">
        <v>23</v>
      </c>
      <c r="GA577" s="1">
        <v>23</v>
      </c>
      <c r="GB577" s="1">
        <v>20</v>
      </c>
      <c r="GC577" s="1">
        <v>15</v>
      </c>
      <c r="GD577" s="1">
        <v>20</v>
      </c>
      <c r="GE577" s="1">
        <v>0</v>
      </c>
      <c r="GF577" s="1">
        <v>0</v>
      </c>
      <c r="GG577" s="1">
        <v>0</v>
      </c>
      <c r="GH577" s="1">
        <v>0</v>
      </c>
      <c r="GI577" s="1">
        <v>0</v>
      </c>
      <c r="GJ577" s="1">
        <v>0</v>
      </c>
      <c r="GK577" s="1">
        <v>0</v>
      </c>
      <c r="GL577" s="1">
        <v>0</v>
      </c>
      <c r="GM577" s="1">
        <v>0</v>
      </c>
      <c r="GN577" s="1">
        <v>0</v>
      </c>
      <c r="GO577" s="1">
        <v>0</v>
      </c>
      <c r="GP577" s="1">
        <v>0</v>
      </c>
      <c r="GQ577" s="1">
        <v>0</v>
      </c>
      <c r="GR577" s="1">
        <v>0</v>
      </c>
      <c r="GS577" s="1">
        <v>0</v>
      </c>
      <c r="GT577" s="1">
        <v>0</v>
      </c>
      <c r="GU577" s="1">
        <v>0</v>
      </c>
      <c r="GV577" s="1">
        <v>0</v>
      </c>
      <c r="GW577" s="1">
        <v>0</v>
      </c>
      <c r="GX577" s="1">
        <v>0</v>
      </c>
      <c r="GY577" s="1">
        <v>0</v>
      </c>
      <c r="GZ577" s="2">
        <v>0</v>
      </c>
    </row>
    <row r="578" spans="1:208" s="1" customForma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CU578" s="71" t="s">
        <v>443</v>
      </c>
      <c r="CV578" s="1" t="s">
        <v>29</v>
      </c>
      <c r="CW578" s="30" t="s">
        <v>647</v>
      </c>
      <c r="DZ578" s="71" t="s">
        <v>443</v>
      </c>
      <c r="EA578" s="1" t="s">
        <v>29</v>
      </c>
      <c r="EB578" s="30" t="s">
        <v>647</v>
      </c>
      <c r="EC578" s="72">
        <f t="shared" si="40"/>
        <v>0</v>
      </c>
      <c r="ED578" s="73">
        <f t="shared" si="41"/>
        <v>0</v>
      </c>
      <c r="GZ578" s="2"/>
    </row>
    <row r="579" spans="1:208" s="1" customForma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CU579" s="1" t="s">
        <v>443</v>
      </c>
      <c r="CV579" s="1" t="s">
        <v>28</v>
      </c>
      <c r="CW579" s="30" t="s">
        <v>647</v>
      </c>
      <c r="DZ579" s="1" t="s">
        <v>443</v>
      </c>
      <c r="EA579" s="1" t="s">
        <v>28</v>
      </c>
      <c r="EB579" s="30" t="s">
        <v>647</v>
      </c>
      <c r="EC579" s="72">
        <f t="shared" si="40"/>
        <v>0</v>
      </c>
      <c r="ED579" s="73">
        <f t="shared" si="41"/>
        <v>0</v>
      </c>
      <c r="GZ579" s="2"/>
    </row>
  </sheetData>
  <phoneticPr fontId="1" type="noConversion"/>
  <conditionalFormatting sqref="AY158">
    <cfRule type="cellIs" dxfId="2" priority="8" stopIfTrue="1" operator="equal">
      <formula>" "</formula>
    </cfRule>
  </conditionalFormatting>
  <conditionalFormatting sqref="BD129:CL129 AX112:CL112 AX110:BR110 BU128:CL128 AX128:BS128 BT115:CL115 AX115:BQ115 CE113:CL113 AX113:CC113 AX114:CL114 AX130:CL155 AX116:CL127 BT110:CL110 BV111:CL111 AX111:BT111 AY163:AY176">
    <cfRule type="cellIs" dxfId="1" priority="9" stopIfTrue="1" operator="equal">
      <formula>" "</formula>
    </cfRule>
  </conditionalFormatting>
  <conditionalFormatting sqref="AY159:AY162 AY178">
    <cfRule type="cellIs" dxfId="0" priority="7" stopIfTrue="1" operator="equal">
      <formula>" "</formula>
    </cfRule>
  </conditionalFormatting>
  <dataValidations count="2">
    <dataValidation type="custom" allowBlank="1" showInputMessage="1" showErrorMessage="1" error="此单元格为保护区，请勿改动！" sqref="AX129 KT129 UP129 AEL129 AOH129 AYD129 BHZ129 BRV129 CBR129 CLN129 CVJ129 DFF129 DPB129 DYX129 EIT129 ESP129 FCL129 FMH129 FWD129 GFZ129 GPV129 GZR129 HJN129 HTJ129 IDF129 INB129 IWX129 JGT129 JQP129 KAL129 KKH129 KUD129 LDZ129 LNV129 LXR129 MHN129 MRJ129 NBF129 NLB129 NUX129 OET129 OOP129 OYL129 PIH129 PSD129 QBZ129 QLV129 QVR129 RFN129 RPJ129 RZF129 SJB129 SSX129 TCT129 TMP129 TWL129 UGH129 UQD129 UZZ129 VJV129 VTR129 WDN129 WNJ129 WXF129 AY177 KU177 UQ177 AEM177 AOI177 AYE177 BIA177 BRW177 CBS177 CLO177 CVK177 DFG177 DPC177 DYY177 EIU177 ESQ177 FCM177 FMI177 FWE177 GGA177 GPW177 GZS177 HJO177 HTK177 IDG177 INC177 IWY177 JGU177 JQQ177 KAM177 KKI177 KUE177 LEA177 LNW177 LXS177 MHO177 MRK177 NBG177 NLC177 NUY177 OEU177 OOQ177 OYM177 PII177 PSE177 QCA177 QLW177 QVS177 RFO177 RPK177 RZG177 SJC177 SSY177 TCU177 TMQ177 TWM177 UGI177 UQE177 VAA177 VJW177 VTS177 WDO177 WNK177 WXG177 AX64760 KT64760 UP64760 AEL64760 AOH64760 AYD64760 BHZ64760 BRV64760 CBR64760 CLN64760 CVJ64760 DFF64760 DPB64760 DYX64760 EIT64760 ESP64760 FCL64760 FMH64760 FWD64760 GFZ64760 GPV64760 GZR64760 HJN64760 HTJ64760 IDF64760 INB64760 IWX64760 JGT64760 JQP64760 KAL64760 KKH64760 KUD64760 LDZ64760 LNV64760 LXR64760 MHN64760 MRJ64760 NBF64760 NLB64760 NUX64760 OET64760 OOP64760 OYL64760 PIH64760 PSD64760 QBZ64760 QLV64760 QVR64760 RFN64760 RPJ64760 RZF64760 SJB64760 SSX64760 TCT64760 TMP64760 TWL64760 UGH64760 UQD64760 UZZ64760 VJV64760 VTR64760 WDN64760 WNJ64760 WXF64760 AY64808 KU64808 UQ64808 AEM64808 AOI64808 AYE64808 BIA64808 BRW64808 CBS64808 CLO64808 CVK64808 DFG64808 DPC64808 DYY64808 EIU64808 ESQ64808 FCM64808 FMI64808 FWE64808 GGA64808 GPW64808 GZS64808 HJO64808 HTK64808 IDG64808 INC64808 IWY64808 JGU64808 JQQ64808 KAM64808 KKI64808 KUE64808 LEA64808 LNW64808 LXS64808 MHO64808 MRK64808 NBG64808 NLC64808 NUY64808 OEU64808 OOQ64808 OYM64808 PII64808 PSE64808 QCA64808 QLW64808 QVS64808 RFO64808 RPK64808 RZG64808 SJC64808 SSY64808 TCU64808 TMQ64808 TWM64808 UGI64808 UQE64808 VAA64808 VJW64808 VTS64808 WDO64808 WNK64808 WXG64808 AX130296 KT130296 UP130296 AEL130296 AOH130296 AYD130296 BHZ130296 BRV130296 CBR130296 CLN130296 CVJ130296 DFF130296 DPB130296 DYX130296 EIT130296 ESP130296 FCL130296 FMH130296 FWD130296 GFZ130296 GPV130296 GZR130296 HJN130296 HTJ130296 IDF130296 INB130296 IWX130296 JGT130296 JQP130296 KAL130296 KKH130296 KUD130296 LDZ130296 LNV130296 LXR130296 MHN130296 MRJ130296 NBF130296 NLB130296 NUX130296 OET130296 OOP130296 OYL130296 PIH130296 PSD130296 QBZ130296 QLV130296 QVR130296 RFN130296 RPJ130296 RZF130296 SJB130296 SSX130296 TCT130296 TMP130296 TWL130296 UGH130296 UQD130296 UZZ130296 VJV130296 VTR130296 WDN130296 WNJ130296 WXF130296 AY130344 KU130344 UQ130344 AEM130344 AOI130344 AYE130344 BIA130344 BRW130344 CBS130344 CLO130344 CVK130344 DFG130344 DPC130344 DYY130344 EIU130344 ESQ130344 FCM130344 FMI130344 FWE130344 GGA130344 GPW130344 GZS130344 HJO130344 HTK130344 IDG130344 INC130344 IWY130344 JGU130344 JQQ130344 KAM130344 KKI130344 KUE130344 LEA130344 LNW130344 LXS130344 MHO130344 MRK130344 NBG130344 NLC130344 NUY130344 OEU130344 OOQ130344 OYM130344 PII130344 PSE130344 QCA130344 QLW130344 QVS130344 RFO130344 RPK130344 RZG130344 SJC130344 SSY130344 TCU130344 TMQ130344 TWM130344 UGI130344 UQE130344 VAA130344 VJW130344 VTS130344 WDO130344 WNK130344 WXG130344 AX195832 KT195832 UP195832 AEL195832 AOH195832 AYD195832 BHZ195832 BRV195832 CBR195832 CLN195832 CVJ195832 DFF195832 DPB195832 DYX195832 EIT195832 ESP195832 FCL195832 FMH195832 FWD195832 GFZ195832 GPV195832 GZR195832 HJN195832 HTJ195832 IDF195832 INB195832 IWX195832 JGT195832 JQP195832 KAL195832 KKH195832 KUD195832 LDZ195832 LNV195832 LXR195832 MHN195832 MRJ195832 NBF195832 NLB195832 NUX195832 OET195832 OOP195832 OYL195832 PIH195832 PSD195832 QBZ195832 QLV195832 QVR195832 RFN195832 RPJ195832 RZF195832 SJB195832 SSX195832 TCT195832 TMP195832 TWL195832 UGH195832 UQD195832 UZZ195832 VJV195832 VTR195832 WDN195832 WNJ195832 WXF195832 AY195880 KU195880 UQ195880 AEM195880 AOI195880 AYE195880 BIA195880 BRW195880 CBS195880 CLO195880 CVK195880 DFG195880 DPC195880 DYY195880 EIU195880 ESQ195880 FCM195880 FMI195880 FWE195880 GGA195880 GPW195880 GZS195880 HJO195880 HTK195880 IDG195880 INC195880 IWY195880 JGU195880 JQQ195880 KAM195880 KKI195880 KUE195880 LEA195880 LNW195880 LXS195880 MHO195880 MRK195880 NBG195880 NLC195880 NUY195880 OEU195880 OOQ195880 OYM195880 PII195880 PSE195880 QCA195880 QLW195880 QVS195880 RFO195880 RPK195880 RZG195880 SJC195880 SSY195880 TCU195880 TMQ195880 TWM195880 UGI195880 UQE195880 VAA195880 VJW195880 VTS195880 WDO195880 WNK195880 WXG195880 AX261368 KT261368 UP261368 AEL261368 AOH261368 AYD261368 BHZ261368 BRV261368 CBR261368 CLN261368 CVJ261368 DFF261368 DPB261368 DYX261368 EIT261368 ESP261368 FCL261368 FMH261368 FWD261368 GFZ261368 GPV261368 GZR261368 HJN261368 HTJ261368 IDF261368 INB261368 IWX261368 JGT261368 JQP261368 KAL261368 KKH261368 KUD261368 LDZ261368 LNV261368 LXR261368 MHN261368 MRJ261368 NBF261368 NLB261368 NUX261368 OET261368 OOP261368 OYL261368 PIH261368 PSD261368 QBZ261368 QLV261368 QVR261368 RFN261368 RPJ261368 RZF261368 SJB261368 SSX261368 TCT261368 TMP261368 TWL261368 UGH261368 UQD261368 UZZ261368 VJV261368 VTR261368 WDN261368 WNJ261368 WXF261368 AY261416 KU261416 UQ261416 AEM261416 AOI261416 AYE261416 BIA261416 BRW261416 CBS261416 CLO261416 CVK261416 DFG261416 DPC261416 DYY261416 EIU261416 ESQ261416 FCM261416 FMI261416 FWE261416 GGA261416 GPW261416 GZS261416 HJO261416 HTK261416 IDG261416 INC261416 IWY261416 JGU261416 JQQ261416 KAM261416 KKI261416 KUE261416 LEA261416 LNW261416 LXS261416 MHO261416 MRK261416 NBG261416 NLC261416 NUY261416 OEU261416 OOQ261416 OYM261416 PII261416 PSE261416 QCA261416 QLW261416 QVS261416 RFO261416 RPK261416 RZG261416 SJC261416 SSY261416 TCU261416 TMQ261416 TWM261416 UGI261416 UQE261416 VAA261416 VJW261416 VTS261416 WDO261416 WNK261416 WXG261416 AX326904 KT326904 UP326904 AEL326904 AOH326904 AYD326904 BHZ326904 BRV326904 CBR326904 CLN326904 CVJ326904 DFF326904 DPB326904 DYX326904 EIT326904 ESP326904 FCL326904 FMH326904 FWD326904 GFZ326904 GPV326904 GZR326904 HJN326904 HTJ326904 IDF326904 INB326904 IWX326904 JGT326904 JQP326904 KAL326904 KKH326904 KUD326904 LDZ326904 LNV326904 LXR326904 MHN326904 MRJ326904 NBF326904 NLB326904 NUX326904 OET326904 OOP326904 OYL326904 PIH326904 PSD326904 QBZ326904 QLV326904 QVR326904 RFN326904 RPJ326904 RZF326904 SJB326904 SSX326904 TCT326904 TMP326904 TWL326904 UGH326904 UQD326904 UZZ326904 VJV326904 VTR326904 WDN326904 WNJ326904 WXF326904 AY326952 KU326952 UQ326952 AEM326952 AOI326952 AYE326952 BIA326952 BRW326952 CBS326952 CLO326952 CVK326952 DFG326952 DPC326952 DYY326952 EIU326952 ESQ326952 FCM326952 FMI326952 FWE326952 GGA326952 GPW326952 GZS326952 HJO326952 HTK326952 IDG326952 INC326952 IWY326952 JGU326952 JQQ326952 KAM326952 KKI326952 KUE326952 LEA326952 LNW326952 LXS326952 MHO326952 MRK326952 NBG326952 NLC326952 NUY326952 OEU326952 OOQ326952 OYM326952 PII326952 PSE326952 QCA326952 QLW326952 QVS326952 RFO326952 RPK326952 RZG326952 SJC326952 SSY326952 TCU326952 TMQ326952 TWM326952 UGI326952 UQE326952 VAA326952 VJW326952 VTS326952 WDO326952 WNK326952 WXG326952 AX392440 KT392440 UP392440 AEL392440 AOH392440 AYD392440 BHZ392440 BRV392440 CBR392440 CLN392440 CVJ392440 DFF392440 DPB392440 DYX392440 EIT392440 ESP392440 FCL392440 FMH392440 FWD392440 GFZ392440 GPV392440 GZR392440 HJN392440 HTJ392440 IDF392440 INB392440 IWX392440 JGT392440 JQP392440 KAL392440 KKH392440 KUD392440 LDZ392440 LNV392440 LXR392440 MHN392440 MRJ392440 NBF392440 NLB392440 NUX392440 OET392440 OOP392440 OYL392440 PIH392440 PSD392440 QBZ392440 QLV392440 QVR392440 RFN392440 RPJ392440 RZF392440 SJB392440 SSX392440 TCT392440 TMP392440 TWL392440 UGH392440 UQD392440 UZZ392440 VJV392440 VTR392440 WDN392440 WNJ392440 WXF392440 AY392488 KU392488 UQ392488 AEM392488 AOI392488 AYE392488 BIA392488 BRW392488 CBS392488 CLO392488 CVK392488 DFG392488 DPC392488 DYY392488 EIU392488 ESQ392488 FCM392488 FMI392488 FWE392488 GGA392488 GPW392488 GZS392488 HJO392488 HTK392488 IDG392488 INC392488 IWY392488 JGU392488 JQQ392488 KAM392488 KKI392488 KUE392488 LEA392488 LNW392488 LXS392488 MHO392488 MRK392488 NBG392488 NLC392488 NUY392488 OEU392488 OOQ392488 OYM392488 PII392488 PSE392488 QCA392488 QLW392488 QVS392488 RFO392488 RPK392488 RZG392488 SJC392488 SSY392488 TCU392488 TMQ392488 TWM392488 UGI392488 UQE392488 VAA392488 VJW392488 VTS392488 WDO392488 WNK392488 WXG392488 AX457976 KT457976 UP457976 AEL457976 AOH457976 AYD457976 BHZ457976 BRV457976 CBR457976 CLN457976 CVJ457976 DFF457976 DPB457976 DYX457976 EIT457976 ESP457976 FCL457976 FMH457976 FWD457976 GFZ457976 GPV457976 GZR457976 HJN457976 HTJ457976 IDF457976 INB457976 IWX457976 JGT457976 JQP457976 KAL457976 KKH457976 KUD457976 LDZ457976 LNV457976 LXR457976 MHN457976 MRJ457976 NBF457976 NLB457976 NUX457976 OET457976 OOP457976 OYL457976 PIH457976 PSD457976 QBZ457976 QLV457976 QVR457976 RFN457976 RPJ457976 RZF457976 SJB457976 SSX457976 TCT457976 TMP457976 TWL457976 UGH457976 UQD457976 UZZ457976 VJV457976 VTR457976 WDN457976 WNJ457976 WXF457976 AY458024 KU458024 UQ458024 AEM458024 AOI458024 AYE458024 BIA458024 BRW458024 CBS458024 CLO458024 CVK458024 DFG458024 DPC458024 DYY458024 EIU458024 ESQ458024 FCM458024 FMI458024 FWE458024 GGA458024 GPW458024 GZS458024 HJO458024 HTK458024 IDG458024 INC458024 IWY458024 JGU458024 JQQ458024 KAM458024 KKI458024 KUE458024 LEA458024 LNW458024 LXS458024 MHO458024 MRK458024 NBG458024 NLC458024 NUY458024 OEU458024 OOQ458024 OYM458024 PII458024 PSE458024 QCA458024 QLW458024 QVS458024 RFO458024 RPK458024 RZG458024 SJC458024 SSY458024 TCU458024 TMQ458024 TWM458024 UGI458024 UQE458024 VAA458024 VJW458024 VTS458024 WDO458024 WNK458024 WXG458024 AX523512 KT523512 UP523512 AEL523512 AOH523512 AYD523512 BHZ523512 BRV523512 CBR523512 CLN523512 CVJ523512 DFF523512 DPB523512 DYX523512 EIT523512 ESP523512 FCL523512 FMH523512 FWD523512 GFZ523512 GPV523512 GZR523512 HJN523512 HTJ523512 IDF523512 INB523512 IWX523512 JGT523512 JQP523512 KAL523512 KKH523512 KUD523512 LDZ523512 LNV523512 LXR523512 MHN523512 MRJ523512 NBF523512 NLB523512 NUX523512 OET523512 OOP523512 OYL523512 PIH523512 PSD523512 QBZ523512 QLV523512 QVR523512 RFN523512 RPJ523512 RZF523512 SJB523512 SSX523512 TCT523512 TMP523512 TWL523512 UGH523512 UQD523512 UZZ523512 VJV523512 VTR523512 WDN523512 WNJ523512 WXF523512 AY523560 KU523560 UQ523560 AEM523560 AOI523560 AYE523560 BIA523560 BRW523560 CBS523560 CLO523560 CVK523560 DFG523560 DPC523560 DYY523560 EIU523560 ESQ523560 FCM523560 FMI523560 FWE523560 GGA523560 GPW523560 GZS523560 HJO523560 HTK523560 IDG523560 INC523560 IWY523560 JGU523560 JQQ523560 KAM523560 KKI523560 KUE523560 LEA523560 LNW523560 LXS523560 MHO523560 MRK523560 NBG523560 NLC523560 NUY523560 OEU523560 OOQ523560 OYM523560 PII523560 PSE523560 QCA523560 QLW523560 QVS523560 RFO523560 RPK523560 RZG523560 SJC523560 SSY523560 TCU523560 TMQ523560 TWM523560 UGI523560 UQE523560 VAA523560 VJW523560 VTS523560 WDO523560 WNK523560 WXG523560 AX589048 KT589048 UP589048 AEL589048 AOH589048 AYD589048 BHZ589048 BRV589048 CBR589048 CLN589048 CVJ589048 DFF589048 DPB589048 DYX589048 EIT589048 ESP589048 FCL589048 FMH589048 FWD589048 GFZ589048 GPV589048 GZR589048 HJN589048 HTJ589048 IDF589048 INB589048 IWX589048 JGT589048 JQP589048 KAL589048 KKH589048 KUD589048 LDZ589048 LNV589048 LXR589048 MHN589048 MRJ589048 NBF589048 NLB589048 NUX589048 OET589048 OOP589048 OYL589048 PIH589048 PSD589048 QBZ589048 QLV589048 QVR589048 RFN589048 RPJ589048 RZF589048 SJB589048 SSX589048 TCT589048 TMP589048 TWL589048 UGH589048 UQD589048 UZZ589048 VJV589048 VTR589048 WDN589048 WNJ589048 WXF589048 AY589096 KU589096 UQ589096 AEM589096 AOI589096 AYE589096 BIA589096 BRW589096 CBS589096 CLO589096 CVK589096 DFG589096 DPC589096 DYY589096 EIU589096 ESQ589096 FCM589096 FMI589096 FWE589096 GGA589096 GPW589096 GZS589096 HJO589096 HTK589096 IDG589096 INC589096 IWY589096 JGU589096 JQQ589096 KAM589096 KKI589096 KUE589096 LEA589096 LNW589096 LXS589096 MHO589096 MRK589096 NBG589096 NLC589096 NUY589096 OEU589096 OOQ589096 OYM589096 PII589096 PSE589096 QCA589096 QLW589096 QVS589096 RFO589096 RPK589096 RZG589096 SJC589096 SSY589096 TCU589096 TMQ589096 TWM589096 UGI589096 UQE589096 VAA589096 VJW589096 VTS589096 WDO589096 WNK589096 WXG589096 AX654584 KT654584 UP654584 AEL654584 AOH654584 AYD654584 BHZ654584 BRV654584 CBR654584 CLN654584 CVJ654584 DFF654584 DPB654584 DYX654584 EIT654584 ESP654584 FCL654584 FMH654584 FWD654584 GFZ654584 GPV654584 GZR654584 HJN654584 HTJ654584 IDF654584 INB654584 IWX654584 JGT654584 JQP654584 KAL654584 KKH654584 KUD654584 LDZ654584 LNV654584 LXR654584 MHN654584 MRJ654584 NBF654584 NLB654584 NUX654584 OET654584 OOP654584 OYL654584 PIH654584 PSD654584 QBZ654584 QLV654584 QVR654584 RFN654584 RPJ654584 RZF654584 SJB654584 SSX654584 TCT654584 TMP654584 TWL654584 UGH654584 UQD654584 UZZ654584 VJV654584 VTR654584 WDN654584 WNJ654584 WXF654584 AY654632 KU654632 UQ654632 AEM654632 AOI654632 AYE654632 BIA654632 BRW654632 CBS654632 CLO654632 CVK654632 DFG654632 DPC654632 DYY654632 EIU654632 ESQ654632 FCM654632 FMI654632 FWE654632 GGA654632 GPW654632 GZS654632 HJO654632 HTK654632 IDG654632 INC654632 IWY654632 JGU654632 JQQ654632 KAM654632 KKI654632 KUE654632 LEA654632 LNW654632 LXS654632 MHO654632 MRK654632 NBG654632 NLC654632 NUY654632 OEU654632 OOQ654632 OYM654632 PII654632 PSE654632 QCA654632 QLW654632 QVS654632 RFO654632 RPK654632 RZG654632 SJC654632 SSY654632 TCU654632 TMQ654632 TWM654632 UGI654632 UQE654632 VAA654632 VJW654632 VTS654632 WDO654632 WNK654632 WXG654632 AX720120 KT720120 UP720120 AEL720120 AOH720120 AYD720120 BHZ720120 BRV720120 CBR720120 CLN720120 CVJ720120 DFF720120 DPB720120 DYX720120 EIT720120 ESP720120 FCL720120 FMH720120 FWD720120 GFZ720120 GPV720120 GZR720120 HJN720120 HTJ720120 IDF720120 INB720120 IWX720120 JGT720120 JQP720120 KAL720120 KKH720120 KUD720120 LDZ720120 LNV720120 LXR720120 MHN720120 MRJ720120 NBF720120 NLB720120 NUX720120 OET720120 OOP720120 OYL720120 PIH720120 PSD720120 QBZ720120 QLV720120 QVR720120 RFN720120 RPJ720120 RZF720120 SJB720120 SSX720120 TCT720120 TMP720120 TWL720120 UGH720120 UQD720120 UZZ720120 VJV720120 VTR720120 WDN720120 WNJ720120 WXF720120 AY720168 KU720168 UQ720168 AEM720168 AOI720168 AYE720168 BIA720168 BRW720168 CBS720168 CLO720168 CVK720168 DFG720168 DPC720168 DYY720168 EIU720168 ESQ720168 FCM720168 FMI720168 FWE720168 GGA720168 GPW720168 GZS720168 HJO720168 HTK720168 IDG720168 INC720168 IWY720168 JGU720168 JQQ720168 KAM720168 KKI720168 KUE720168 LEA720168 LNW720168 LXS720168 MHO720168 MRK720168 NBG720168 NLC720168 NUY720168 OEU720168 OOQ720168 OYM720168 PII720168 PSE720168 QCA720168 QLW720168 QVS720168 RFO720168 RPK720168 RZG720168 SJC720168 SSY720168 TCU720168 TMQ720168 TWM720168 UGI720168 UQE720168 VAA720168 VJW720168 VTS720168 WDO720168 WNK720168 WXG720168 AX785656 KT785656 UP785656 AEL785656 AOH785656 AYD785656 BHZ785656 BRV785656 CBR785656 CLN785656 CVJ785656 DFF785656 DPB785656 DYX785656 EIT785656 ESP785656 FCL785656 FMH785656 FWD785656 GFZ785656 GPV785656 GZR785656 HJN785656 HTJ785656 IDF785656 INB785656 IWX785656 JGT785656 JQP785656 KAL785656 KKH785656 KUD785656 LDZ785656 LNV785656 LXR785656 MHN785656 MRJ785656 NBF785656 NLB785656 NUX785656 OET785656 OOP785656 OYL785656 PIH785656 PSD785656 QBZ785656 QLV785656 QVR785656 RFN785656 RPJ785656 RZF785656 SJB785656 SSX785656 TCT785656 TMP785656 TWL785656 UGH785656 UQD785656 UZZ785656 VJV785656 VTR785656 WDN785656 WNJ785656 WXF785656 AY785704 KU785704 UQ785704 AEM785704 AOI785704 AYE785704 BIA785704 BRW785704 CBS785704 CLO785704 CVK785704 DFG785704 DPC785704 DYY785704 EIU785704 ESQ785704 FCM785704 FMI785704 FWE785704 GGA785704 GPW785704 GZS785704 HJO785704 HTK785704 IDG785704 INC785704 IWY785704 JGU785704 JQQ785704 KAM785704 KKI785704 KUE785704 LEA785704 LNW785704 LXS785704 MHO785704 MRK785704 NBG785704 NLC785704 NUY785704 OEU785704 OOQ785704 OYM785704 PII785704 PSE785704 QCA785704 QLW785704 QVS785704 RFO785704 RPK785704 RZG785704 SJC785704 SSY785704 TCU785704 TMQ785704 TWM785704 UGI785704 UQE785704 VAA785704 VJW785704 VTS785704 WDO785704 WNK785704 WXG785704 AX851192 KT851192 UP851192 AEL851192 AOH851192 AYD851192 BHZ851192 BRV851192 CBR851192 CLN851192 CVJ851192 DFF851192 DPB851192 DYX851192 EIT851192 ESP851192 FCL851192 FMH851192 FWD851192 GFZ851192 GPV851192 GZR851192 HJN851192 HTJ851192 IDF851192 INB851192 IWX851192 JGT851192 JQP851192 KAL851192 KKH851192 KUD851192 LDZ851192 LNV851192 LXR851192 MHN851192 MRJ851192 NBF851192 NLB851192 NUX851192 OET851192 OOP851192 OYL851192 PIH851192 PSD851192 QBZ851192 QLV851192 QVR851192 RFN851192 RPJ851192 RZF851192 SJB851192 SSX851192 TCT851192 TMP851192 TWL851192 UGH851192 UQD851192 UZZ851192 VJV851192 VTR851192 WDN851192 WNJ851192 WXF851192 AY851240 KU851240 UQ851240 AEM851240 AOI851240 AYE851240 BIA851240 BRW851240 CBS851240 CLO851240 CVK851240 DFG851240 DPC851240 DYY851240 EIU851240 ESQ851240 FCM851240 FMI851240 FWE851240 GGA851240 GPW851240 GZS851240 HJO851240 HTK851240 IDG851240 INC851240 IWY851240 JGU851240 JQQ851240 KAM851240 KKI851240 KUE851240 LEA851240 LNW851240 LXS851240 MHO851240 MRK851240 NBG851240 NLC851240 NUY851240 OEU851240 OOQ851240 OYM851240 PII851240 PSE851240 QCA851240 QLW851240 QVS851240 RFO851240 RPK851240 RZG851240 SJC851240 SSY851240 TCU851240 TMQ851240 TWM851240 UGI851240 UQE851240 VAA851240 VJW851240 VTS851240 WDO851240 WNK851240 WXG851240 AX916728 KT916728 UP916728 AEL916728 AOH916728 AYD916728 BHZ916728 BRV916728 CBR916728 CLN916728 CVJ916728 DFF916728 DPB916728 DYX916728 EIT916728 ESP916728 FCL916728 FMH916728 FWD916728 GFZ916728 GPV916728 GZR916728 HJN916728 HTJ916728 IDF916728 INB916728 IWX916728 JGT916728 JQP916728 KAL916728 KKH916728 KUD916728 LDZ916728 LNV916728 LXR916728 MHN916728 MRJ916728 NBF916728 NLB916728 NUX916728 OET916728 OOP916728 OYL916728 PIH916728 PSD916728 QBZ916728 QLV916728 QVR916728 RFN916728 RPJ916728 RZF916728 SJB916728 SSX916728 TCT916728 TMP916728 TWL916728 UGH916728 UQD916728 UZZ916728 VJV916728 VTR916728 WDN916728 WNJ916728 WXF916728 AY916776 KU916776 UQ916776 AEM916776 AOI916776 AYE916776 BIA916776 BRW916776 CBS916776 CLO916776 CVK916776 DFG916776 DPC916776 DYY916776 EIU916776 ESQ916776 FCM916776 FMI916776 FWE916776 GGA916776 GPW916776 GZS916776 HJO916776 HTK916776 IDG916776 INC916776 IWY916776 JGU916776 JQQ916776 KAM916776 KKI916776 KUE916776 LEA916776 LNW916776 LXS916776 MHO916776 MRK916776 NBG916776 NLC916776 NUY916776 OEU916776 OOQ916776 OYM916776 PII916776 PSE916776 QCA916776 QLW916776 QVS916776 RFO916776 RPK916776 RZG916776 SJC916776 SSY916776 TCU916776 TMQ916776 TWM916776 UGI916776 UQE916776 VAA916776 VJW916776 VTS916776 WDO916776 WNK916776 WXG916776 AX982264 KT982264 UP982264 AEL982264 AOH982264 AYD982264 BHZ982264 BRV982264 CBR982264 CLN982264 CVJ982264 DFF982264 DPB982264 DYX982264 EIT982264 ESP982264 FCL982264 FMH982264 FWD982264 GFZ982264 GPV982264 GZR982264 HJN982264 HTJ982264 IDF982264 INB982264 IWX982264 JGT982264 JQP982264 KAL982264 KKH982264 KUD982264 LDZ982264 LNV982264 LXR982264 MHN982264 MRJ982264 NBF982264 NLB982264 NUX982264 OET982264 OOP982264 OYL982264 PIH982264 PSD982264 QBZ982264 QLV982264 QVR982264 RFN982264 RPJ982264 RZF982264 SJB982264 SSX982264 TCT982264 TMP982264 TWL982264 UGH982264 UQD982264 UZZ982264 VJV982264 VTR982264 WDN982264 WNJ982264 WXF982264 AY982312 KU982312 UQ982312 AEM982312 AOI982312 AYE982312 BIA982312 BRW982312 CBS982312 CLO982312 CVK982312 DFG982312 DPC982312 DYY982312 EIU982312 ESQ982312 FCM982312 FMI982312 FWE982312 GGA982312 GPW982312 GZS982312 HJO982312 HTK982312 IDG982312 INC982312 IWY982312 JGU982312 JQQ982312 KAM982312 KKI982312 KUE982312 LEA982312 LNW982312 LXS982312 MHO982312 MRK982312 NBG982312 NLC982312 NUY982312 OEU982312 OOQ982312 OYM982312 PII982312 PSE982312 QCA982312 QLW982312 QVS982312 RFO982312 RPK982312 RZG982312 SJC982312 SSY982312 TCU982312 TMQ982312 TWM982312 UGI982312 UQE982312 VAA982312 VJW982312 VTS982312 WDO982312 WNK982312 WXG982312">
      <formula1>"xzd7895420135"</formula1>
    </dataValidation>
    <dataValidation type="custom" allowBlank="1" showInputMessage="1" showErrorMessage="1" sqref="CM63:CM107 CM110:CM156 CM64694:CM64738 CM64741:CM64787 CM130230:CM130274 CM130277:CM130323 CM195766:CM195810 CM195813:CM195859 CM261302:CM261346 CM261349:CM261395 CM326838:CM326882 CM326885:CM326931 CM392374:CM392418 CM392421:CM392467 CM457910:CM457954 CM457957:CM458003 CM523446:CM523490 CM523493:CM523539 CM588982:CM589026 CM589029:CM589075 CM654518:CM654562 CM654565:CM654611 CM720054:CM720098 CM720101:CM720147 CM785590:CM785634 CM785637:CM785683 CM851126:CM851170 CM851173:CM851219 CM916662:CM916706 CM916709:CM916755 CM982198:CM982242 CM982245:CM982291 MI63:MI107 MI110:MI156 MI64694:MI64738 MI64741:MI64787 MI130230:MI130274 MI130277:MI130323 MI195766:MI195810 MI195813:MI195859 MI261302:MI261346 MI261349:MI261395 MI326838:MI326882 MI326885:MI326931 MI392374:MI392418 MI392421:MI392467 MI457910:MI457954 MI457957:MI458003 MI523446:MI523490 MI523493:MI523539 MI588982:MI589026 MI589029:MI589075 MI654518:MI654562 MI654565:MI654611 MI720054:MI720098 MI720101:MI720147 MI785590:MI785634 MI785637:MI785683 MI851126:MI851170 MI851173:MI851219 MI916662:MI916706 MI916709:MI916755 MI982198:MI982242 MI982245:MI982291 WE63:WE107 WE110:WE156 WE64694:WE64738 WE64741:WE64787 WE130230:WE130274 WE130277:WE130323 WE195766:WE195810 WE195813:WE195859 WE261302:WE261346 WE261349:WE261395 WE326838:WE326882 WE326885:WE326931 WE392374:WE392418 WE392421:WE392467 WE457910:WE457954 WE457957:WE458003 WE523446:WE523490 WE523493:WE523539 WE588982:WE589026 WE589029:WE589075 WE654518:WE654562 WE654565:WE654611 WE720054:WE720098 WE720101:WE720147 WE785590:WE785634 WE785637:WE785683 WE851126:WE851170 WE851173:WE851219 WE916662:WE916706 WE916709:WE916755 WE982198:WE982242 WE982245:WE982291 AGA63:AGA107 AGA110:AGA156 AGA64694:AGA64738 AGA64741:AGA64787 AGA130230:AGA130274 AGA130277:AGA130323 AGA195766:AGA195810 AGA195813:AGA195859 AGA261302:AGA261346 AGA261349:AGA261395 AGA326838:AGA326882 AGA326885:AGA326931 AGA392374:AGA392418 AGA392421:AGA392467 AGA457910:AGA457954 AGA457957:AGA458003 AGA523446:AGA523490 AGA523493:AGA523539 AGA588982:AGA589026 AGA589029:AGA589075 AGA654518:AGA654562 AGA654565:AGA654611 AGA720054:AGA720098 AGA720101:AGA720147 AGA785590:AGA785634 AGA785637:AGA785683 AGA851126:AGA851170 AGA851173:AGA851219 AGA916662:AGA916706 AGA916709:AGA916755 AGA982198:AGA982242 AGA982245:AGA982291 APW63:APW107 APW110:APW156 APW64694:APW64738 APW64741:APW64787 APW130230:APW130274 APW130277:APW130323 APW195766:APW195810 APW195813:APW195859 APW261302:APW261346 APW261349:APW261395 APW326838:APW326882 APW326885:APW326931 APW392374:APW392418 APW392421:APW392467 APW457910:APW457954 APW457957:APW458003 APW523446:APW523490 APW523493:APW523539 APW588982:APW589026 APW589029:APW589075 APW654518:APW654562 APW654565:APW654611 APW720054:APW720098 APW720101:APW720147 APW785590:APW785634 APW785637:APW785683 APW851126:APW851170 APW851173:APW851219 APW916662:APW916706 APW916709:APW916755 APW982198:APW982242 APW982245:APW982291 AZS63:AZS107 AZS110:AZS156 AZS64694:AZS64738 AZS64741:AZS64787 AZS130230:AZS130274 AZS130277:AZS130323 AZS195766:AZS195810 AZS195813:AZS195859 AZS261302:AZS261346 AZS261349:AZS261395 AZS326838:AZS326882 AZS326885:AZS326931 AZS392374:AZS392418 AZS392421:AZS392467 AZS457910:AZS457954 AZS457957:AZS458003 AZS523446:AZS523490 AZS523493:AZS523539 AZS588982:AZS589026 AZS589029:AZS589075 AZS654518:AZS654562 AZS654565:AZS654611 AZS720054:AZS720098 AZS720101:AZS720147 AZS785590:AZS785634 AZS785637:AZS785683 AZS851126:AZS851170 AZS851173:AZS851219 AZS916662:AZS916706 AZS916709:AZS916755 AZS982198:AZS982242 AZS982245:AZS982291 BJO63:BJO107 BJO110:BJO156 BJO64694:BJO64738 BJO64741:BJO64787 BJO130230:BJO130274 BJO130277:BJO130323 BJO195766:BJO195810 BJO195813:BJO195859 BJO261302:BJO261346 BJO261349:BJO261395 BJO326838:BJO326882 BJO326885:BJO326931 BJO392374:BJO392418 BJO392421:BJO392467 BJO457910:BJO457954 BJO457957:BJO458003 BJO523446:BJO523490 BJO523493:BJO523539 BJO588982:BJO589026 BJO589029:BJO589075 BJO654518:BJO654562 BJO654565:BJO654611 BJO720054:BJO720098 BJO720101:BJO720147 BJO785590:BJO785634 BJO785637:BJO785683 BJO851126:BJO851170 BJO851173:BJO851219 BJO916662:BJO916706 BJO916709:BJO916755 BJO982198:BJO982242 BJO982245:BJO982291 BTK63:BTK107 BTK110:BTK156 BTK64694:BTK64738 BTK64741:BTK64787 BTK130230:BTK130274 BTK130277:BTK130323 BTK195766:BTK195810 BTK195813:BTK195859 BTK261302:BTK261346 BTK261349:BTK261395 BTK326838:BTK326882 BTK326885:BTK326931 BTK392374:BTK392418 BTK392421:BTK392467 BTK457910:BTK457954 BTK457957:BTK458003 BTK523446:BTK523490 BTK523493:BTK523539 BTK588982:BTK589026 BTK589029:BTK589075 BTK654518:BTK654562 BTK654565:BTK654611 BTK720054:BTK720098 BTK720101:BTK720147 BTK785590:BTK785634 BTK785637:BTK785683 BTK851126:BTK851170 BTK851173:BTK851219 BTK916662:BTK916706 BTK916709:BTK916755 BTK982198:BTK982242 BTK982245:BTK982291 CDG63:CDG107 CDG110:CDG156 CDG64694:CDG64738 CDG64741:CDG64787 CDG130230:CDG130274 CDG130277:CDG130323 CDG195766:CDG195810 CDG195813:CDG195859 CDG261302:CDG261346 CDG261349:CDG261395 CDG326838:CDG326882 CDG326885:CDG326931 CDG392374:CDG392418 CDG392421:CDG392467 CDG457910:CDG457954 CDG457957:CDG458003 CDG523446:CDG523490 CDG523493:CDG523539 CDG588982:CDG589026 CDG589029:CDG589075 CDG654518:CDG654562 CDG654565:CDG654611 CDG720054:CDG720098 CDG720101:CDG720147 CDG785590:CDG785634 CDG785637:CDG785683 CDG851126:CDG851170 CDG851173:CDG851219 CDG916662:CDG916706 CDG916709:CDG916755 CDG982198:CDG982242 CDG982245:CDG982291 CNC63:CNC107 CNC110:CNC156 CNC64694:CNC64738 CNC64741:CNC64787 CNC130230:CNC130274 CNC130277:CNC130323 CNC195766:CNC195810 CNC195813:CNC195859 CNC261302:CNC261346 CNC261349:CNC261395 CNC326838:CNC326882 CNC326885:CNC326931 CNC392374:CNC392418 CNC392421:CNC392467 CNC457910:CNC457954 CNC457957:CNC458003 CNC523446:CNC523490 CNC523493:CNC523539 CNC588982:CNC589026 CNC589029:CNC589075 CNC654518:CNC654562 CNC654565:CNC654611 CNC720054:CNC720098 CNC720101:CNC720147 CNC785590:CNC785634 CNC785637:CNC785683 CNC851126:CNC851170 CNC851173:CNC851219 CNC916662:CNC916706 CNC916709:CNC916755 CNC982198:CNC982242 CNC982245:CNC982291 CWY63:CWY107 CWY110:CWY156 CWY64694:CWY64738 CWY64741:CWY64787 CWY130230:CWY130274 CWY130277:CWY130323 CWY195766:CWY195810 CWY195813:CWY195859 CWY261302:CWY261346 CWY261349:CWY261395 CWY326838:CWY326882 CWY326885:CWY326931 CWY392374:CWY392418 CWY392421:CWY392467 CWY457910:CWY457954 CWY457957:CWY458003 CWY523446:CWY523490 CWY523493:CWY523539 CWY588982:CWY589026 CWY589029:CWY589075 CWY654518:CWY654562 CWY654565:CWY654611 CWY720054:CWY720098 CWY720101:CWY720147 CWY785590:CWY785634 CWY785637:CWY785683 CWY851126:CWY851170 CWY851173:CWY851219 CWY916662:CWY916706 CWY916709:CWY916755 CWY982198:CWY982242 CWY982245:CWY982291 DGU63:DGU107 DGU110:DGU156 DGU64694:DGU64738 DGU64741:DGU64787 DGU130230:DGU130274 DGU130277:DGU130323 DGU195766:DGU195810 DGU195813:DGU195859 DGU261302:DGU261346 DGU261349:DGU261395 DGU326838:DGU326882 DGU326885:DGU326931 DGU392374:DGU392418 DGU392421:DGU392467 DGU457910:DGU457954 DGU457957:DGU458003 DGU523446:DGU523490 DGU523493:DGU523539 DGU588982:DGU589026 DGU589029:DGU589075 DGU654518:DGU654562 DGU654565:DGU654611 DGU720054:DGU720098 DGU720101:DGU720147 DGU785590:DGU785634 DGU785637:DGU785683 DGU851126:DGU851170 DGU851173:DGU851219 DGU916662:DGU916706 DGU916709:DGU916755 DGU982198:DGU982242 DGU982245:DGU982291 DQQ63:DQQ107 DQQ110:DQQ156 DQQ64694:DQQ64738 DQQ64741:DQQ64787 DQQ130230:DQQ130274 DQQ130277:DQQ130323 DQQ195766:DQQ195810 DQQ195813:DQQ195859 DQQ261302:DQQ261346 DQQ261349:DQQ261395 DQQ326838:DQQ326882 DQQ326885:DQQ326931 DQQ392374:DQQ392418 DQQ392421:DQQ392467 DQQ457910:DQQ457954 DQQ457957:DQQ458003 DQQ523446:DQQ523490 DQQ523493:DQQ523539 DQQ588982:DQQ589026 DQQ589029:DQQ589075 DQQ654518:DQQ654562 DQQ654565:DQQ654611 DQQ720054:DQQ720098 DQQ720101:DQQ720147 DQQ785590:DQQ785634 DQQ785637:DQQ785683 DQQ851126:DQQ851170 DQQ851173:DQQ851219 DQQ916662:DQQ916706 DQQ916709:DQQ916755 DQQ982198:DQQ982242 DQQ982245:DQQ982291 EAM63:EAM107 EAM110:EAM156 EAM64694:EAM64738 EAM64741:EAM64787 EAM130230:EAM130274 EAM130277:EAM130323 EAM195766:EAM195810 EAM195813:EAM195859 EAM261302:EAM261346 EAM261349:EAM261395 EAM326838:EAM326882 EAM326885:EAM326931 EAM392374:EAM392418 EAM392421:EAM392467 EAM457910:EAM457954 EAM457957:EAM458003 EAM523446:EAM523490 EAM523493:EAM523539 EAM588982:EAM589026 EAM589029:EAM589075 EAM654518:EAM654562 EAM654565:EAM654611 EAM720054:EAM720098 EAM720101:EAM720147 EAM785590:EAM785634 EAM785637:EAM785683 EAM851126:EAM851170 EAM851173:EAM851219 EAM916662:EAM916706 EAM916709:EAM916755 EAM982198:EAM982242 EAM982245:EAM982291 EKI63:EKI107 EKI110:EKI156 EKI64694:EKI64738 EKI64741:EKI64787 EKI130230:EKI130274 EKI130277:EKI130323 EKI195766:EKI195810 EKI195813:EKI195859 EKI261302:EKI261346 EKI261349:EKI261395 EKI326838:EKI326882 EKI326885:EKI326931 EKI392374:EKI392418 EKI392421:EKI392467 EKI457910:EKI457954 EKI457957:EKI458003 EKI523446:EKI523490 EKI523493:EKI523539 EKI588982:EKI589026 EKI589029:EKI589075 EKI654518:EKI654562 EKI654565:EKI654611 EKI720054:EKI720098 EKI720101:EKI720147 EKI785590:EKI785634 EKI785637:EKI785683 EKI851126:EKI851170 EKI851173:EKI851219 EKI916662:EKI916706 EKI916709:EKI916755 EKI982198:EKI982242 EKI982245:EKI982291 EUE63:EUE107 EUE110:EUE156 EUE64694:EUE64738 EUE64741:EUE64787 EUE130230:EUE130274 EUE130277:EUE130323 EUE195766:EUE195810 EUE195813:EUE195859 EUE261302:EUE261346 EUE261349:EUE261395 EUE326838:EUE326882 EUE326885:EUE326931 EUE392374:EUE392418 EUE392421:EUE392467 EUE457910:EUE457954 EUE457957:EUE458003 EUE523446:EUE523490 EUE523493:EUE523539 EUE588982:EUE589026 EUE589029:EUE589075 EUE654518:EUE654562 EUE654565:EUE654611 EUE720054:EUE720098 EUE720101:EUE720147 EUE785590:EUE785634 EUE785637:EUE785683 EUE851126:EUE851170 EUE851173:EUE851219 EUE916662:EUE916706 EUE916709:EUE916755 EUE982198:EUE982242 EUE982245:EUE982291 FEA63:FEA107 FEA110:FEA156 FEA64694:FEA64738 FEA64741:FEA64787 FEA130230:FEA130274 FEA130277:FEA130323 FEA195766:FEA195810 FEA195813:FEA195859 FEA261302:FEA261346 FEA261349:FEA261395 FEA326838:FEA326882 FEA326885:FEA326931 FEA392374:FEA392418 FEA392421:FEA392467 FEA457910:FEA457954 FEA457957:FEA458003 FEA523446:FEA523490 FEA523493:FEA523539 FEA588982:FEA589026 FEA589029:FEA589075 FEA654518:FEA654562 FEA654565:FEA654611 FEA720054:FEA720098 FEA720101:FEA720147 FEA785590:FEA785634 FEA785637:FEA785683 FEA851126:FEA851170 FEA851173:FEA851219 FEA916662:FEA916706 FEA916709:FEA916755 FEA982198:FEA982242 FEA982245:FEA982291 FNW63:FNW107 FNW110:FNW156 FNW64694:FNW64738 FNW64741:FNW64787 FNW130230:FNW130274 FNW130277:FNW130323 FNW195766:FNW195810 FNW195813:FNW195859 FNW261302:FNW261346 FNW261349:FNW261395 FNW326838:FNW326882 FNW326885:FNW326931 FNW392374:FNW392418 FNW392421:FNW392467 FNW457910:FNW457954 FNW457957:FNW458003 FNW523446:FNW523490 FNW523493:FNW523539 FNW588982:FNW589026 FNW589029:FNW589075 FNW654518:FNW654562 FNW654565:FNW654611 FNW720054:FNW720098 FNW720101:FNW720147 FNW785590:FNW785634 FNW785637:FNW785683 FNW851126:FNW851170 FNW851173:FNW851219 FNW916662:FNW916706 FNW916709:FNW916755 FNW982198:FNW982242 FNW982245:FNW982291 FXS63:FXS107 FXS110:FXS156 FXS64694:FXS64738 FXS64741:FXS64787 FXS130230:FXS130274 FXS130277:FXS130323 FXS195766:FXS195810 FXS195813:FXS195859 FXS261302:FXS261346 FXS261349:FXS261395 FXS326838:FXS326882 FXS326885:FXS326931 FXS392374:FXS392418 FXS392421:FXS392467 FXS457910:FXS457954 FXS457957:FXS458003 FXS523446:FXS523490 FXS523493:FXS523539 FXS588982:FXS589026 FXS589029:FXS589075 FXS654518:FXS654562 FXS654565:FXS654611 FXS720054:FXS720098 FXS720101:FXS720147 FXS785590:FXS785634 FXS785637:FXS785683 FXS851126:FXS851170 FXS851173:FXS851219 FXS916662:FXS916706 FXS916709:FXS916755 FXS982198:FXS982242 FXS982245:FXS982291 GHO63:GHO107 GHO110:GHO156 GHO64694:GHO64738 GHO64741:GHO64787 GHO130230:GHO130274 GHO130277:GHO130323 GHO195766:GHO195810 GHO195813:GHO195859 GHO261302:GHO261346 GHO261349:GHO261395 GHO326838:GHO326882 GHO326885:GHO326931 GHO392374:GHO392418 GHO392421:GHO392467 GHO457910:GHO457954 GHO457957:GHO458003 GHO523446:GHO523490 GHO523493:GHO523539 GHO588982:GHO589026 GHO589029:GHO589075 GHO654518:GHO654562 GHO654565:GHO654611 GHO720054:GHO720098 GHO720101:GHO720147 GHO785590:GHO785634 GHO785637:GHO785683 GHO851126:GHO851170 GHO851173:GHO851219 GHO916662:GHO916706 GHO916709:GHO916755 GHO982198:GHO982242 GHO982245:GHO982291 GRK63:GRK107 GRK110:GRK156 GRK64694:GRK64738 GRK64741:GRK64787 GRK130230:GRK130274 GRK130277:GRK130323 GRK195766:GRK195810 GRK195813:GRK195859 GRK261302:GRK261346 GRK261349:GRK261395 GRK326838:GRK326882 GRK326885:GRK326931 GRK392374:GRK392418 GRK392421:GRK392467 GRK457910:GRK457954 GRK457957:GRK458003 GRK523446:GRK523490 GRK523493:GRK523539 GRK588982:GRK589026 GRK589029:GRK589075 GRK654518:GRK654562 GRK654565:GRK654611 GRK720054:GRK720098 GRK720101:GRK720147 GRK785590:GRK785634 GRK785637:GRK785683 GRK851126:GRK851170 GRK851173:GRK851219 GRK916662:GRK916706 GRK916709:GRK916755 GRK982198:GRK982242 GRK982245:GRK982291 HBG63:HBG107 HBG110:HBG156 HBG64694:HBG64738 HBG64741:HBG64787 HBG130230:HBG130274 HBG130277:HBG130323 HBG195766:HBG195810 HBG195813:HBG195859 HBG261302:HBG261346 HBG261349:HBG261395 HBG326838:HBG326882 HBG326885:HBG326931 HBG392374:HBG392418 HBG392421:HBG392467 HBG457910:HBG457954 HBG457957:HBG458003 HBG523446:HBG523490 HBG523493:HBG523539 HBG588982:HBG589026 HBG589029:HBG589075 HBG654518:HBG654562 HBG654565:HBG654611 HBG720054:HBG720098 HBG720101:HBG720147 HBG785590:HBG785634 HBG785637:HBG785683 HBG851126:HBG851170 HBG851173:HBG851219 HBG916662:HBG916706 HBG916709:HBG916755 HBG982198:HBG982242 HBG982245:HBG982291 HLC63:HLC107 HLC110:HLC156 HLC64694:HLC64738 HLC64741:HLC64787 HLC130230:HLC130274 HLC130277:HLC130323 HLC195766:HLC195810 HLC195813:HLC195859 HLC261302:HLC261346 HLC261349:HLC261395 HLC326838:HLC326882 HLC326885:HLC326931 HLC392374:HLC392418 HLC392421:HLC392467 HLC457910:HLC457954 HLC457957:HLC458003 HLC523446:HLC523490 HLC523493:HLC523539 HLC588982:HLC589026 HLC589029:HLC589075 HLC654518:HLC654562 HLC654565:HLC654611 HLC720054:HLC720098 HLC720101:HLC720147 HLC785590:HLC785634 HLC785637:HLC785683 HLC851126:HLC851170 HLC851173:HLC851219 HLC916662:HLC916706 HLC916709:HLC916755 HLC982198:HLC982242 HLC982245:HLC982291 HUY63:HUY107 HUY110:HUY156 HUY64694:HUY64738 HUY64741:HUY64787 HUY130230:HUY130274 HUY130277:HUY130323 HUY195766:HUY195810 HUY195813:HUY195859 HUY261302:HUY261346 HUY261349:HUY261395 HUY326838:HUY326882 HUY326885:HUY326931 HUY392374:HUY392418 HUY392421:HUY392467 HUY457910:HUY457954 HUY457957:HUY458003 HUY523446:HUY523490 HUY523493:HUY523539 HUY588982:HUY589026 HUY589029:HUY589075 HUY654518:HUY654562 HUY654565:HUY654611 HUY720054:HUY720098 HUY720101:HUY720147 HUY785590:HUY785634 HUY785637:HUY785683 HUY851126:HUY851170 HUY851173:HUY851219 HUY916662:HUY916706 HUY916709:HUY916755 HUY982198:HUY982242 HUY982245:HUY982291 IEU63:IEU107 IEU110:IEU156 IEU64694:IEU64738 IEU64741:IEU64787 IEU130230:IEU130274 IEU130277:IEU130323 IEU195766:IEU195810 IEU195813:IEU195859 IEU261302:IEU261346 IEU261349:IEU261395 IEU326838:IEU326882 IEU326885:IEU326931 IEU392374:IEU392418 IEU392421:IEU392467 IEU457910:IEU457954 IEU457957:IEU458003 IEU523446:IEU523490 IEU523493:IEU523539 IEU588982:IEU589026 IEU589029:IEU589075 IEU654518:IEU654562 IEU654565:IEU654611 IEU720054:IEU720098 IEU720101:IEU720147 IEU785590:IEU785634 IEU785637:IEU785683 IEU851126:IEU851170 IEU851173:IEU851219 IEU916662:IEU916706 IEU916709:IEU916755 IEU982198:IEU982242 IEU982245:IEU982291 IOQ63:IOQ107 IOQ110:IOQ156 IOQ64694:IOQ64738 IOQ64741:IOQ64787 IOQ130230:IOQ130274 IOQ130277:IOQ130323 IOQ195766:IOQ195810 IOQ195813:IOQ195859 IOQ261302:IOQ261346 IOQ261349:IOQ261395 IOQ326838:IOQ326882 IOQ326885:IOQ326931 IOQ392374:IOQ392418 IOQ392421:IOQ392467 IOQ457910:IOQ457954 IOQ457957:IOQ458003 IOQ523446:IOQ523490 IOQ523493:IOQ523539 IOQ588982:IOQ589026 IOQ589029:IOQ589075 IOQ654518:IOQ654562 IOQ654565:IOQ654611 IOQ720054:IOQ720098 IOQ720101:IOQ720147 IOQ785590:IOQ785634 IOQ785637:IOQ785683 IOQ851126:IOQ851170 IOQ851173:IOQ851219 IOQ916662:IOQ916706 IOQ916709:IOQ916755 IOQ982198:IOQ982242 IOQ982245:IOQ982291 IYM63:IYM107 IYM110:IYM156 IYM64694:IYM64738 IYM64741:IYM64787 IYM130230:IYM130274 IYM130277:IYM130323 IYM195766:IYM195810 IYM195813:IYM195859 IYM261302:IYM261346 IYM261349:IYM261395 IYM326838:IYM326882 IYM326885:IYM326931 IYM392374:IYM392418 IYM392421:IYM392467 IYM457910:IYM457954 IYM457957:IYM458003 IYM523446:IYM523490 IYM523493:IYM523539 IYM588982:IYM589026 IYM589029:IYM589075 IYM654518:IYM654562 IYM654565:IYM654611 IYM720054:IYM720098 IYM720101:IYM720147 IYM785590:IYM785634 IYM785637:IYM785683 IYM851126:IYM851170 IYM851173:IYM851219 IYM916662:IYM916706 IYM916709:IYM916755 IYM982198:IYM982242 IYM982245:IYM982291 JII63:JII107 JII110:JII156 JII64694:JII64738 JII64741:JII64787 JII130230:JII130274 JII130277:JII130323 JII195766:JII195810 JII195813:JII195859 JII261302:JII261346 JII261349:JII261395 JII326838:JII326882 JII326885:JII326931 JII392374:JII392418 JII392421:JII392467 JII457910:JII457954 JII457957:JII458003 JII523446:JII523490 JII523493:JII523539 JII588982:JII589026 JII589029:JII589075 JII654518:JII654562 JII654565:JII654611 JII720054:JII720098 JII720101:JII720147 JII785590:JII785634 JII785637:JII785683 JII851126:JII851170 JII851173:JII851219 JII916662:JII916706 JII916709:JII916755 JII982198:JII982242 JII982245:JII982291 JSE63:JSE107 JSE110:JSE156 JSE64694:JSE64738 JSE64741:JSE64787 JSE130230:JSE130274 JSE130277:JSE130323 JSE195766:JSE195810 JSE195813:JSE195859 JSE261302:JSE261346 JSE261349:JSE261395 JSE326838:JSE326882 JSE326885:JSE326931 JSE392374:JSE392418 JSE392421:JSE392467 JSE457910:JSE457954 JSE457957:JSE458003 JSE523446:JSE523490 JSE523493:JSE523539 JSE588982:JSE589026 JSE589029:JSE589075 JSE654518:JSE654562 JSE654565:JSE654611 JSE720054:JSE720098 JSE720101:JSE720147 JSE785590:JSE785634 JSE785637:JSE785683 JSE851126:JSE851170 JSE851173:JSE851219 JSE916662:JSE916706 JSE916709:JSE916755 JSE982198:JSE982242 JSE982245:JSE982291 KCA63:KCA107 KCA110:KCA156 KCA64694:KCA64738 KCA64741:KCA64787 KCA130230:KCA130274 KCA130277:KCA130323 KCA195766:KCA195810 KCA195813:KCA195859 KCA261302:KCA261346 KCA261349:KCA261395 KCA326838:KCA326882 KCA326885:KCA326931 KCA392374:KCA392418 KCA392421:KCA392467 KCA457910:KCA457954 KCA457957:KCA458003 KCA523446:KCA523490 KCA523493:KCA523539 KCA588982:KCA589026 KCA589029:KCA589075 KCA654518:KCA654562 KCA654565:KCA654611 KCA720054:KCA720098 KCA720101:KCA720147 KCA785590:KCA785634 KCA785637:KCA785683 KCA851126:KCA851170 KCA851173:KCA851219 KCA916662:KCA916706 KCA916709:KCA916755 KCA982198:KCA982242 KCA982245:KCA982291 KLW63:KLW107 KLW110:KLW156 KLW64694:KLW64738 KLW64741:KLW64787 KLW130230:KLW130274 KLW130277:KLW130323 KLW195766:KLW195810 KLW195813:KLW195859 KLW261302:KLW261346 KLW261349:KLW261395 KLW326838:KLW326882 KLW326885:KLW326931 KLW392374:KLW392418 KLW392421:KLW392467 KLW457910:KLW457954 KLW457957:KLW458003 KLW523446:KLW523490 KLW523493:KLW523539 KLW588982:KLW589026 KLW589029:KLW589075 KLW654518:KLW654562 KLW654565:KLW654611 KLW720054:KLW720098 KLW720101:KLW720147 KLW785590:KLW785634 KLW785637:KLW785683 KLW851126:KLW851170 KLW851173:KLW851219 KLW916662:KLW916706 KLW916709:KLW916755 KLW982198:KLW982242 KLW982245:KLW982291 KVS63:KVS107 KVS110:KVS156 KVS64694:KVS64738 KVS64741:KVS64787 KVS130230:KVS130274 KVS130277:KVS130323 KVS195766:KVS195810 KVS195813:KVS195859 KVS261302:KVS261346 KVS261349:KVS261395 KVS326838:KVS326882 KVS326885:KVS326931 KVS392374:KVS392418 KVS392421:KVS392467 KVS457910:KVS457954 KVS457957:KVS458003 KVS523446:KVS523490 KVS523493:KVS523539 KVS588982:KVS589026 KVS589029:KVS589075 KVS654518:KVS654562 KVS654565:KVS654611 KVS720054:KVS720098 KVS720101:KVS720147 KVS785590:KVS785634 KVS785637:KVS785683 KVS851126:KVS851170 KVS851173:KVS851219 KVS916662:KVS916706 KVS916709:KVS916755 KVS982198:KVS982242 KVS982245:KVS982291 LFO63:LFO107 LFO110:LFO156 LFO64694:LFO64738 LFO64741:LFO64787 LFO130230:LFO130274 LFO130277:LFO130323 LFO195766:LFO195810 LFO195813:LFO195859 LFO261302:LFO261346 LFO261349:LFO261395 LFO326838:LFO326882 LFO326885:LFO326931 LFO392374:LFO392418 LFO392421:LFO392467 LFO457910:LFO457954 LFO457957:LFO458003 LFO523446:LFO523490 LFO523493:LFO523539 LFO588982:LFO589026 LFO589029:LFO589075 LFO654518:LFO654562 LFO654565:LFO654611 LFO720054:LFO720098 LFO720101:LFO720147 LFO785590:LFO785634 LFO785637:LFO785683 LFO851126:LFO851170 LFO851173:LFO851219 LFO916662:LFO916706 LFO916709:LFO916755 LFO982198:LFO982242 LFO982245:LFO982291 LPK63:LPK107 LPK110:LPK156 LPK64694:LPK64738 LPK64741:LPK64787 LPK130230:LPK130274 LPK130277:LPK130323 LPK195766:LPK195810 LPK195813:LPK195859 LPK261302:LPK261346 LPK261349:LPK261395 LPK326838:LPK326882 LPK326885:LPK326931 LPK392374:LPK392418 LPK392421:LPK392467 LPK457910:LPK457954 LPK457957:LPK458003 LPK523446:LPK523490 LPK523493:LPK523539 LPK588982:LPK589026 LPK589029:LPK589075 LPK654518:LPK654562 LPK654565:LPK654611 LPK720054:LPK720098 LPK720101:LPK720147 LPK785590:LPK785634 LPK785637:LPK785683 LPK851126:LPK851170 LPK851173:LPK851219 LPK916662:LPK916706 LPK916709:LPK916755 LPK982198:LPK982242 LPK982245:LPK982291 LZG63:LZG107 LZG110:LZG156 LZG64694:LZG64738 LZG64741:LZG64787 LZG130230:LZG130274 LZG130277:LZG130323 LZG195766:LZG195810 LZG195813:LZG195859 LZG261302:LZG261346 LZG261349:LZG261395 LZG326838:LZG326882 LZG326885:LZG326931 LZG392374:LZG392418 LZG392421:LZG392467 LZG457910:LZG457954 LZG457957:LZG458003 LZG523446:LZG523490 LZG523493:LZG523539 LZG588982:LZG589026 LZG589029:LZG589075 LZG654518:LZG654562 LZG654565:LZG654611 LZG720054:LZG720098 LZG720101:LZG720147 LZG785590:LZG785634 LZG785637:LZG785683 LZG851126:LZG851170 LZG851173:LZG851219 LZG916662:LZG916706 LZG916709:LZG916755 LZG982198:LZG982242 LZG982245:LZG982291 MJC63:MJC107 MJC110:MJC156 MJC64694:MJC64738 MJC64741:MJC64787 MJC130230:MJC130274 MJC130277:MJC130323 MJC195766:MJC195810 MJC195813:MJC195859 MJC261302:MJC261346 MJC261349:MJC261395 MJC326838:MJC326882 MJC326885:MJC326931 MJC392374:MJC392418 MJC392421:MJC392467 MJC457910:MJC457954 MJC457957:MJC458003 MJC523446:MJC523490 MJC523493:MJC523539 MJC588982:MJC589026 MJC589029:MJC589075 MJC654518:MJC654562 MJC654565:MJC654611 MJC720054:MJC720098 MJC720101:MJC720147 MJC785590:MJC785634 MJC785637:MJC785683 MJC851126:MJC851170 MJC851173:MJC851219 MJC916662:MJC916706 MJC916709:MJC916755 MJC982198:MJC982242 MJC982245:MJC982291 MSY63:MSY107 MSY110:MSY156 MSY64694:MSY64738 MSY64741:MSY64787 MSY130230:MSY130274 MSY130277:MSY130323 MSY195766:MSY195810 MSY195813:MSY195859 MSY261302:MSY261346 MSY261349:MSY261395 MSY326838:MSY326882 MSY326885:MSY326931 MSY392374:MSY392418 MSY392421:MSY392467 MSY457910:MSY457954 MSY457957:MSY458003 MSY523446:MSY523490 MSY523493:MSY523539 MSY588982:MSY589026 MSY589029:MSY589075 MSY654518:MSY654562 MSY654565:MSY654611 MSY720054:MSY720098 MSY720101:MSY720147 MSY785590:MSY785634 MSY785637:MSY785683 MSY851126:MSY851170 MSY851173:MSY851219 MSY916662:MSY916706 MSY916709:MSY916755 MSY982198:MSY982242 MSY982245:MSY982291 NCU63:NCU107 NCU110:NCU156 NCU64694:NCU64738 NCU64741:NCU64787 NCU130230:NCU130274 NCU130277:NCU130323 NCU195766:NCU195810 NCU195813:NCU195859 NCU261302:NCU261346 NCU261349:NCU261395 NCU326838:NCU326882 NCU326885:NCU326931 NCU392374:NCU392418 NCU392421:NCU392467 NCU457910:NCU457954 NCU457957:NCU458003 NCU523446:NCU523490 NCU523493:NCU523539 NCU588982:NCU589026 NCU589029:NCU589075 NCU654518:NCU654562 NCU654565:NCU654611 NCU720054:NCU720098 NCU720101:NCU720147 NCU785590:NCU785634 NCU785637:NCU785683 NCU851126:NCU851170 NCU851173:NCU851219 NCU916662:NCU916706 NCU916709:NCU916755 NCU982198:NCU982242 NCU982245:NCU982291 NMQ63:NMQ107 NMQ110:NMQ156 NMQ64694:NMQ64738 NMQ64741:NMQ64787 NMQ130230:NMQ130274 NMQ130277:NMQ130323 NMQ195766:NMQ195810 NMQ195813:NMQ195859 NMQ261302:NMQ261346 NMQ261349:NMQ261395 NMQ326838:NMQ326882 NMQ326885:NMQ326931 NMQ392374:NMQ392418 NMQ392421:NMQ392467 NMQ457910:NMQ457954 NMQ457957:NMQ458003 NMQ523446:NMQ523490 NMQ523493:NMQ523539 NMQ588982:NMQ589026 NMQ589029:NMQ589075 NMQ654518:NMQ654562 NMQ654565:NMQ654611 NMQ720054:NMQ720098 NMQ720101:NMQ720147 NMQ785590:NMQ785634 NMQ785637:NMQ785683 NMQ851126:NMQ851170 NMQ851173:NMQ851219 NMQ916662:NMQ916706 NMQ916709:NMQ916755 NMQ982198:NMQ982242 NMQ982245:NMQ982291 NWM63:NWM107 NWM110:NWM156 NWM64694:NWM64738 NWM64741:NWM64787 NWM130230:NWM130274 NWM130277:NWM130323 NWM195766:NWM195810 NWM195813:NWM195859 NWM261302:NWM261346 NWM261349:NWM261395 NWM326838:NWM326882 NWM326885:NWM326931 NWM392374:NWM392418 NWM392421:NWM392467 NWM457910:NWM457954 NWM457957:NWM458003 NWM523446:NWM523490 NWM523493:NWM523539 NWM588982:NWM589026 NWM589029:NWM589075 NWM654518:NWM654562 NWM654565:NWM654611 NWM720054:NWM720098 NWM720101:NWM720147 NWM785590:NWM785634 NWM785637:NWM785683 NWM851126:NWM851170 NWM851173:NWM851219 NWM916662:NWM916706 NWM916709:NWM916755 NWM982198:NWM982242 NWM982245:NWM982291 OGI63:OGI107 OGI110:OGI156 OGI64694:OGI64738 OGI64741:OGI64787 OGI130230:OGI130274 OGI130277:OGI130323 OGI195766:OGI195810 OGI195813:OGI195859 OGI261302:OGI261346 OGI261349:OGI261395 OGI326838:OGI326882 OGI326885:OGI326931 OGI392374:OGI392418 OGI392421:OGI392467 OGI457910:OGI457954 OGI457957:OGI458003 OGI523446:OGI523490 OGI523493:OGI523539 OGI588982:OGI589026 OGI589029:OGI589075 OGI654518:OGI654562 OGI654565:OGI654611 OGI720054:OGI720098 OGI720101:OGI720147 OGI785590:OGI785634 OGI785637:OGI785683 OGI851126:OGI851170 OGI851173:OGI851219 OGI916662:OGI916706 OGI916709:OGI916755 OGI982198:OGI982242 OGI982245:OGI982291 OQE63:OQE107 OQE110:OQE156 OQE64694:OQE64738 OQE64741:OQE64787 OQE130230:OQE130274 OQE130277:OQE130323 OQE195766:OQE195810 OQE195813:OQE195859 OQE261302:OQE261346 OQE261349:OQE261395 OQE326838:OQE326882 OQE326885:OQE326931 OQE392374:OQE392418 OQE392421:OQE392467 OQE457910:OQE457954 OQE457957:OQE458003 OQE523446:OQE523490 OQE523493:OQE523539 OQE588982:OQE589026 OQE589029:OQE589075 OQE654518:OQE654562 OQE654565:OQE654611 OQE720054:OQE720098 OQE720101:OQE720147 OQE785590:OQE785634 OQE785637:OQE785683 OQE851126:OQE851170 OQE851173:OQE851219 OQE916662:OQE916706 OQE916709:OQE916755 OQE982198:OQE982242 OQE982245:OQE982291 PAA63:PAA107 PAA110:PAA156 PAA64694:PAA64738 PAA64741:PAA64787 PAA130230:PAA130274 PAA130277:PAA130323 PAA195766:PAA195810 PAA195813:PAA195859 PAA261302:PAA261346 PAA261349:PAA261395 PAA326838:PAA326882 PAA326885:PAA326931 PAA392374:PAA392418 PAA392421:PAA392467 PAA457910:PAA457954 PAA457957:PAA458003 PAA523446:PAA523490 PAA523493:PAA523539 PAA588982:PAA589026 PAA589029:PAA589075 PAA654518:PAA654562 PAA654565:PAA654611 PAA720054:PAA720098 PAA720101:PAA720147 PAA785590:PAA785634 PAA785637:PAA785683 PAA851126:PAA851170 PAA851173:PAA851219 PAA916662:PAA916706 PAA916709:PAA916755 PAA982198:PAA982242 PAA982245:PAA982291 PJW63:PJW107 PJW110:PJW156 PJW64694:PJW64738 PJW64741:PJW64787 PJW130230:PJW130274 PJW130277:PJW130323 PJW195766:PJW195810 PJW195813:PJW195859 PJW261302:PJW261346 PJW261349:PJW261395 PJW326838:PJW326882 PJW326885:PJW326931 PJW392374:PJW392418 PJW392421:PJW392467 PJW457910:PJW457954 PJW457957:PJW458003 PJW523446:PJW523490 PJW523493:PJW523539 PJW588982:PJW589026 PJW589029:PJW589075 PJW654518:PJW654562 PJW654565:PJW654611 PJW720054:PJW720098 PJW720101:PJW720147 PJW785590:PJW785634 PJW785637:PJW785683 PJW851126:PJW851170 PJW851173:PJW851219 PJW916662:PJW916706 PJW916709:PJW916755 PJW982198:PJW982242 PJW982245:PJW982291 PTS63:PTS107 PTS110:PTS156 PTS64694:PTS64738 PTS64741:PTS64787 PTS130230:PTS130274 PTS130277:PTS130323 PTS195766:PTS195810 PTS195813:PTS195859 PTS261302:PTS261346 PTS261349:PTS261395 PTS326838:PTS326882 PTS326885:PTS326931 PTS392374:PTS392418 PTS392421:PTS392467 PTS457910:PTS457954 PTS457957:PTS458003 PTS523446:PTS523490 PTS523493:PTS523539 PTS588982:PTS589026 PTS589029:PTS589075 PTS654518:PTS654562 PTS654565:PTS654611 PTS720054:PTS720098 PTS720101:PTS720147 PTS785590:PTS785634 PTS785637:PTS785683 PTS851126:PTS851170 PTS851173:PTS851219 PTS916662:PTS916706 PTS916709:PTS916755 PTS982198:PTS982242 PTS982245:PTS982291 QDO63:QDO107 QDO110:QDO156 QDO64694:QDO64738 QDO64741:QDO64787 QDO130230:QDO130274 QDO130277:QDO130323 QDO195766:QDO195810 QDO195813:QDO195859 QDO261302:QDO261346 QDO261349:QDO261395 QDO326838:QDO326882 QDO326885:QDO326931 QDO392374:QDO392418 QDO392421:QDO392467 QDO457910:QDO457954 QDO457957:QDO458003 QDO523446:QDO523490 QDO523493:QDO523539 QDO588982:QDO589026 QDO589029:QDO589075 QDO654518:QDO654562 QDO654565:QDO654611 QDO720054:QDO720098 QDO720101:QDO720147 QDO785590:QDO785634 QDO785637:QDO785683 QDO851126:QDO851170 QDO851173:QDO851219 QDO916662:QDO916706 QDO916709:QDO916755 QDO982198:QDO982242 QDO982245:QDO982291 QNK63:QNK107 QNK110:QNK156 QNK64694:QNK64738 QNK64741:QNK64787 QNK130230:QNK130274 QNK130277:QNK130323 QNK195766:QNK195810 QNK195813:QNK195859 QNK261302:QNK261346 QNK261349:QNK261395 QNK326838:QNK326882 QNK326885:QNK326931 QNK392374:QNK392418 QNK392421:QNK392467 QNK457910:QNK457954 QNK457957:QNK458003 QNK523446:QNK523490 QNK523493:QNK523539 QNK588982:QNK589026 QNK589029:QNK589075 QNK654518:QNK654562 QNK654565:QNK654611 QNK720054:QNK720098 QNK720101:QNK720147 QNK785590:QNK785634 QNK785637:QNK785683 QNK851126:QNK851170 QNK851173:QNK851219 QNK916662:QNK916706 QNK916709:QNK916755 QNK982198:QNK982242 QNK982245:QNK982291 QXG63:QXG107 QXG110:QXG156 QXG64694:QXG64738 QXG64741:QXG64787 QXG130230:QXG130274 QXG130277:QXG130323 QXG195766:QXG195810 QXG195813:QXG195859 QXG261302:QXG261346 QXG261349:QXG261395 QXG326838:QXG326882 QXG326885:QXG326931 QXG392374:QXG392418 QXG392421:QXG392467 QXG457910:QXG457954 QXG457957:QXG458003 QXG523446:QXG523490 QXG523493:QXG523539 QXG588982:QXG589026 QXG589029:QXG589075 QXG654518:QXG654562 QXG654565:QXG654611 QXG720054:QXG720098 QXG720101:QXG720147 QXG785590:QXG785634 QXG785637:QXG785683 QXG851126:QXG851170 QXG851173:QXG851219 QXG916662:QXG916706 QXG916709:QXG916755 QXG982198:QXG982242 QXG982245:QXG982291 RHC63:RHC107 RHC110:RHC156 RHC64694:RHC64738 RHC64741:RHC64787 RHC130230:RHC130274 RHC130277:RHC130323 RHC195766:RHC195810 RHC195813:RHC195859 RHC261302:RHC261346 RHC261349:RHC261395 RHC326838:RHC326882 RHC326885:RHC326931 RHC392374:RHC392418 RHC392421:RHC392467 RHC457910:RHC457954 RHC457957:RHC458003 RHC523446:RHC523490 RHC523493:RHC523539 RHC588982:RHC589026 RHC589029:RHC589075 RHC654518:RHC654562 RHC654565:RHC654611 RHC720054:RHC720098 RHC720101:RHC720147 RHC785590:RHC785634 RHC785637:RHC785683 RHC851126:RHC851170 RHC851173:RHC851219 RHC916662:RHC916706 RHC916709:RHC916755 RHC982198:RHC982242 RHC982245:RHC982291 RQY63:RQY107 RQY110:RQY156 RQY64694:RQY64738 RQY64741:RQY64787 RQY130230:RQY130274 RQY130277:RQY130323 RQY195766:RQY195810 RQY195813:RQY195859 RQY261302:RQY261346 RQY261349:RQY261395 RQY326838:RQY326882 RQY326885:RQY326931 RQY392374:RQY392418 RQY392421:RQY392467 RQY457910:RQY457954 RQY457957:RQY458003 RQY523446:RQY523490 RQY523493:RQY523539 RQY588982:RQY589026 RQY589029:RQY589075 RQY654518:RQY654562 RQY654565:RQY654611 RQY720054:RQY720098 RQY720101:RQY720147 RQY785590:RQY785634 RQY785637:RQY785683 RQY851126:RQY851170 RQY851173:RQY851219 RQY916662:RQY916706 RQY916709:RQY916755 RQY982198:RQY982242 RQY982245:RQY982291 SAU63:SAU107 SAU110:SAU156 SAU64694:SAU64738 SAU64741:SAU64787 SAU130230:SAU130274 SAU130277:SAU130323 SAU195766:SAU195810 SAU195813:SAU195859 SAU261302:SAU261346 SAU261349:SAU261395 SAU326838:SAU326882 SAU326885:SAU326931 SAU392374:SAU392418 SAU392421:SAU392467 SAU457910:SAU457954 SAU457957:SAU458003 SAU523446:SAU523490 SAU523493:SAU523539 SAU588982:SAU589026 SAU589029:SAU589075 SAU654518:SAU654562 SAU654565:SAU654611 SAU720054:SAU720098 SAU720101:SAU720147 SAU785590:SAU785634 SAU785637:SAU785683 SAU851126:SAU851170 SAU851173:SAU851219 SAU916662:SAU916706 SAU916709:SAU916755 SAU982198:SAU982242 SAU982245:SAU982291 SKQ63:SKQ107 SKQ110:SKQ156 SKQ64694:SKQ64738 SKQ64741:SKQ64787 SKQ130230:SKQ130274 SKQ130277:SKQ130323 SKQ195766:SKQ195810 SKQ195813:SKQ195859 SKQ261302:SKQ261346 SKQ261349:SKQ261395 SKQ326838:SKQ326882 SKQ326885:SKQ326931 SKQ392374:SKQ392418 SKQ392421:SKQ392467 SKQ457910:SKQ457954 SKQ457957:SKQ458003 SKQ523446:SKQ523490 SKQ523493:SKQ523539 SKQ588982:SKQ589026 SKQ589029:SKQ589075 SKQ654518:SKQ654562 SKQ654565:SKQ654611 SKQ720054:SKQ720098 SKQ720101:SKQ720147 SKQ785590:SKQ785634 SKQ785637:SKQ785683 SKQ851126:SKQ851170 SKQ851173:SKQ851219 SKQ916662:SKQ916706 SKQ916709:SKQ916755 SKQ982198:SKQ982242 SKQ982245:SKQ982291 SUM63:SUM107 SUM110:SUM156 SUM64694:SUM64738 SUM64741:SUM64787 SUM130230:SUM130274 SUM130277:SUM130323 SUM195766:SUM195810 SUM195813:SUM195859 SUM261302:SUM261346 SUM261349:SUM261395 SUM326838:SUM326882 SUM326885:SUM326931 SUM392374:SUM392418 SUM392421:SUM392467 SUM457910:SUM457954 SUM457957:SUM458003 SUM523446:SUM523490 SUM523493:SUM523539 SUM588982:SUM589026 SUM589029:SUM589075 SUM654518:SUM654562 SUM654565:SUM654611 SUM720054:SUM720098 SUM720101:SUM720147 SUM785590:SUM785634 SUM785637:SUM785683 SUM851126:SUM851170 SUM851173:SUM851219 SUM916662:SUM916706 SUM916709:SUM916755 SUM982198:SUM982242 SUM982245:SUM982291 TEI63:TEI107 TEI110:TEI156 TEI64694:TEI64738 TEI64741:TEI64787 TEI130230:TEI130274 TEI130277:TEI130323 TEI195766:TEI195810 TEI195813:TEI195859 TEI261302:TEI261346 TEI261349:TEI261395 TEI326838:TEI326882 TEI326885:TEI326931 TEI392374:TEI392418 TEI392421:TEI392467 TEI457910:TEI457954 TEI457957:TEI458003 TEI523446:TEI523490 TEI523493:TEI523539 TEI588982:TEI589026 TEI589029:TEI589075 TEI654518:TEI654562 TEI654565:TEI654611 TEI720054:TEI720098 TEI720101:TEI720147 TEI785590:TEI785634 TEI785637:TEI785683 TEI851126:TEI851170 TEI851173:TEI851219 TEI916662:TEI916706 TEI916709:TEI916755 TEI982198:TEI982242 TEI982245:TEI982291 TOE63:TOE107 TOE110:TOE156 TOE64694:TOE64738 TOE64741:TOE64787 TOE130230:TOE130274 TOE130277:TOE130323 TOE195766:TOE195810 TOE195813:TOE195859 TOE261302:TOE261346 TOE261349:TOE261395 TOE326838:TOE326882 TOE326885:TOE326931 TOE392374:TOE392418 TOE392421:TOE392467 TOE457910:TOE457954 TOE457957:TOE458003 TOE523446:TOE523490 TOE523493:TOE523539 TOE588982:TOE589026 TOE589029:TOE589075 TOE654518:TOE654562 TOE654565:TOE654611 TOE720054:TOE720098 TOE720101:TOE720147 TOE785590:TOE785634 TOE785637:TOE785683 TOE851126:TOE851170 TOE851173:TOE851219 TOE916662:TOE916706 TOE916709:TOE916755 TOE982198:TOE982242 TOE982245:TOE982291 TYA63:TYA107 TYA110:TYA156 TYA64694:TYA64738 TYA64741:TYA64787 TYA130230:TYA130274 TYA130277:TYA130323 TYA195766:TYA195810 TYA195813:TYA195859 TYA261302:TYA261346 TYA261349:TYA261395 TYA326838:TYA326882 TYA326885:TYA326931 TYA392374:TYA392418 TYA392421:TYA392467 TYA457910:TYA457954 TYA457957:TYA458003 TYA523446:TYA523490 TYA523493:TYA523539 TYA588982:TYA589026 TYA589029:TYA589075 TYA654518:TYA654562 TYA654565:TYA654611 TYA720054:TYA720098 TYA720101:TYA720147 TYA785590:TYA785634 TYA785637:TYA785683 TYA851126:TYA851170 TYA851173:TYA851219 TYA916662:TYA916706 TYA916709:TYA916755 TYA982198:TYA982242 TYA982245:TYA982291 UHW63:UHW107 UHW110:UHW156 UHW64694:UHW64738 UHW64741:UHW64787 UHW130230:UHW130274 UHW130277:UHW130323 UHW195766:UHW195810 UHW195813:UHW195859 UHW261302:UHW261346 UHW261349:UHW261395 UHW326838:UHW326882 UHW326885:UHW326931 UHW392374:UHW392418 UHW392421:UHW392467 UHW457910:UHW457954 UHW457957:UHW458003 UHW523446:UHW523490 UHW523493:UHW523539 UHW588982:UHW589026 UHW589029:UHW589075 UHW654518:UHW654562 UHW654565:UHW654611 UHW720054:UHW720098 UHW720101:UHW720147 UHW785590:UHW785634 UHW785637:UHW785683 UHW851126:UHW851170 UHW851173:UHW851219 UHW916662:UHW916706 UHW916709:UHW916755 UHW982198:UHW982242 UHW982245:UHW982291 URS63:URS107 URS110:URS156 URS64694:URS64738 URS64741:URS64787 URS130230:URS130274 URS130277:URS130323 URS195766:URS195810 URS195813:URS195859 URS261302:URS261346 URS261349:URS261395 URS326838:URS326882 URS326885:URS326931 URS392374:URS392418 URS392421:URS392467 URS457910:URS457954 URS457957:URS458003 URS523446:URS523490 URS523493:URS523539 URS588982:URS589026 URS589029:URS589075 URS654518:URS654562 URS654565:URS654611 URS720054:URS720098 URS720101:URS720147 URS785590:URS785634 URS785637:URS785683 URS851126:URS851170 URS851173:URS851219 URS916662:URS916706 URS916709:URS916755 URS982198:URS982242 URS982245:URS982291 VBO63:VBO107 VBO110:VBO156 VBO64694:VBO64738 VBO64741:VBO64787 VBO130230:VBO130274 VBO130277:VBO130323 VBO195766:VBO195810 VBO195813:VBO195859 VBO261302:VBO261346 VBO261349:VBO261395 VBO326838:VBO326882 VBO326885:VBO326931 VBO392374:VBO392418 VBO392421:VBO392467 VBO457910:VBO457954 VBO457957:VBO458003 VBO523446:VBO523490 VBO523493:VBO523539 VBO588982:VBO589026 VBO589029:VBO589075 VBO654518:VBO654562 VBO654565:VBO654611 VBO720054:VBO720098 VBO720101:VBO720147 VBO785590:VBO785634 VBO785637:VBO785683 VBO851126:VBO851170 VBO851173:VBO851219 VBO916662:VBO916706 VBO916709:VBO916755 VBO982198:VBO982242 VBO982245:VBO982291 VLK63:VLK107 VLK110:VLK156 VLK64694:VLK64738 VLK64741:VLK64787 VLK130230:VLK130274 VLK130277:VLK130323 VLK195766:VLK195810 VLK195813:VLK195859 VLK261302:VLK261346 VLK261349:VLK261395 VLK326838:VLK326882 VLK326885:VLK326931 VLK392374:VLK392418 VLK392421:VLK392467 VLK457910:VLK457954 VLK457957:VLK458003 VLK523446:VLK523490 VLK523493:VLK523539 VLK588982:VLK589026 VLK589029:VLK589075 VLK654518:VLK654562 VLK654565:VLK654611 VLK720054:VLK720098 VLK720101:VLK720147 VLK785590:VLK785634 VLK785637:VLK785683 VLK851126:VLK851170 VLK851173:VLK851219 VLK916662:VLK916706 VLK916709:VLK916755 VLK982198:VLK982242 VLK982245:VLK982291 VVG63:VVG107 VVG110:VVG156 VVG64694:VVG64738 VVG64741:VVG64787 VVG130230:VVG130274 VVG130277:VVG130323 VVG195766:VVG195810 VVG195813:VVG195859 VVG261302:VVG261346 VVG261349:VVG261395 VVG326838:VVG326882 VVG326885:VVG326931 VVG392374:VVG392418 VVG392421:VVG392467 VVG457910:VVG457954 VVG457957:VVG458003 VVG523446:VVG523490 VVG523493:VVG523539 VVG588982:VVG589026 VVG589029:VVG589075 VVG654518:VVG654562 VVG654565:VVG654611 VVG720054:VVG720098 VVG720101:VVG720147 VVG785590:VVG785634 VVG785637:VVG785683 VVG851126:VVG851170 VVG851173:VVG851219 VVG916662:VVG916706 VVG916709:VVG916755 VVG982198:VVG982242 VVG982245:VVG982291 WFC63:WFC107 WFC110:WFC156 WFC64694:WFC64738 WFC64741:WFC64787 WFC130230:WFC130274 WFC130277:WFC130323 WFC195766:WFC195810 WFC195813:WFC195859 WFC261302:WFC261346 WFC261349:WFC261395 WFC326838:WFC326882 WFC326885:WFC326931 WFC392374:WFC392418 WFC392421:WFC392467 WFC457910:WFC457954 WFC457957:WFC458003 WFC523446:WFC523490 WFC523493:WFC523539 WFC588982:WFC589026 WFC589029:WFC589075 WFC654518:WFC654562 WFC654565:WFC654611 WFC720054:WFC720098 WFC720101:WFC720147 WFC785590:WFC785634 WFC785637:WFC785683 WFC851126:WFC851170 WFC851173:WFC851219 WFC916662:WFC916706 WFC916709:WFC916755 WFC982198:WFC982242 WFC982245:WFC982291 WOY63:WOY107 WOY110:WOY156 WOY64694:WOY64738 WOY64741:WOY64787 WOY130230:WOY130274 WOY130277:WOY130323 WOY195766:WOY195810 WOY195813:WOY195859 WOY261302:WOY261346 WOY261349:WOY261395 WOY326838:WOY326882 WOY326885:WOY326931 WOY392374:WOY392418 WOY392421:WOY392467 WOY457910:WOY457954 WOY457957:WOY458003 WOY523446:WOY523490 WOY523493:WOY523539 WOY588982:WOY589026 WOY589029:WOY589075 WOY654518:WOY654562 WOY654565:WOY654611 WOY720054:WOY720098 WOY720101:WOY720147 WOY785590:WOY785634 WOY785637:WOY785683 WOY851126:WOY851170 WOY851173:WOY851219 WOY916662:WOY916706 WOY916709:WOY916755 WOY982198:WOY982242 WOY982245:WOY982291 WYU63:WYU107 WYU110:WYU156 WYU64694:WYU64738 WYU64741:WYU64787 WYU130230:WYU130274 WYU130277:WYU130323 WYU195766:WYU195810 WYU195813:WYU195859 WYU261302:WYU261346 WYU261349:WYU261395 WYU326838:WYU326882 WYU326885:WYU326931 WYU392374:WYU392418 WYU392421:WYU392467 WYU457910:WYU457954 WYU457957:WYU458003 WYU523446:WYU523490 WYU523493:WYU523539 WYU588982:WYU589026 WYU589029:WYU589075 WYU654518:WYU654562 WYU654565:WYU654611 WYU720054:WYU720098 WYU720101:WYU720147 WYU785590:WYU785634 WYU785637:WYU785683 WYU851126:WYU851170 WYU851173:WYU851219 WYU916662:WYU916706 WYU916709:WYU916755 WYU982198:WYU982242 WYU982245:WYU982291">
      <formula1>"xzd1243w"</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allowBlank="1" showInputMessage="1" showErrorMessage="1" error="此单元格为保护区，请勿改动！">
          <xm:sqref>BN111:BQ111 BS111:BT111 LJ111:LM111 LO111:LP111 VF111:VI111 VK111:VL111 AFB111:AFE111 AFG111:AFH111 AOX111:APA111 APC111:APD111 AYT111:AYW111 AYY111:AYZ111 BIP111:BIS111 BIU111:BIV111 BSL111:BSO111 BSQ111:BSR111 CCH111:CCK111 CCM111:CCN111 CMD111:CMG111 CMI111:CMJ111 CVZ111:CWC111 CWE111:CWF111 DFV111:DFY111 DGA111:DGB111 DPR111:DPU111 DPW111:DPX111 DZN111:DZQ111 DZS111:DZT111 EJJ111:EJM111 EJO111:EJP111 ETF111:ETI111 ETK111:ETL111 FDB111:FDE111 FDG111:FDH111 FMX111:FNA111 FNC111:FND111 FWT111:FWW111 FWY111:FWZ111 GGP111:GGS111 GGU111:GGV111 GQL111:GQO111 GQQ111:GQR111 HAH111:HAK111 HAM111:HAN111 HKD111:HKG111 HKI111:HKJ111 HTZ111:HUC111 HUE111:HUF111 IDV111:IDY111 IEA111:IEB111 INR111:INU111 INW111:INX111 IXN111:IXQ111 IXS111:IXT111 JHJ111:JHM111 JHO111:JHP111 JRF111:JRI111 JRK111:JRL111 KBB111:KBE111 KBG111:KBH111 KKX111:KLA111 KLC111:KLD111 KUT111:KUW111 KUY111:KUZ111 LEP111:LES111 LEU111:LEV111 LOL111:LOO111 LOQ111:LOR111 LYH111:LYK111 LYM111:LYN111 MID111:MIG111 MII111:MIJ111 MRZ111:MSC111 MSE111:MSF111 NBV111:NBY111 NCA111:NCB111 NLR111:NLU111 NLW111:NLX111 NVN111:NVQ111 NVS111:NVT111 OFJ111:OFM111 OFO111:OFP111 OPF111:OPI111 OPK111:OPL111 OZB111:OZE111 OZG111:OZH111 PIX111:PJA111 PJC111:PJD111 PST111:PSW111 PSY111:PSZ111 QCP111:QCS111 QCU111:QCV111 QML111:QMO111 QMQ111:QMR111 QWH111:QWK111 QWM111:QWN111 RGD111:RGG111 RGI111:RGJ111 RPZ111:RQC111 RQE111:RQF111 RZV111:RZY111 SAA111:SAB111 SJR111:SJU111 SJW111:SJX111 STN111:STQ111 STS111:STT111 TDJ111:TDM111 TDO111:TDP111 TNF111:TNI111 TNK111:TNL111 TXB111:TXE111 TXG111:TXH111 UGX111:UHA111 UHC111:UHD111 UQT111:UQW111 UQY111:UQZ111 VAP111:VAS111 VAU111:VAV111 VKL111:VKO111 VKQ111:VKR111 VUH111:VUK111 VUM111:VUN111 WED111:WEG111 WEI111:WEJ111 WNZ111:WOC111 WOE111:WOF111 WXV111:WXY111 WYA111:WYB111 AY115 KU115 UQ115 AEM115 AOI115 AYE115 BIA115 BRW115 CBS115 CLO115 CVK115 DFG115 DPC115 DYY115 EIU115 ESQ115 FCM115 FMI115 FWE115 GGA115 GPW115 GZS115 HJO115 HTK115 IDG115 INC115 IWY115 JGU115 JQQ115 KAM115 KKI115 KUE115 LEA115 LNW115 LXS115 MHO115 MRK115 NBG115 NLC115 NUY115 OEU115 OOQ115 OYM115 PII115 PSE115 QCA115 QLW115 QVS115 RFO115 RPK115 RZG115 SJC115 SSY115 TCU115 TMQ115 TWM115 UGI115 UQE115 VAA115 VJW115 VTS115 WDO115 WNK115 WXG115 AX116 KT116 UP116 AEL116 AOH116 AYD116 BHZ116 BRV116 CBR116 CLN116 CVJ116 DFF116 DPB116 DYX116 EIT116 ESP116 FCL116 FMH116 FWD116 GFZ116 GPV116 GZR116 HJN116 HTJ116 IDF116 INB116 IWX116 JGT116 JQP116 KAL116 KKH116 KUD116 LDZ116 LNV116 LXR116 MHN116 MRJ116 NBF116 NLB116 NUX116 OET116 OOP116 OYL116 PIH116 PSD116 QBZ116 QLV116 QVR116 RFN116 RPJ116 RZF116 SJB116 SSX116 TCT116 TMP116 TWL116 UGH116 UQD116 UZZ116 VJV116 VTR116 WDN116 WNJ116 WXF116 AY129:BC129 KU129:KY129 UQ129:UU129 AEM129:AEQ129 AOI129:AOM129 AYE129:AYI129 BIA129:BIE129 BRW129:BSA129 CBS129:CBW129 CLO129:CLS129 CVK129:CVO129 DFG129:DFK129 DPC129:DPG129 DYY129:DZC129 EIU129:EIY129 ESQ129:ESU129 FCM129:FCQ129 FMI129:FMM129 FWE129:FWI129 GGA129:GGE129 GPW129:GQA129 GZS129:GZW129 HJO129:HJS129 HTK129:HTO129 IDG129:IDK129 INC129:ING129 IWY129:IXC129 JGU129:JGY129 JQQ129:JQU129 KAM129:KAQ129 KKI129:KKM129 KUE129:KUI129 LEA129:LEE129 LNW129:LOA129 LXS129:LXW129 MHO129:MHS129 MRK129:MRO129 NBG129:NBK129 NLC129:NLG129 NUY129:NVC129 OEU129:OEY129 OOQ129:OOU129 OYM129:OYQ129 PII129:PIM129 PSE129:PSI129 QCA129:QCE129 QLW129:QMA129 QVS129:QVW129 RFO129:RFS129 RPK129:RPO129 RZG129:RZK129 SJC129:SJG129 SSY129:STC129 TCU129:TCY129 TMQ129:TMU129 TWM129:TWQ129 UGI129:UGM129 UQE129:UQI129 VAA129:VAE129 VJW129:VKA129 VTS129:VTW129 WDO129:WDS129 WNK129:WNO129 WXG129:WXK129 AZ130:BA130 KV130:KW130 UR130:US130 AEN130:AEO130 AOJ130:AOK130 AYF130:AYG130 BIB130:BIC130 BRX130:BRY130 CBT130:CBU130 CLP130:CLQ130 CVL130:CVM130 DFH130:DFI130 DPD130:DPE130 DYZ130:DZA130 EIV130:EIW130 ESR130:ESS130 FCN130:FCO130 FMJ130:FMK130 FWF130:FWG130 GGB130:GGC130 GPX130:GPY130 GZT130:GZU130 HJP130:HJQ130 HTL130:HTM130 IDH130:IDI130 IND130:INE130 IWZ130:IXA130 JGV130:JGW130 JQR130:JQS130 KAN130:KAO130 KKJ130:KKK130 KUF130:KUG130 LEB130:LEC130 LNX130:LNY130 LXT130:LXU130 MHP130:MHQ130 MRL130:MRM130 NBH130:NBI130 NLD130:NLE130 NUZ130:NVA130 OEV130:OEW130 OOR130:OOS130 OYN130:OYO130 PIJ130:PIK130 PSF130:PSG130 QCB130:QCC130 QLX130:QLY130 QVT130:QVU130 RFP130:RFQ130 RPL130:RPM130 RZH130:RZI130 SJD130:SJE130 SSZ130:STA130 TCV130:TCW130 TMR130:TMS130 TWN130:TWO130 UGJ130:UGK130 UQF130:UQG130 VAB130:VAC130 VJX130:VJY130 VTT130:VTU130 WDP130:WDQ130 WNL130:WNM130 WXH130:WXI130 BK135:BP135 LG135:LL135 VC135:VH135 AEY135:AFD135 AOU135:AOZ135 AYQ135:AYV135 BIM135:BIR135 BSI135:BSN135 CCE135:CCJ135 CMA135:CMF135 CVW135:CWB135 DFS135:DFX135 DPO135:DPT135 DZK135:DZP135 EJG135:EJL135 ETC135:ETH135 FCY135:FDD135 FMU135:FMZ135 FWQ135:FWV135 GGM135:GGR135 GQI135:GQN135 HAE135:HAJ135 HKA135:HKF135 HTW135:HUB135 IDS135:IDX135 INO135:INT135 IXK135:IXP135 JHG135:JHL135 JRC135:JRH135 KAY135:KBD135 KKU135:KKZ135 KUQ135:KUV135 LEM135:LER135 LOI135:LON135 LYE135:LYJ135 MIA135:MIF135 MRW135:MSB135 NBS135:NBX135 NLO135:NLT135 NVK135:NVP135 OFG135:OFL135 OPC135:OPH135 OYY135:OZD135 PIU135:PIZ135 PSQ135:PSV135 QCM135:QCR135 QMI135:QMN135 QWE135:QWJ135 RGA135:RGF135 RPW135:RQB135 RZS135:RZX135 SJO135:SJT135 STK135:STP135 TDG135:TDL135 TNC135:TNH135 TWY135:TXD135 UGU135:UGZ135 UQQ135:UQV135 VAM135:VAR135 VKI135:VKN135 VUE135:VUJ135 WEA135:WEF135 WNW135:WOB135 WXS135:WXX135 BM137:BT137 LI137:LP137 VE137:VL137 AFA137:AFH137 AOW137:APD137 AYS137:AYZ137 BIO137:BIV137 BSK137:BSR137 CCG137:CCN137 CMC137:CMJ137 CVY137:CWF137 DFU137:DGB137 DPQ137:DPX137 DZM137:DZT137 EJI137:EJP137 ETE137:ETL137 FDA137:FDH137 FMW137:FND137 FWS137:FWZ137 GGO137:GGV137 GQK137:GQR137 HAG137:HAN137 HKC137:HKJ137 HTY137:HUF137 IDU137:IEB137 INQ137:INX137 IXM137:IXT137 JHI137:JHP137 JRE137:JRL137 KBA137:KBH137 KKW137:KLD137 KUS137:KUZ137 LEO137:LEV137 LOK137:LOR137 LYG137:LYN137 MIC137:MIJ137 MRY137:MSF137 NBU137:NCB137 NLQ137:NLX137 NVM137:NVT137 OFI137:OFP137 OPE137:OPL137 OZA137:OZH137 PIW137:PJD137 PSS137:PSZ137 QCO137:QCV137 QMK137:QMR137 QWG137:QWN137 RGC137:RGJ137 RPY137:RQF137 RZU137:SAB137 SJQ137:SJX137 STM137:STT137 TDI137:TDP137 TNE137:TNL137 TXA137:TXH137 UGW137:UHD137 UQS137:UQZ137 VAO137:VAV137 VKK137:VKR137 VUG137:VUN137 WEC137:WEJ137 WNY137:WOF137 WXU137:WYB137 AY152 BD152 KU152 KZ152 UQ152 UV152 AEM152 AER152 AOI152 AON152 AYE152 AYJ152 BIA152 BIF152 BRW152 BSB152 CBS152 CBX152 CLO152 CLT152 CVK152 CVP152 DFG152 DFL152 DPC152 DPH152 DYY152 DZD152 EIU152 EIZ152 ESQ152 ESV152 FCM152 FCR152 FMI152 FMN152 FWE152 FWJ152 GGA152 GGF152 GPW152 GQB152 GZS152 GZX152 HJO152 HJT152 HTK152 HTP152 IDG152 IDL152 INC152 INH152 IWY152 IXD152 JGU152 JGZ152 JQQ152 JQV152 KAM152 KAR152 KKI152 KKN152 KUE152 KUJ152 LEA152 LEF152 LNW152 LOB152 LXS152 LXX152 MHO152 MHT152 MRK152 MRP152 NBG152 NBL152 NLC152 NLH152 NUY152 NVD152 OEU152 OEZ152 OOQ152 OOV152 OYM152 OYR152 PII152 PIN152 PSE152 PSJ152 QCA152 QCF152 QLW152 QMB152 QVS152 QVX152 RFO152 RFT152 RPK152 RPP152 RZG152 RZL152 SJC152 SJH152 SSY152 STD152 TCU152 TCZ152 TMQ152 TMV152 TWM152 TWR152 UGI152 UGN152 UQE152 UQJ152 VAA152 VAF152 VJW152 VKB152 VTS152 VTX152 WDO152 WDT152 WNK152 WNP152 WXG152 WXL152 CW156 DY156 BD159:CT159 CX159:DY159 EC159:GZ159 KZ159:NU159 NY159:QV159 UV159:XQ159 XU159:AAR159 AER159:AHM159 AHQ159:AKN159 AON159:ARI159 ARM159:AUJ159 AYJ159:BBE159 BBI159:BEF159 BIF159:BLA159 BLE159:BOB159 BSB159:BUW159 BVA159:BXX159 CBX159:CES159 CEW159:CHT159 CLT159:COO159 COS159:CRP159 CVP159:CYK159 CYO159:DBL159 DFL159:DIG159 DIK159:DLH159 DPH159:DSC159 DSG159:DVD159 DZD159:EBY159 ECC159:EEZ159 EIZ159:ELU159 ELY159:EOV159 ESV159:EVQ159 EVU159:EYR159 FCR159:FFM159 FFQ159:FIN159 FMN159:FPI159 FPM159:FSJ159 FWJ159:FZE159 FZI159:GCF159 GGF159:GJA159 GJE159:GMB159 GQB159:GSW159 GTA159:GVX159 GZX159:HCS159 HCW159:HFT159 HJT159:HMO159 HMS159:HPP159 HTP159:HWK159 HWO159:HZL159 IDL159:IGG159 IGK159:IJH159 INH159:IQC159 IQG159:ITD159 IXD159:IZY159 JAC159:JCZ159 JGZ159:JJU159 JJY159:JMV159 JQV159:JTQ159 JTU159:JWR159 KAR159:KDM159 KDQ159:KGN159 KKN159:KNI159 KNM159:KQJ159 KUJ159:KXE159 KXI159:LAF159 LEF159:LHA159 LHE159:LKB159 LOB159:LQW159 LRA159:LTX159 LXX159:MAS159 MAW159:MDT159 MHT159:MKO159 MKS159:MNP159 MRP159:MUK159 MUO159:MXL159 NBL159:NEG159 NEK159:NHH159 NLH159:NOC159 NOG159:NRD159 NVD159:NXY159 NYC159:OAZ159 OEZ159:OHU159 OHY159:OKV159 OOV159:ORQ159 ORU159:OUR159 OYR159:PBM159 PBQ159:PEN159 PIN159:PLI159 PLM159:POJ159 PSJ159:PVE159 PVI159:PYF159 QCF159:QFA159 QFE159:QIB159 QMB159:QOW159 QPA159:QRX159 QVX159:QYS159 QYW159:RBT159 RFT159:RIO159 RIS159:RLP159 RPP159:RSK159 RSO159:RVL159 RZL159:SCG159 SCK159:SFH159 SJH159:SMC159 SMG159:SPD159 STD159:SVY159 SWC159:SYZ159 TCZ159:TFU159 TFY159:TIV159 TMV159:TPQ159 TPU159:TSR159 TWR159:TZM159 TZQ159:UCN159 UGN159:UJI159 UJM159:UMJ159 UQJ159:UTE159 UTI159:UWF159 VAF159:VDA159 VDE159:VGB159 VKB159:VMW159 VNA159:VPX159 VTX159:VWS159 VWW159:VZT159 WDT159:WGO159 WGS159:WJP159 WNP159:WQK159 WQO159:WTL159 WXL159:XAG159 XAK159:XDH159 AY164 KU164 UQ164 AEM164 AOI164 AYE164 BIA164 BRW164 CBS164 CLO164 CVK164 DFG164 DPC164 DYY164 EIU164 ESQ164 FCM164 FMI164 FWE164 GGA164 GPW164 GZS164 HJO164 HTK164 IDG164 INC164 IWY164 JGU164 JQQ164 KAM164 KKI164 KUE164 LEA164 LNW164 LXS164 MHO164 MRK164 NBG164 NLC164 NUY164 OEU164 OOQ164 OYM164 PII164 PSE164 QCA164 QLW164 QVS164 RFO164 RPK164 RZG164 SJC164 SSY164 TCU164 TMQ164 TWM164 UGI164 UQE164 VAA164 VJW164 VTS164 WDO164 WNK164 WXG164 BN64742:BQ64742 BS64742:BT64742 LJ64742:LM64742 LO64742:LP64742 VF64742:VI64742 VK64742:VL64742 AFB64742:AFE64742 AFG64742:AFH64742 AOX64742:APA64742 APC64742:APD64742 AYT64742:AYW64742 AYY64742:AYZ64742 BIP64742:BIS64742 BIU64742:BIV64742 BSL64742:BSO64742 BSQ64742:BSR64742 CCH64742:CCK64742 CCM64742:CCN64742 CMD64742:CMG64742 CMI64742:CMJ64742 CVZ64742:CWC64742 CWE64742:CWF64742 DFV64742:DFY64742 DGA64742:DGB64742 DPR64742:DPU64742 DPW64742:DPX64742 DZN64742:DZQ64742 DZS64742:DZT64742 EJJ64742:EJM64742 EJO64742:EJP64742 ETF64742:ETI64742 ETK64742:ETL64742 FDB64742:FDE64742 FDG64742:FDH64742 FMX64742:FNA64742 FNC64742:FND64742 FWT64742:FWW64742 FWY64742:FWZ64742 GGP64742:GGS64742 GGU64742:GGV64742 GQL64742:GQO64742 GQQ64742:GQR64742 HAH64742:HAK64742 HAM64742:HAN64742 HKD64742:HKG64742 HKI64742:HKJ64742 HTZ64742:HUC64742 HUE64742:HUF64742 IDV64742:IDY64742 IEA64742:IEB64742 INR64742:INU64742 INW64742:INX64742 IXN64742:IXQ64742 IXS64742:IXT64742 JHJ64742:JHM64742 JHO64742:JHP64742 JRF64742:JRI64742 JRK64742:JRL64742 KBB64742:KBE64742 KBG64742:KBH64742 KKX64742:KLA64742 KLC64742:KLD64742 KUT64742:KUW64742 KUY64742:KUZ64742 LEP64742:LES64742 LEU64742:LEV64742 LOL64742:LOO64742 LOQ64742:LOR64742 LYH64742:LYK64742 LYM64742:LYN64742 MID64742:MIG64742 MII64742:MIJ64742 MRZ64742:MSC64742 MSE64742:MSF64742 NBV64742:NBY64742 NCA64742:NCB64742 NLR64742:NLU64742 NLW64742:NLX64742 NVN64742:NVQ64742 NVS64742:NVT64742 OFJ64742:OFM64742 OFO64742:OFP64742 OPF64742:OPI64742 OPK64742:OPL64742 OZB64742:OZE64742 OZG64742:OZH64742 PIX64742:PJA64742 PJC64742:PJD64742 PST64742:PSW64742 PSY64742:PSZ64742 QCP64742:QCS64742 QCU64742:QCV64742 QML64742:QMO64742 QMQ64742:QMR64742 QWH64742:QWK64742 QWM64742:QWN64742 RGD64742:RGG64742 RGI64742:RGJ64742 RPZ64742:RQC64742 RQE64742:RQF64742 RZV64742:RZY64742 SAA64742:SAB64742 SJR64742:SJU64742 SJW64742:SJX64742 STN64742:STQ64742 STS64742:STT64742 TDJ64742:TDM64742 TDO64742:TDP64742 TNF64742:TNI64742 TNK64742:TNL64742 TXB64742:TXE64742 TXG64742:TXH64742 UGX64742:UHA64742 UHC64742:UHD64742 UQT64742:UQW64742 UQY64742:UQZ64742 VAP64742:VAS64742 VAU64742:VAV64742 VKL64742:VKO64742 VKQ64742:VKR64742 VUH64742:VUK64742 VUM64742:VUN64742 WED64742:WEG64742 WEI64742:WEJ64742 WNZ64742:WOC64742 WOE64742:WOF64742 WXV64742:WXY64742 WYA64742:WYB64742 AY64746 KU64746 UQ64746 AEM64746 AOI64746 AYE64746 BIA64746 BRW64746 CBS64746 CLO64746 CVK64746 DFG64746 DPC64746 DYY64746 EIU64746 ESQ64746 FCM64746 FMI64746 FWE64746 GGA64746 GPW64746 GZS64746 HJO64746 HTK64746 IDG64746 INC64746 IWY64746 JGU64746 JQQ64746 KAM64746 KKI64746 KUE64746 LEA64746 LNW64746 LXS64746 MHO64746 MRK64746 NBG64746 NLC64746 NUY64746 OEU64746 OOQ64746 OYM64746 PII64746 PSE64746 QCA64746 QLW64746 QVS64746 RFO64746 RPK64746 RZG64746 SJC64746 SSY64746 TCU64746 TMQ64746 TWM64746 UGI64746 UQE64746 VAA64746 VJW64746 VTS64746 WDO64746 WNK64746 WXG64746 AX64747 KT64747 UP64747 AEL64747 AOH64747 AYD64747 BHZ64747 BRV64747 CBR64747 CLN64747 CVJ64747 DFF64747 DPB64747 DYX64747 EIT64747 ESP64747 FCL64747 FMH64747 FWD64747 GFZ64747 GPV64747 GZR64747 HJN64747 HTJ64747 IDF64747 INB64747 IWX64747 JGT64747 JQP64747 KAL64747 KKH64747 KUD64747 LDZ64747 LNV64747 LXR64747 MHN64747 MRJ64747 NBF64747 NLB64747 NUX64747 OET64747 OOP64747 OYL64747 PIH64747 PSD64747 QBZ64747 QLV64747 QVR64747 RFN64747 RPJ64747 RZF64747 SJB64747 SSX64747 TCT64747 TMP64747 TWL64747 UGH64747 UQD64747 UZZ64747 VJV64747 VTR64747 WDN64747 WNJ64747 WXF64747 AY64760:BC64760 KU64760:KY64760 UQ64760:UU64760 AEM64760:AEQ64760 AOI64760:AOM64760 AYE64760:AYI64760 BIA64760:BIE64760 BRW64760:BSA64760 CBS64760:CBW64760 CLO64760:CLS64760 CVK64760:CVO64760 DFG64760:DFK64760 DPC64760:DPG64760 DYY64760:DZC64760 EIU64760:EIY64760 ESQ64760:ESU64760 FCM64760:FCQ64760 FMI64760:FMM64760 FWE64760:FWI64760 GGA64760:GGE64760 GPW64760:GQA64760 GZS64760:GZW64760 HJO64760:HJS64760 HTK64760:HTO64760 IDG64760:IDK64760 INC64760:ING64760 IWY64760:IXC64760 JGU64760:JGY64760 JQQ64760:JQU64760 KAM64760:KAQ64760 KKI64760:KKM64760 KUE64760:KUI64760 LEA64760:LEE64760 LNW64760:LOA64760 LXS64760:LXW64760 MHO64760:MHS64760 MRK64760:MRO64760 NBG64760:NBK64760 NLC64760:NLG64760 NUY64760:NVC64760 OEU64760:OEY64760 OOQ64760:OOU64760 OYM64760:OYQ64760 PII64760:PIM64760 PSE64760:PSI64760 QCA64760:QCE64760 QLW64760:QMA64760 QVS64760:QVW64760 RFO64760:RFS64760 RPK64760:RPO64760 RZG64760:RZK64760 SJC64760:SJG64760 SSY64760:STC64760 TCU64760:TCY64760 TMQ64760:TMU64760 TWM64760:TWQ64760 UGI64760:UGM64760 UQE64760:UQI64760 VAA64760:VAE64760 VJW64760:VKA64760 VTS64760:VTW64760 WDO64760:WDS64760 WNK64760:WNO64760 WXG64760:WXK64760 AZ64761:BA64761 KV64761:KW64761 UR64761:US64761 AEN64761:AEO64761 AOJ64761:AOK64761 AYF64761:AYG64761 BIB64761:BIC64761 BRX64761:BRY64761 CBT64761:CBU64761 CLP64761:CLQ64761 CVL64761:CVM64761 DFH64761:DFI64761 DPD64761:DPE64761 DYZ64761:DZA64761 EIV64761:EIW64761 ESR64761:ESS64761 FCN64761:FCO64761 FMJ64761:FMK64761 FWF64761:FWG64761 GGB64761:GGC64761 GPX64761:GPY64761 GZT64761:GZU64761 HJP64761:HJQ64761 HTL64761:HTM64761 IDH64761:IDI64761 IND64761:INE64761 IWZ64761:IXA64761 JGV64761:JGW64761 JQR64761:JQS64761 KAN64761:KAO64761 KKJ64761:KKK64761 KUF64761:KUG64761 LEB64761:LEC64761 LNX64761:LNY64761 LXT64761:LXU64761 MHP64761:MHQ64761 MRL64761:MRM64761 NBH64761:NBI64761 NLD64761:NLE64761 NUZ64761:NVA64761 OEV64761:OEW64761 OOR64761:OOS64761 OYN64761:OYO64761 PIJ64761:PIK64761 PSF64761:PSG64761 QCB64761:QCC64761 QLX64761:QLY64761 QVT64761:QVU64761 RFP64761:RFQ64761 RPL64761:RPM64761 RZH64761:RZI64761 SJD64761:SJE64761 SSZ64761:STA64761 TCV64761:TCW64761 TMR64761:TMS64761 TWN64761:TWO64761 UGJ64761:UGK64761 UQF64761:UQG64761 VAB64761:VAC64761 VJX64761:VJY64761 VTT64761:VTU64761 WDP64761:WDQ64761 WNL64761:WNM64761 WXH64761:WXI64761 BK64766:BP64766 LG64766:LL64766 VC64766:VH64766 AEY64766:AFD64766 AOU64766:AOZ64766 AYQ64766:AYV64766 BIM64766:BIR64766 BSI64766:BSN64766 CCE64766:CCJ64766 CMA64766:CMF64766 CVW64766:CWB64766 DFS64766:DFX64766 DPO64766:DPT64766 DZK64766:DZP64766 EJG64766:EJL64766 ETC64766:ETH64766 FCY64766:FDD64766 FMU64766:FMZ64766 FWQ64766:FWV64766 GGM64766:GGR64766 GQI64766:GQN64766 HAE64766:HAJ64766 HKA64766:HKF64766 HTW64766:HUB64766 IDS64766:IDX64766 INO64766:INT64766 IXK64766:IXP64766 JHG64766:JHL64766 JRC64766:JRH64766 KAY64766:KBD64766 KKU64766:KKZ64766 KUQ64766:KUV64766 LEM64766:LER64766 LOI64766:LON64766 LYE64766:LYJ64766 MIA64766:MIF64766 MRW64766:MSB64766 NBS64766:NBX64766 NLO64766:NLT64766 NVK64766:NVP64766 OFG64766:OFL64766 OPC64766:OPH64766 OYY64766:OZD64766 PIU64766:PIZ64766 PSQ64766:PSV64766 QCM64766:QCR64766 QMI64766:QMN64766 QWE64766:QWJ64766 RGA64766:RGF64766 RPW64766:RQB64766 RZS64766:RZX64766 SJO64766:SJT64766 STK64766:STP64766 TDG64766:TDL64766 TNC64766:TNH64766 TWY64766:TXD64766 UGU64766:UGZ64766 UQQ64766:UQV64766 VAM64766:VAR64766 VKI64766:VKN64766 VUE64766:VUJ64766 WEA64766:WEF64766 WNW64766:WOB64766 WXS64766:WXX64766 BM64768:BT64768 LI64768:LP64768 VE64768:VL64768 AFA64768:AFH64768 AOW64768:APD64768 AYS64768:AYZ64768 BIO64768:BIV64768 BSK64768:BSR64768 CCG64768:CCN64768 CMC64768:CMJ64768 CVY64768:CWF64768 DFU64768:DGB64768 DPQ64768:DPX64768 DZM64768:DZT64768 EJI64768:EJP64768 ETE64768:ETL64768 FDA64768:FDH64768 FMW64768:FND64768 FWS64768:FWZ64768 GGO64768:GGV64768 GQK64768:GQR64768 HAG64768:HAN64768 HKC64768:HKJ64768 HTY64768:HUF64768 IDU64768:IEB64768 INQ64768:INX64768 IXM64768:IXT64768 JHI64768:JHP64768 JRE64768:JRL64768 KBA64768:KBH64768 KKW64768:KLD64768 KUS64768:KUZ64768 LEO64768:LEV64768 LOK64768:LOR64768 LYG64768:LYN64768 MIC64768:MIJ64768 MRY64768:MSF64768 NBU64768:NCB64768 NLQ64768:NLX64768 NVM64768:NVT64768 OFI64768:OFP64768 OPE64768:OPL64768 OZA64768:OZH64768 PIW64768:PJD64768 PSS64768:PSZ64768 QCO64768:QCV64768 QMK64768:QMR64768 QWG64768:QWN64768 RGC64768:RGJ64768 RPY64768:RQF64768 RZU64768:SAB64768 SJQ64768:SJX64768 STM64768:STT64768 TDI64768:TDP64768 TNE64768:TNL64768 TXA64768:TXH64768 UGW64768:UHD64768 UQS64768:UQZ64768 VAO64768:VAV64768 VKK64768:VKR64768 VUG64768:VUN64768 WEC64768:WEJ64768 WNY64768:WOF64768 WXU64768:WYB64768 AY64783 BD64783 KU64783 KZ64783 UQ64783 UV64783 AEM64783 AER64783 AOI64783 AON64783 AYE64783 AYJ64783 BIA64783 BIF64783 BRW64783 BSB64783 CBS64783 CBX64783 CLO64783 CLT64783 CVK64783 CVP64783 DFG64783 DFL64783 DPC64783 DPH64783 DYY64783 DZD64783 EIU64783 EIZ64783 ESQ64783 ESV64783 FCM64783 FCR64783 FMI64783 FMN64783 FWE64783 FWJ64783 GGA64783 GGF64783 GPW64783 GQB64783 GZS64783 GZX64783 HJO64783 HJT64783 HTK64783 HTP64783 IDG64783 IDL64783 INC64783 INH64783 IWY64783 IXD64783 JGU64783 JGZ64783 JQQ64783 JQV64783 KAM64783 KAR64783 KKI64783 KKN64783 KUE64783 KUJ64783 LEA64783 LEF64783 LNW64783 LOB64783 LXS64783 LXX64783 MHO64783 MHT64783 MRK64783 MRP64783 NBG64783 NBL64783 NLC64783 NLH64783 NUY64783 NVD64783 OEU64783 OEZ64783 OOQ64783 OOV64783 OYM64783 OYR64783 PII64783 PIN64783 PSE64783 PSJ64783 QCA64783 QCF64783 QLW64783 QMB64783 QVS64783 QVX64783 RFO64783 RFT64783 RPK64783 RPP64783 RZG64783 RZL64783 SJC64783 SJH64783 SSY64783 STD64783 TCU64783 TCZ64783 TMQ64783 TMV64783 TWM64783 TWR64783 UGI64783 UGN64783 UQE64783 UQJ64783 VAA64783 VAF64783 VJW64783 VKB64783 VTS64783 VTX64783 WDO64783 WDT64783 WNK64783 WNP64783 WXG64783 WXL64783 BD64790:DY64790 EC64790:GZ64790 KZ64790:NU64790 NY64790:QV64790 UV64790:XQ64790 XU64790:AAR64790 AER64790:AHM64790 AHQ64790:AKN64790 AON64790:ARI64790 ARM64790:AUJ64790 AYJ64790:BBE64790 BBI64790:BEF64790 BIF64790:BLA64790 BLE64790:BOB64790 BSB64790:BUW64790 BVA64790:BXX64790 CBX64790:CES64790 CEW64790:CHT64790 CLT64790:COO64790 COS64790:CRP64790 CVP64790:CYK64790 CYO64790:DBL64790 DFL64790:DIG64790 DIK64790:DLH64790 DPH64790:DSC64790 DSG64790:DVD64790 DZD64790:EBY64790 ECC64790:EEZ64790 EIZ64790:ELU64790 ELY64790:EOV64790 ESV64790:EVQ64790 EVU64790:EYR64790 FCR64790:FFM64790 FFQ64790:FIN64790 FMN64790:FPI64790 FPM64790:FSJ64790 FWJ64790:FZE64790 FZI64790:GCF64790 GGF64790:GJA64790 GJE64790:GMB64790 GQB64790:GSW64790 GTA64790:GVX64790 GZX64790:HCS64790 HCW64790:HFT64790 HJT64790:HMO64790 HMS64790:HPP64790 HTP64790:HWK64790 HWO64790:HZL64790 IDL64790:IGG64790 IGK64790:IJH64790 INH64790:IQC64790 IQG64790:ITD64790 IXD64790:IZY64790 JAC64790:JCZ64790 JGZ64790:JJU64790 JJY64790:JMV64790 JQV64790:JTQ64790 JTU64790:JWR64790 KAR64790:KDM64790 KDQ64790:KGN64790 KKN64790:KNI64790 KNM64790:KQJ64790 KUJ64790:KXE64790 KXI64790:LAF64790 LEF64790:LHA64790 LHE64790:LKB64790 LOB64790:LQW64790 LRA64790:LTX64790 LXX64790:MAS64790 MAW64790:MDT64790 MHT64790:MKO64790 MKS64790:MNP64790 MRP64790:MUK64790 MUO64790:MXL64790 NBL64790:NEG64790 NEK64790:NHH64790 NLH64790:NOC64790 NOG64790:NRD64790 NVD64790:NXY64790 NYC64790:OAZ64790 OEZ64790:OHU64790 OHY64790:OKV64790 OOV64790:ORQ64790 ORU64790:OUR64790 OYR64790:PBM64790 PBQ64790:PEN64790 PIN64790:PLI64790 PLM64790:POJ64790 PSJ64790:PVE64790 PVI64790:PYF64790 QCF64790:QFA64790 QFE64790:QIB64790 QMB64790:QOW64790 QPA64790:QRX64790 QVX64790:QYS64790 QYW64790:RBT64790 RFT64790:RIO64790 RIS64790:RLP64790 RPP64790:RSK64790 RSO64790:RVL64790 RZL64790:SCG64790 SCK64790:SFH64790 SJH64790:SMC64790 SMG64790:SPD64790 STD64790:SVY64790 SWC64790:SYZ64790 TCZ64790:TFU64790 TFY64790:TIV64790 TMV64790:TPQ64790 TPU64790:TSR64790 TWR64790:TZM64790 TZQ64790:UCN64790 UGN64790:UJI64790 UJM64790:UMJ64790 UQJ64790:UTE64790 UTI64790:UWF64790 VAF64790:VDA64790 VDE64790:VGB64790 VKB64790:VMW64790 VNA64790:VPX64790 VTX64790:VWS64790 VWW64790:VZT64790 WDT64790:WGO64790 WGS64790:WJP64790 WNP64790:WQK64790 WQO64790:WTL64790 WXL64790:XAG64790 XAK64790:XDH64790 AY64795 KU64795 UQ64795 AEM64795 AOI64795 AYE64795 BIA64795 BRW64795 CBS64795 CLO64795 CVK64795 DFG64795 DPC64795 DYY64795 EIU64795 ESQ64795 FCM64795 FMI64795 FWE64795 GGA64795 GPW64795 GZS64795 HJO64795 HTK64795 IDG64795 INC64795 IWY64795 JGU64795 JQQ64795 KAM64795 KKI64795 KUE64795 LEA64795 LNW64795 LXS64795 MHO64795 MRK64795 NBG64795 NLC64795 NUY64795 OEU64795 OOQ64795 OYM64795 PII64795 PSE64795 QCA64795 QLW64795 QVS64795 RFO64795 RPK64795 RZG64795 SJC64795 SSY64795 TCU64795 TMQ64795 TWM64795 UGI64795 UQE64795 VAA64795 VJW64795 VTS64795 WDO64795 WNK64795 WXG64795 BB64810:DY64810 EC64810:GZ64810 KX64810:NU64810 NY64810:QV64810 UT64810:XQ64810 XU64810:AAR64810 AEP64810:AHM64810 AHQ64810:AKN64810 AOL64810:ARI64810 ARM64810:AUJ64810 AYH64810:BBE64810 BBI64810:BEF64810 BID64810:BLA64810 BLE64810:BOB64810 BRZ64810:BUW64810 BVA64810:BXX64810 CBV64810:CES64810 CEW64810:CHT64810 CLR64810:COO64810 COS64810:CRP64810 CVN64810:CYK64810 CYO64810:DBL64810 DFJ64810:DIG64810 DIK64810:DLH64810 DPF64810:DSC64810 DSG64810:DVD64810 DZB64810:EBY64810 ECC64810:EEZ64810 EIX64810:ELU64810 ELY64810:EOV64810 EST64810:EVQ64810 EVU64810:EYR64810 FCP64810:FFM64810 FFQ64810:FIN64810 FML64810:FPI64810 FPM64810:FSJ64810 FWH64810:FZE64810 FZI64810:GCF64810 GGD64810:GJA64810 GJE64810:GMB64810 GPZ64810:GSW64810 GTA64810:GVX64810 GZV64810:HCS64810 HCW64810:HFT64810 HJR64810:HMO64810 HMS64810:HPP64810 HTN64810:HWK64810 HWO64810:HZL64810 IDJ64810:IGG64810 IGK64810:IJH64810 INF64810:IQC64810 IQG64810:ITD64810 IXB64810:IZY64810 JAC64810:JCZ64810 JGX64810:JJU64810 JJY64810:JMV64810 JQT64810:JTQ64810 JTU64810:JWR64810 KAP64810:KDM64810 KDQ64810:KGN64810 KKL64810:KNI64810 KNM64810:KQJ64810 KUH64810:KXE64810 KXI64810:LAF64810 LED64810:LHA64810 LHE64810:LKB64810 LNZ64810:LQW64810 LRA64810:LTX64810 LXV64810:MAS64810 MAW64810:MDT64810 MHR64810:MKO64810 MKS64810:MNP64810 MRN64810:MUK64810 MUO64810:MXL64810 NBJ64810:NEG64810 NEK64810:NHH64810 NLF64810:NOC64810 NOG64810:NRD64810 NVB64810:NXY64810 NYC64810:OAZ64810 OEX64810:OHU64810 OHY64810:OKV64810 OOT64810:ORQ64810 ORU64810:OUR64810 OYP64810:PBM64810 PBQ64810:PEN64810 PIL64810:PLI64810 PLM64810:POJ64810 PSH64810:PVE64810 PVI64810:PYF64810 QCD64810:QFA64810 QFE64810:QIB64810 QLZ64810:QOW64810 QPA64810:QRX64810 QVV64810:QYS64810 QYW64810:RBT64810 RFR64810:RIO64810 RIS64810:RLP64810 RPN64810:RSK64810 RSO64810:RVL64810 RZJ64810:SCG64810 SCK64810:SFH64810 SJF64810:SMC64810 SMG64810:SPD64810 STB64810:SVY64810 SWC64810:SYZ64810 TCX64810:TFU64810 TFY64810:TIV64810 TMT64810:TPQ64810 TPU64810:TSR64810 TWP64810:TZM64810 TZQ64810:UCN64810 UGL64810:UJI64810 UJM64810:UMJ64810 UQH64810:UTE64810 UTI64810:UWF64810 VAD64810:VDA64810 VDE64810:VGB64810 VJZ64810:VMW64810 VNA64810:VPX64810 VTV64810:VWS64810 VWW64810:VZT64810 WDR64810:WGO64810 WGS64810:WJP64810 WNN64810:WQK64810 WQO64810:WTL64810 WXJ64810:XAG64810 XAK64810:XDH64810 BB64831:DY64831 EC64831:GZ64831 KX64831:NU64831 NY64831:QV64831 UT64831:XQ64831 XU64831:AAR64831 AEP64831:AHM64831 AHQ64831:AKN64831 AOL64831:ARI64831 ARM64831:AUJ64831 AYH64831:BBE64831 BBI64831:BEF64831 BID64831:BLA64831 BLE64831:BOB64831 BRZ64831:BUW64831 BVA64831:BXX64831 CBV64831:CES64831 CEW64831:CHT64831 CLR64831:COO64831 COS64831:CRP64831 CVN64831:CYK64831 CYO64831:DBL64831 DFJ64831:DIG64831 DIK64831:DLH64831 DPF64831:DSC64831 DSG64831:DVD64831 DZB64831:EBY64831 ECC64831:EEZ64831 EIX64831:ELU64831 ELY64831:EOV64831 EST64831:EVQ64831 EVU64831:EYR64831 FCP64831:FFM64831 FFQ64831:FIN64831 FML64831:FPI64831 FPM64831:FSJ64831 FWH64831:FZE64831 FZI64831:GCF64831 GGD64831:GJA64831 GJE64831:GMB64831 GPZ64831:GSW64831 GTA64831:GVX64831 GZV64831:HCS64831 HCW64831:HFT64831 HJR64831:HMO64831 HMS64831:HPP64831 HTN64831:HWK64831 HWO64831:HZL64831 IDJ64831:IGG64831 IGK64831:IJH64831 INF64831:IQC64831 IQG64831:ITD64831 IXB64831:IZY64831 JAC64831:JCZ64831 JGX64831:JJU64831 JJY64831:JMV64831 JQT64831:JTQ64831 JTU64831:JWR64831 KAP64831:KDM64831 KDQ64831:KGN64831 KKL64831:KNI64831 KNM64831:KQJ64831 KUH64831:KXE64831 KXI64831:LAF64831 LED64831:LHA64831 LHE64831:LKB64831 LNZ64831:LQW64831 LRA64831:LTX64831 LXV64831:MAS64831 MAW64831:MDT64831 MHR64831:MKO64831 MKS64831:MNP64831 MRN64831:MUK64831 MUO64831:MXL64831 NBJ64831:NEG64831 NEK64831:NHH64831 NLF64831:NOC64831 NOG64831:NRD64831 NVB64831:NXY64831 NYC64831:OAZ64831 OEX64831:OHU64831 OHY64831:OKV64831 OOT64831:ORQ64831 ORU64831:OUR64831 OYP64831:PBM64831 PBQ64831:PEN64831 PIL64831:PLI64831 PLM64831:POJ64831 PSH64831:PVE64831 PVI64831:PYF64831 QCD64831:QFA64831 QFE64831:QIB64831 QLZ64831:QOW64831 QPA64831:QRX64831 QVV64831:QYS64831 QYW64831:RBT64831 RFR64831:RIO64831 RIS64831:RLP64831 RPN64831:RSK64831 RSO64831:RVL64831 RZJ64831:SCG64831 SCK64831:SFH64831 SJF64831:SMC64831 SMG64831:SPD64831 STB64831:SVY64831 SWC64831:SYZ64831 TCX64831:TFU64831 TFY64831:TIV64831 TMT64831:TPQ64831 TPU64831:TSR64831 TWP64831:TZM64831 TZQ64831:UCN64831 UGL64831:UJI64831 UJM64831:UMJ64831 UQH64831:UTE64831 UTI64831:UWF64831 VAD64831:VDA64831 VDE64831:VGB64831 VJZ64831:VMW64831 VNA64831:VPX64831 VTV64831:VWS64831 VWW64831:VZT64831 WDR64831:WGO64831 WGS64831:WJP64831 WNN64831:WQK64831 WQO64831:WTL64831 WXJ64831:XAG64831 XAK64831:XDH64831 BB64852:DI64852 KX64852:NE64852 UT64852:XA64852 AEP64852:AGW64852 AOL64852:AQS64852 AYH64852:BAO64852 BID64852:BKK64852 BRZ64852:BUG64852 CBV64852:CEC64852 CLR64852:CNY64852 CVN64852:CXU64852 DFJ64852:DHQ64852 DPF64852:DRM64852 DZB64852:EBI64852 EIX64852:ELE64852 EST64852:EVA64852 FCP64852:FEW64852 FML64852:FOS64852 FWH64852:FYO64852 GGD64852:GIK64852 GPZ64852:GSG64852 GZV64852:HCC64852 HJR64852:HLY64852 HTN64852:HVU64852 IDJ64852:IFQ64852 INF64852:IPM64852 IXB64852:IZI64852 JGX64852:JJE64852 JQT64852:JTA64852 KAP64852:KCW64852 KKL64852:KMS64852 KUH64852:KWO64852 LED64852:LGK64852 LNZ64852:LQG64852 LXV64852:MAC64852 MHR64852:MJY64852 MRN64852:MTU64852 NBJ64852:NDQ64852 NLF64852:NNM64852 NVB64852:NXI64852 OEX64852:OHE64852 OOT64852:ORA64852 OYP64852:PAW64852 PIL64852:PKS64852 PSH64852:PUO64852 QCD64852:QEK64852 QLZ64852:QOG64852 QVV64852:QYC64852 RFR64852:RHY64852 RPN64852:RRU64852 RZJ64852:SBQ64852 SJF64852:SLM64852 STB64852:SVI64852 TCX64852:TFE64852 TMT64852:TPA64852 TWP64852:TYW64852 UGL64852:UIS64852 UQH64852:USO64852 VAD64852:VCK64852 VJZ64852:VMG64852 VTV64852:VWC64852 WDR64852:WFY64852 WNN64852:WPU64852 WXJ64852:WZQ64852 BN130278:BQ130278 BS130278:BT130278 LJ130278:LM130278 LO130278:LP130278 VF130278:VI130278 VK130278:VL130278 AFB130278:AFE130278 AFG130278:AFH130278 AOX130278:APA130278 APC130278:APD130278 AYT130278:AYW130278 AYY130278:AYZ130278 BIP130278:BIS130278 BIU130278:BIV130278 BSL130278:BSO130278 BSQ130278:BSR130278 CCH130278:CCK130278 CCM130278:CCN130278 CMD130278:CMG130278 CMI130278:CMJ130278 CVZ130278:CWC130278 CWE130278:CWF130278 DFV130278:DFY130278 DGA130278:DGB130278 DPR130278:DPU130278 DPW130278:DPX130278 DZN130278:DZQ130278 DZS130278:DZT130278 EJJ130278:EJM130278 EJO130278:EJP130278 ETF130278:ETI130278 ETK130278:ETL130278 FDB130278:FDE130278 FDG130278:FDH130278 FMX130278:FNA130278 FNC130278:FND130278 FWT130278:FWW130278 FWY130278:FWZ130278 GGP130278:GGS130278 GGU130278:GGV130278 GQL130278:GQO130278 GQQ130278:GQR130278 HAH130278:HAK130278 HAM130278:HAN130278 HKD130278:HKG130278 HKI130278:HKJ130278 HTZ130278:HUC130278 HUE130278:HUF130278 IDV130278:IDY130278 IEA130278:IEB130278 INR130278:INU130278 INW130278:INX130278 IXN130278:IXQ130278 IXS130278:IXT130278 JHJ130278:JHM130278 JHO130278:JHP130278 JRF130278:JRI130278 JRK130278:JRL130278 KBB130278:KBE130278 KBG130278:KBH130278 KKX130278:KLA130278 KLC130278:KLD130278 KUT130278:KUW130278 KUY130278:KUZ130278 LEP130278:LES130278 LEU130278:LEV130278 LOL130278:LOO130278 LOQ130278:LOR130278 LYH130278:LYK130278 LYM130278:LYN130278 MID130278:MIG130278 MII130278:MIJ130278 MRZ130278:MSC130278 MSE130278:MSF130278 NBV130278:NBY130278 NCA130278:NCB130278 NLR130278:NLU130278 NLW130278:NLX130278 NVN130278:NVQ130278 NVS130278:NVT130278 OFJ130278:OFM130278 OFO130278:OFP130278 OPF130278:OPI130278 OPK130278:OPL130278 OZB130278:OZE130278 OZG130278:OZH130278 PIX130278:PJA130278 PJC130278:PJD130278 PST130278:PSW130278 PSY130278:PSZ130278 QCP130278:QCS130278 QCU130278:QCV130278 QML130278:QMO130278 QMQ130278:QMR130278 QWH130278:QWK130278 QWM130278:QWN130278 RGD130278:RGG130278 RGI130278:RGJ130278 RPZ130278:RQC130278 RQE130278:RQF130278 RZV130278:RZY130278 SAA130278:SAB130278 SJR130278:SJU130278 SJW130278:SJX130278 STN130278:STQ130278 STS130278:STT130278 TDJ130278:TDM130278 TDO130278:TDP130278 TNF130278:TNI130278 TNK130278:TNL130278 TXB130278:TXE130278 TXG130278:TXH130278 UGX130278:UHA130278 UHC130278:UHD130278 UQT130278:UQW130278 UQY130278:UQZ130278 VAP130278:VAS130278 VAU130278:VAV130278 VKL130278:VKO130278 VKQ130278:VKR130278 VUH130278:VUK130278 VUM130278:VUN130278 WED130278:WEG130278 WEI130278:WEJ130278 WNZ130278:WOC130278 WOE130278:WOF130278 WXV130278:WXY130278 WYA130278:WYB130278 AY130282 KU130282 UQ130282 AEM130282 AOI130282 AYE130282 BIA130282 BRW130282 CBS130282 CLO130282 CVK130282 DFG130282 DPC130282 DYY130282 EIU130282 ESQ130282 FCM130282 FMI130282 FWE130282 GGA130282 GPW130282 GZS130282 HJO130282 HTK130282 IDG130282 INC130282 IWY130282 JGU130282 JQQ130282 KAM130282 KKI130282 KUE130282 LEA130282 LNW130282 LXS130282 MHO130282 MRK130282 NBG130282 NLC130282 NUY130282 OEU130282 OOQ130282 OYM130282 PII130282 PSE130282 QCA130282 QLW130282 QVS130282 RFO130282 RPK130282 RZG130282 SJC130282 SSY130282 TCU130282 TMQ130282 TWM130282 UGI130282 UQE130282 VAA130282 VJW130282 VTS130282 WDO130282 WNK130282 WXG130282 AX130283 KT130283 UP130283 AEL130283 AOH130283 AYD130283 BHZ130283 BRV130283 CBR130283 CLN130283 CVJ130283 DFF130283 DPB130283 DYX130283 EIT130283 ESP130283 FCL130283 FMH130283 FWD130283 GFZ130283 GPV130283 GZR130283 HJN130283 HTJ130283 IDF130283 INB130283 IWX130283 JGT130283 JQP130283 KAL130283 KKH130283 KUD130283 LDZ130283 LNV130283 LXR130283 MHN130283 MRJ130283 NBF130283 NLB130283 NUX130283 OET130283 OOP130283 OYL130283 PIH130283 PSD130283 QBZ130283 QLV130283 QVR130283 RFN130283 RPJ130283 RZF130283 SJB130283 SSX130283 TCT130283 TMP130283 TWL130283 UGH130283 UQD130283 UZZ130283 VJV130283 VTR130283 WDN130283 WNJ130283 WXF130283 AY130296:BC130296 KU130296:KY130296 UQ130296:UU130296 AEM130296:AEQ130296 AOI130296:AOM130296 AYE130296:AYI130296 BIA130296:BIE130296 BRW130296:BSA130296 CBS130296:CBW130296 CLO130296:CLS130296 CVK130296:CVO130296 DFG130296:DFK130296 DPC130296:DPG130296 DYY130296:DZC130296 EIU130296:EIY130296 ESQ130296:ESU130296 FCM130296:FCQ130296 FMI130296:FMM130296 FWE130296:FWI130296 GGA130296:GGE130296 GPW130296:GQA130296 GZS130296:GZW130296 HJO130296:HJS130296 HTK130296:HTO130296 IDG130296:IDK130296 INC130296:ING130296 IWY130296:IXC130296 JGU130296:JGY130296 JQQ130296:JQU130296 KAM130296:KAQ130296 KKI130296:KKM130296 KUE130296:KUI130296 LEA130296:LEE130296 LNW130296:LOA130296 LXS130296:LXW130296 MHO130296:MHS130296 MRK130296:MRO130296 NBG130296:NBK130296 NLC130296:NLG130296 NUY130296:NVC130296 OEU130296:OEY130296 OOQ130296:OOU130296 OYM130296:OYQ130296 PII130296:PIM130296 PSE130296:PSI130296 QCA130296:QCE130296 QLW130296:QMA130296 QVS130296:QVW130296 RFO130296:RFS130296 RPK130296:RPO130296 RZG130296:RZK130296 SJC130296:SJG130296 SSY130296:STC130296 TCU130296:TCY130296 TMQ130296:TMU130296 TWM130296:TWQ130296 UGI130296:UGM130296 UQE130296:UQI130296 VAA130296:VAE130296 VJW130296:VKA130296 VTS130296:VTW130296 WDO130296:WDS130296 WNK130296:WNO130296 WXG130296:WXK130296 AZ130297:BA130297 KV130297:KW130297 UR130297:US130297 AEN130297:AEO130297 AOJ130297:AOK130297 AYF130297:AYG130297 BIB130297:BIC130297 BRX130297:BRY130297 CBT130297:CBU130297 CLP130297:CLQ130297 CVL130297:CVM130297 DFH130297:DFI130297 DPD130297:DPE130297 DYZ130297:DZA130297 EIV130297:EIW130297 ESR130297:ESS130297 FCN130297:FCO130297 FMJ130297:FMK130297 FWF130297:FWG130297 GGB130297:GGC130297 GPX130297:GPY130297 GZT130297:GZU130297 HJP130297:HJQ130297 HTL130297:HTM130297 IDH130297:IDI130297 IND130297:INE130297 IWZ130297:IXA130297 JGV130297:JGW130297 JQR130297:JQS130297 KAN130297:KAO130297 KKJ130297:KKK130297 KUF130297:KUG130297 LEB130297:LEC130297 LNX130297:LNY130297 LXT130297:LXU130297 MHP130297:MHQ130297 MRL130297:MRM130297 NBH130297:NBI130297 NLD130297:NLE130297 NUZ130297:NVA130297 OEV130297:OEW130297 OOR130297:OOS130297 OYN130297:OYO130297 PIJ130297:PIK130297 PSF130297:PSG130297 QCB130297:QCC130297 QLX130297:QLY130297 QVT130297:QVU130297 RFP130297:RFQ130297 RPL130297:RPM130297 RZH130297:RZI130297 SJD130297:SJE130297 SSZ130297:STA130297 TCV130297:TCW130297 TMR130297:TMS130297 TWN130297:TWO130297 UGJ130297:UGK130297 UQF130297:UQG130297 VAB130297:VAC130297 VJX130297:VJY130297 VTT130297:VTU130297 WDP130297:WDQ130297 WNL130297:WNM130297 WXH130297:WXI130297 BK130302:BP130302 LG130302:LL130302 VC130302:VH130302 AEY130302:AFD130302 AOU130302:AOZ130302 AYQ130302:AYV130302 BIM130302:BIR130302 BSI130302:BSN130302 CCE130302:CCJ130302 CMA130302:CMF130302 CVW130302:CWB130302 DFS130302:DFX130302 DPO130302:DPT130302 DZK130302:DZP130302 EJG130302:EJL130302 ETC130302:ETH130302 FCY130302:FDD130302 FMU130302:FMZ130302 FWQ130302:FWV130302 GGM130302:GGR130302 GQI130302:GQN130302 HAE130302:HAJ130302 HKA130302:HKF130302 HTW130302:HUB130302 IDS130302:IDX130302 INO130302:INT130302 IXK130302:IXP130302 JHG130302:JHL130302 JRC130302:JRH130302 KAY130302:KBD130302 KKU130302:KKZ130302 KUQ130302:KUV130302 LEM130302:LER130302 LOI130302:LON130302 LYE130302:LYJ130302 MIA130302:MIF130302 MRW130302:MSB130302 NBS130302:NBX130302 NLO130302:NLT130302 NVK130302:NVP130302 OFG130302:OFL130302 OPC130302:OPH130302 OYY130302:OZD130302 PIU130302:PIZ130302 PSQ130302:PSV130302 QCM130302:QCR130302 QMI130302:QMN130302 QWE130302:QWJ130302 RGA130302:RGF130302 RPW130302:RQB130302 RZS130302:RZX130302 SJO130302:SJT130302 STK130302:STP130302 TDG130302:TDL130302 TNC130302:TNH130302 TWY130302:TXD130302 UGU130302:UGZ130302 UQQ130302:UQV130302 VAM130302:VAR130302 VKI130302:VKN130302 VUE130302:VUJ130302 WEA130302:WEF130302 WNW130302:WOB130302 WXS130302:WXX130302 BM130304:BT130304 LI130304:LP130304 VE130304:VL130304 AFA130304:AFH130304 AOW130304:APD130304 AYS130304:AYZ130304 BIO130304:BIV130304 BSK130304:BSR130304 CCG130304:CCN130304 CMC130304:CMJ130304 CVY130304:CWF130304 DFU130304:DGB130304 DPQ130304:DPX130304 DZM130304:DZT130304 EJI130304:EJP130304 ETE130304:ETL130304 FDA130304:FDH130304 FMW130304:FND130304 FWS130304:FWZ130304 GGO130304:GGV130304 GQK130304:GQR130304 HAG130304:HAN130304 HKC130304:HKJ130304 HTY130304:HUF130304 IDU130304:IEB130304 INQ130304:INX130304 IXM130304:IXT130304 JHI130304:JHP130304 JRE130304:JRL130304 KBA130304:KBH130304 KKW130304:KLD130304 KUS130304:KUZ130304 LEO130304:LEV130304 LOK130304:LOR130304 LYG130304:LYN130304 MIC130304:MIJ130304 MRY130304:MSF130304 NBU130304:NCB130304 NLQ130304:NLX130304 NVM130304:NVT130304 OFI130304:OFP130304 OPE130304:OPL130304 OZA130304:OZH130304 PIW130304:PJD130304 PSS130304:PSZ130304 QCO130304:QCV130304 QMK130304:QMR130304 QWG130304:QWN130304 RGC130304:RGJ130304 RPY130304:RQF130304 RZU130304:SAB130304 SJQ130304:SJX130304 STM130304:STT130304 TDI130304:TDP130304 TNE130304:TNL130304 TXA130304:TXH130304 UGW130304:UHD130304 UQS130304:UQZ130304 VAO130304:VAV130304 VKK130304:VKR130304 VUG130304:VUN130304 WEC130304:WEJ130304 WNY130304:WOF130304 WXU130304:WYB130304 AY130319 BD130319 KU130319 KZ130319 UQ130319 UV130319 AEM130319 AER130319 AOI130319 AON130319 AYE130319 AYJ130319 BIA130319 BIF130319 BRW130319 BSB130319 CBS130319 CBX130319 CLO130319 CLT130319 CVK130319 CVP130319 DFG130319 DFL130319 DPC130319 DPH130319 DYY130319 DZD130319 EIU130319 EIZ130319 ESQ130319 ESV130319 FCM130319 FCR130319 FMI130319 FMN130319 FWE130319 FWJ130319 GGA130319 GGF130319 GPW130319 GQB130319 GZS130319 GZX130319 HJO130319 HJT130319 HTK130319 HTP130319 IDG130319 IDL130319 INC130319 INH130319 IWY130319 IXD130319 JGU130319 JGZ130319 JQQ130319 JQV130319 KAM130319 KAR130319 KKI130319 KKN130319 KUE130319 KUJ130319 LEA130319 LEF130319 LNW130319 LOB130319 LXS130319 LXX130319 MHO130319 MHT130319 MRK130319 MRP130319 NBG130319 NBL130319 NLC130319 NLH130319 NUY130319 NVD130319 OEU130319 OEZ130319 OOQ130319 OOV130319 OYM130319 OYR130319 PII130319 PIN130319 PSE130319 PSJ130319 QCA130319 QCF130319 QLW130319 QMB130319 QVS130319 QVX130319 RFO130319 RFT130319 RPK130319 RPP130319 RZG130319 RZL130319 SJC130319 SJH130319 SSY130319 STD130319 TCU130319 TCZ130319 TMQ130319 TMV130319 TWM130319 TWR130319 UGI130319 UGN130319 UQE130319 UQJ130319 VAA130319 VAF130319 VJW130319 VKB130319 VTS130319 VTX130319 WDO130319 WDT130319 WNK130319 WNP130319 WXG130319 WXL130319 BD130326:DY130326 EC130326:GZ130326 KZ130326:NU130326 NY130326:QV130326 UV130326:XQ130326 XU130326:AAR130326 AER130326:AHM130326 AHQ130326:AKN130326 AON130326:ARI130326 ARM130326:AUJ130326 AYJ130326:BBE130326 BBI130326:BEF130326 BIF130326:BLA130326 BLE130326:BOB130326 BSB130326:BUW130326 BVA130326:BXX130326 CBX130326:CES130326 CEW130326:CHT130326 CLT130326:COO130326 COS130326:CRP130326 CVP130326:CYK130326 CYO130326:DBL130326 DFL130326:DIG130326 DIK130326:DLH130326 DPH130326:DSC130326 DSG130326:DVD130326 DZD130326:EBY130326 ECC130326:EEZ130326 EIZ130326:ELU130326 ELY130326:EOV130326 ESV130326:EVQ130326 EVU130326:EYR130326 FCR130326:FFM130326 FFQ130326:FIN130326 FMN130326:FPI130326 FPM130326:FSJ130326 FWJ130326:FZE130326 FZI130326:GCF130326 GGF130326:GJA130326 GJE130326:GMB130326 GQB130326:GSW130326 GTA130326:GVX130326 GZX130326:HCS130326 HCW130326:HFT130326 HJT130326:HMO130326 HMS130326:HPP130326 HTP130326:HWK130326 HWO130326:HZL130326 IDL130326:IGG130326 IGK130326:IJH130326 INH130326:IQC130326 IQG130326:ITD130326 IXD130326:IZY130326 JAC130326:JCZ130326 JGZ130326:JJU130326 JJY130326:JMV130326 JQV130326:JTQ130326 JTU130326:JWR130326 KAR130326:KDM130326 KDQ130326:KGN130326 KKN130326:KNI130326 KNM130326:KQJ130326 KUJ130326:KXE130326 KXI130326:LAF130326 LEF130326:LHA130326 LHE130326:LKB130326 LOB130326:LQW130326 LRA130326:LTX130326 LXX130326:MAS130326 MAW130326:MDT130326 MHT130326:MKO130326 MKS130326:MNP130326 MRP130326:MUK130326 MUO130326:MXL130326 NBL130326:NEG130326 NEK130326:NHH130326 NLH130326:NOC130326 NOG130326:NRD130326 NVD130326:NXY130326 NYC130326:OAZ130326 OEZ130326:OHU130326 OHY130326:OKV130326 OOV130326:ORQ130326 ORU130326:OUR130326 OYR130326:PBM130326 PBQ130326:PEN130326 PIN130326:PLI130326 PLM130326:POJ130326 PSJ130326:PVE130326 PVI130326:PYF130326 QCF130326:QFA130326 QFE130326:QIB130326 QMB130326:QOW130326 QPA130326:QRX130326 QVX130326:QYS130326 QYW130326:RBT130326 RFT130326:RIO130326 RIS130326:RLP130326 RPP130326:RSK130326 RSO130326:RVL130326 RZL130326:SCG130326 SCK130326:SFH130326 SJH130326:SMC130326 SMG130326:SPD130326 STD130326:SVY130326 SWC130326:SYZ130326 TCZ130326:TFU130326 TFY130326:TIV130326 TMV130326:TPQ130326 TPU130326:TSR130326 TWR130326:TZM130326 TZQ130326:UCN130326 UGN130326:UJI130326 UJM130326:UMJ130326 UQJ130326:UTE130326 UTI130326:UWF130326 VAF130326:VDA130326 VDE130326:VGB130326 VKB130326:VMW130326 VNA130326:VPX130326 VTX130326:VWS130326 VWW130326:VZT130326 WDT130326:WGO130326 WGS130326:WJP130326 WNP130326:WQK130326 WQO130326:WTL130326 WXL130326:XAG130326 XAK130326:XDH130326 AY130331 KU130331 UQ130331 AEM130331 AOI130331 AYE130331 BIA130331 BRW130331 CBS130331 CLO130331 CVK130331 DFG130331 DPC130331 DYY130331 EIU130331 ESQ130331 FCM130331 FMI130331 FWE130331 GGA130331 GPW130331 GZS130331 HJO130331 HTK130331 IDG130331 INC130331 IWY130331 JGU130331 JQQ130331 KAM130331 KKI130331 KUE130331 LEA130331 LNW130331 LXS130331 MHO130331 MRK130331 NBG130331 NLC130331 NUY130331 OEU130331 OOQ130331 OYM130331 PII130331 PSE130331 QCA130331 QLW130331 QVS130331 RFO130331 RPK130331 RZG130331 SJC130331 SSY130331 TCU130331 TMQ130331 TWM130331 UGI130331 UQE130331 VAA130331 VJW130331 VTS130331 WDO130331 WNK130331 WXG130331 BB130346:DY130346 EC130346:GZ130346 KX130346:NU130346 NY130346:QV130346 UT130346:XQ130346 XU130346:AAR130346 AEP130346:AHM130346 AHQ130346:AKN130346 AOL130346:ARI130346 ARM130346:AUJ130346 AYH130346:BBE130346 BBI130346:BEF130346 BID130346:BLA130346 BLE130346:BOB130346 BRZ130346:BUW130346 BVA130346:BXX130346 CBV130346:CES130346 CEW130346:CHT130346 CLR130346:COO130346 COS130346:CRP130346 CVN130346:CYK130346 CYO130346:DBL130346 DFJ130346:DIG130346 DIK130346:DLH130346 DPF130346:DSC130346 DSG130346:DVD130346 DZB130346:EBY130346 ECC130346:EEZ130346 EIX130346:ELU130346 ELY130346:EOV130346 EST130346:EVQ130346 EVU130346:EYR130346 FCP130346:FFM130346 FFQ130346:FIN130346 FML130346:FPI130346 FPM130346:FSJ130346 FWH130346:FZE130346 FZI130346:GCF130346 GGD130346:GJA130346 GJE130346:GMB130346 GPZ130346:GSW130346 GTA130346:GVX130346 GZV130346:HCS130346 HCW130346:HFT130346 HJR130346:HMO130346 HMS130346:HPP130346 HTN130346:HWK130346 HWO130346:HZL130346 IDJ130346:IGG130346 IGK130346:IJH130346 INF130346:IQC130346 IQG130346:ITD130346 IXB130346:IZY130346 JAC130346:JCZ130346 JGX130346:JJU130346 JJY130346:JMV130346 JQT130346:JTQ130346 JTU130346:JWR130346 KAP130346:KDM130346 KDQ130346:KGN130346 KKL130346:KNI130346 KNM130346:KQJ130346 KUH130346:KXE130346 KXI130346:LAF130346 LED130346:LHA130346 LHE130346:LKB130346 LNZ130346:LQW130346 LRA130346:LTX130346 LXV130346:MAS130346 MAW130346:MDT130346 MHR130346:MKO130346 MKS130346:MNP130346 MRN130346:MUK130346 MUO130346:MXL130346 NBJ130346:NEG130346 NEK130346:NHH130346 NLF130346:NOC130346 NOG130346:NRD130346 NVB130346:NXY130346 NYC130346:OAZ130346 OEX130346:OHU130346 OHY130346:OKV130346 OOT130346:ORQ130346 ORU130346:OUR130346 OYP130346:PBM130346 PBQ130346:PEN130346 PIL130346:PLI130346 PLM130346:POJ130346 PSH130346:PVE130346 PVI130346:PYF130346 QCD130346:QFA130346 QFE130346:QIB130346 QLZ130346:QOW130346 QPA130346:QRX130346 QVV130346:QYS130346 QYW130346:RBT130346 RFR130346:RIO130346 RIS130346:RLP130346 RPN130346:RSK130346 RSO130346:RVL130346 RZJ130346:SCG130346 SCK130346:SFH130346 SJF130346:SMC130346 SMG130346:SPD130346 STB130346:SVY130346 SWC130346:SYZ130346 TCX130346:TFU130346 TFY130346:TIV130346 TMT130346:TPQ130346 TPU130346:TSR130346 TWP130346:TZM130346 TZQ130346:UCN130346 UGL130346:UJI130346 UJM130346:UMJ130346 UQH130346:UTE130346 UTI130346:UWF130346 VAD130346:VDA130346 VDE130346:VGB130346 VJZ130346:VMW130346 VNA130346:VPX130346 VTV130346:VWS130346 VWW130346:VZT130346 WDR130346:WGO130346 WGS130346:WJP130346 WNN130346:WQK130346 WQO130346:WTL130346 WXJ130346:XAG130346 XAK130346:XDH130346 BB130367:DY130367 EC130367:GZ130367 KX130367:NU130367 NY130367:QV130367 UT130367:XQ130367 XU130367:AAR130367 AEP130367:AHM130367 AHQ130367:AKN130367 AOL130367:ARI130367 ARM130367:AUJ130367 AYH130367:BBE130367 BBI130367:BEF130367 BID130367:BLA130367 BLE130367:BOB130367 BRZ130367:BUW130367 BVA130367:BXX130367 CBV130367:CES130367 CEW130367:CHT130367 CLR130367:COO130367 COS130367:CRP130367 CVN130367:CYK130367 CYO130367:DBL130367 DFJ130367:DIG130367 DIK130367:DLH130367 DPF130367:DSC130367 DSG130367:DVD130367 DZB130367:EBY130367 ECC130367:EEZ130367 EIX130367:ELU130367 ELY130367:EOV130367 EST130367:EVQ130367 EVU130367:EYR130367 FCP130367:FFM130367 FFQ130367:FIN130367 FML130367:FPI130367 FPM130367:FSJ130367 FWH130367:FZE130367 FZI130367:GCF130367 GGD130367:GJA130367 GJE130367:GMB130367 GPZ130367:GSW130367 GTA130367:GVX130367 GZV130367:HCS130367 HCW130367:HFT130367 HJR130367:HMO130367 HMS130367:HPP130367 HTN130367:HWK130367 HWO130367:HZL130367 IDJ130367:IGG130367 IGK130367:IJH130367 INF130367:IQC130367 IQG130367:ITD130367 IXB130367:IZY130367 JAC130367:JCZ130367 JGX130367:JJU130367 JJY130367:JMV130367 JQT130367:JTQ130367 JTU130367:JWR130367 KAP130367:KDM130367 KDQ130367:KGN130367 KKL130367:KNI130367 KNM130367:KQJ130367 KUH130367:KXE130367 KXI130367:LAF130367 LED130367:LHA130367 LHE130367:LKB130367 LNZ130367:LQW130367 LRA130367:LTX130367 LXV130367:MAS130367 MAW130367:MDT130367 MHR130367:MKO130367 MKS130367:MNP130367 MRN130367:MUK130367 MUO130367:MXL130367 NBJ130367:NEG130367 NEK130367:NHH130367 NLF130367:NOC130367 NOG130367:NRD130367 NVB130367:NXY130367 NYC130367:OAZ130367 OEX130367:OHU130367 OHY130367:OKV130367 OOT130367:ORQ130367 ORU130367:OUR130367 OYP130367:PBM130367 PBQ130367:PEN130367 PIL130367:PLI130367 PLM130367:POJ130367 PSH130367:PVE130367 PVI130367:PYF130367 QCD130367:QFA130367 QFE130367:QIB130367 QLZ130367:QOW130367 QPA130367:QRX130367 QVV130367:QYS130367 QYW130367:RBT130367 RFR130367:RIO130367 RIS130367:RLP130367 RPN130367:RSK130367 RSO130367:RVL130367 RZJ130367:SCG130367 SCK130367:SFH130367 SJF130367:SMC130367 SMG130367:SPD130367 STB130367:SVY130367 SWC130367:SYZ130367 TCX130367:TFU130367 TFY130367:TIV130367 TMT130367:TPQ130367 TPU130367:TSR130367 TWP130367:TZM130367 TZQ130367:UCN130367 UGL130367:UJI130367 UJM130367:UMJ130367 UQH130367:UTE130367 UTI130367:UWF130367 VAD130367:VDA130367 VDE130367:VGB130367 VJZ130367:VMW130367 VNA130367:VPX130367 VTV130367:VWS130367 VWW130367:VZT130367 WDR130367:WGO130367 WGS130367:WJP130367 WNN130367:WQK130367 WQO130367:WTL130367 WXJ130367:XAG130367 XAK130367:XDH130367 BB130388:DI130388 KX130388:NE130388 UT130388:XA130388 AEP130388:AGW130388 AOL130388:AQS130388 AYH130388:BAO130388 BID130388:BKK130388 BRZ130388:BUG130388 CBV130388:CEC130388 CLR130388:CNY130388 CVN130388:CXU130388 DFJ130388:DHQ130388 DPF130388:DRM130388 DZB130388:EBI130388 EIX130388:ELE130388 EST130388:EVA130388 FCP130388:FEW130388 FML130388:FOS130388 FWH130388:FYO130388 GGD130388:GIK130388 GPZ130388:GSG130388 GZV130388:HCC130388 HJR130388:HLY130388 HTN130388:HVU130388 IDJ130388:IFQ130388 INF130388:IPM130388 IXB130388:IZI130388 JGX130388:JJE130388 JQT130388:JTA130388 KAP130388:KCW130388 KKL130388:KMS130388 KUH130388:KWO130388 LED130388:LGK130388 LNZ130388:LQG130388 LXV130388:MAC130388 MHR130388:MJY130388 MRN130388:MTU130388 NBJ130388:NDQ130388 NLF130388:NNM130388 NVB130388:NXI130388 OEX130388:OHE130388 OOT130388:ORA130388 OYP130388:PAW130388 PIL130388:PKS130388 PSH130388:PUO130388 QCD130388:QEK130388 QLZ130388:QOG130388 QVV130388:QYC130388 RFR130388:RHY130388 RPN130388:RRU130388 RZJ130388:SBQ130388 SJF130388:SLM130388 STB130388:SVI130388 TCX130388:TFE130388 TMT130388:TPA130388 TWP130388:TYW130388 UGL130388:UIS130388 UQH130388:USO130388 VAD130388:VCK130388 VJZ130388:VMG130388 VTV130388:VWC130388 WDR130388:WFY130388 WNN130388:WPU130388 WXJ130388:WZQ130388 BN195814:BQ195814 BS195814:BT195814 LJ195814:LM195814 LO195814:LP195814 VF195814:VI195814 VK195814:VL195814 AFB195814:AFE195814 AFG195814:AFH195814 AOX195814:APA195814 APC195814:APD195814 AYT195814:AYW195814 AYY195814:AYZ195814 BIP195814:BIS195814 BIU195814:BIV195814 BSL195814:BSO195814 BSQ195814:BSR195814 CCH195814:CCK195814 CCM195814:CCN195814 CMD195814:CMG195814 CMI195814:CMJ195814 CVZ195814:CWC195814 CWE195814:CWF195814 DFV195814:DFY195814 DGA195814:DGB195814 DPR195814:DPU195814 DPW195814:DPX195814 DZN195814:DZQ195814 DZS195814:DZT195814 EJJ195814:EJM195814 EJO195814:EJP195814 ETF195814:ETI195814 ETK195814:ETL195814 FDB195814:FDE195814 FDG195814:FDH195814 FMX195814:FNA195814 FNC195814:FND195814 FWT195814:FWW195814 FWY195814:FWZ195814 GGP195814:GGS195814 GGU195814:GGV195814 GQL195814:GQO195814 GQQ195814:GQR195814 HAH195814:HAK195814 HAM195814:HAN195814 HKD195814:HKG195814 HKI195814:HKJ195814 HTZ195814:HUC195814 HUE195814:HUF195814 IDV195814:IDY195814 IEA195814:IEB195814 INR195814:INU195814 INW195814:INX195814 IXN195814:IXQ195814 IXS195814:IXT195814 JHJ195814:JHM195814 JHO195814:JHP195814 JRF195814:JRI195814 JRK195814:JRL195814 KBB195814:KBE195814 KBG195814:KBH195814 KKX195814:KLA195814 KLC195814:KLD195814 KUT195814:KUW195814 KUY195814:KUZ195814 LEP195814:LES195814 LEU195814:LEV195814 LOL195814:LOO195814 LOQ195814:LOR195814 LYH195814:LYK195814 LYM195814:LYN195814 MID195814:MIG195814 MII195814:MIJ195814 MRZ195814:MSC195814 MSE195814:MSF195814 NBV195814:NBY195814 NCA195814:NCB195814 NLR195814:NLU195814 NLW195814:NLX195814 NVN195814:NVQ195814 NVS195814:NVT195814 OFJ195814:OFM195814 OFO195814:OFP195814 OPF195814:OPI195814 OPK195814:OPL195814 OZB195814:OZE195814 OZG195814:OZH195814 PIX195814:PJA195814 PJC195814:PJD195814 PST195814:PSW195814 PSY195814:PSZ195814 QCP195814:QCS195814 QCU195814:QCV195814 QML195814:QMO195814 QMQ195814:QMR195814 QWH195814:QWK195814 QWM195814:QWN195814 RGD195814:RGG195814 RGI195814:RGJ195814 RPZ195814:RQC195814 RQE195814:RQF195814 RZV195814:RZY195814 SAA195814:SAB195814 SJR195814:SJU195814 SJW195814:SJX195814 STN195814:STQ195814 STS195814:STT195814 TDJ195814:TDM195814 TDO195814:TDP195814 TNF195814:TNI195814 TNK195814:TNL195814 TXB195814:TXE195814 TXG195814:TXH195814 UGX195814:UHA195814 UHC195814:UHD195814 UQT195814:UQW195814 UQY195814:UQZ195814 VAP195814:VAS195814 VAU195814:VAV195814 VKL195814:VKO195814 VKQ195814:VKR195814 VUH195814:VUK195814 VUM195814:VUN195814 WED195814:WEG195814 WEI195814:WEJ195814 WNZ195814:WOC195814 WOE195814:WOF195814 WXV195814:WXY195814 WYA195814:WYB195814 AY195818 KU195818 UQ195818 AEM195818 AOI195818 AYE195818 BIA195818 BRW195818 CBS195818 CLO195818 CVK195818 DFG195818 DPC195818 DYY195818 EIU195818 ESQ195818 FCM195818 FMI195818 FWE195818 GGA195818 GPW195818 GZS195818 HJO195818 HTK195818 IDG195818 INC195818 IWY195818 JGU195818 JQQ195818 KAM195818 KKI195818 KUE195818 LEA195818 LNW195818 LXS195818 MHO195818 MRK195818 NBG195818 NLC195818 NUY195818 OEU195818 OOQ195818 OYM195818 PII195818 PSE195818 QCA195818 QLW195818 QVS195818 RFO195818 RPK195818 RZG195818 SJC195818 SSY195818 TCU195818 TMQ195818 TWM195818 UGI195818 UQE195818 VAA195818 VJW195818 VTS195818 WDO195818 WNK195818 WXG195818 AX195819 KT195819 UP195819 AEL195819 AOH195819 AYD195819 BHZ195819 BRV195819 CBR195819 CLN195819 CVJ195819 DFF195819 DPB195819 DYX195819 EIT195819 ESP195819 FCL195819 FMH195819 FWD195819 GFZ195819 GPV195819 GZR195819 HJN195819 HTJ195819 IDF195819 INB195819 IWX195819 JGT195819 JQP195819 KAL195819 KKH195819 KUD195819 LDZ195819 LNV195819 LXR195819 MHN195819 MRJ195819 NBF195819 NLB195819 NUX195819 OET195819 OOP195819 OYL195819 PIH195819 PSD195819 QBZ195819 QLV195819 QVR195819 RFN195819 RPJ195819 RZF195819 SJB195819 SSX195819 TCT195819 TMP195819 TWL195819 UGH195819 UQD195819 UZZ195819 VJV195819 VTR195819 WDN195819 WNJ195819 WXF195819 AY195832:BC195832 KU195832:KY195832 UQ195832:UU195832 AEM195832:AEQ195832 AOI195832:AOM195832 AYE195832:AYI195832 BIA195832:BIE195832 BRW195832:BSA195832 CBS195832:CBW195832 CLO195832:CLS195832 CVK195832:CVO195832 DFG195832:DFK195832 DPC195832:DPG195832 DYY195832:DZC195832 EIU195832:EIY195832 ESQ195832:ESU195832 FCM195832:FCQ195832 FMI195832:FMM195832 FWE195832:FWI195832 GGA195832:GGE195832 GPW195832:GQA195832 GZS195832:GZW195832 HJO195832:HJS195832 HTK195832:HTO195832 IDG195832:IDK195832 INC195832:ING195832 IWY195832:IXC195832 JGU195832:JGY195832 JQQ195832:JQU195832 KAM195832:KAQ195832 KKI195832:KKM195832 KUE195832:KUI195832 LEA195832:LEE195832 LNW195832:LOA195832 LXS195832:LXW195832 MHO195832:MHS195832 MRK195832:MRO195832 NBG195832:NBK195832 NLC195832:NLG195832 NUY195832:NVC195832 OEU195832:OEY195832 OOQ195832:OOU195832 OYM195832:OYQ195832 PII195832:PIM195832 PSE195832:PSI195832 QCA195832:QCE195832 QLW195832:QMA195832 QVS195832:QVW195832 RFO195832:RFS195832 RPK195832:RPO195832 RZG195832:RZK195832 SJC195832:SJG195832 SSY195832:STC195832 TCU195832:TCY195832 TMQ195832:TMU195832 TWM195832:TWQ195832 UGI195832:UGM195832 UQE195832:UQI195832 VAA195832:VAE195832 VJW195832:VKA195832 VTS195832:VTW195832 WDO195832:WDS195832 WNK195832:WNO195832 WXG195832:WXK195832 AZ195833:BA195833 KV195833:KW195833 UR195833:US195833 AEN195833:AEO195833 AOJ195833:AOK195833 AYF195833:AYG195833 BIB195833:BIC195833 BRX195833:BRY195833 CBT195833:CBU195833 CLP195833:CLQ195833 CVL195833:CVM195833 DFH195833:DFI195833 DPD195833:DPE195833 DYZ195833:DZA195833 EIV195833:EIW195833 ESR195833:ESS195833 FCN195833:FCO195833 FMJ195833:FMK195833 FWF195833:FWG195833 GGB195833:GGC195833 GPX195833:GPY195833 GZT195833:GZU195833 HJP195833:HJQ195833 HTL195833:HTM195833 IDH195833:IDI195833 IND195833:INE195833 IWZ195833:IXA195833 JGV195833:JGW195833 JQR195833:JQS195833 KAN195833:KAO195833 KKJ195833:KKK195833 KUF195833:KUG195833 LEB195833:LEC195833 LNX195833:LNY195833 LXT195833:LXU195833 MHP195833:MHQ195833 MRL195833:MRM195833 NBH195833:NBI195833 NLD195833:NLE195833 NUZ195833:NVA195833 OEV195833:OEW195833 OOR195833:OOS195833 OYN195833:OYO195833 PIJ195833:PIK195833 PSF195833:PSG195833 QCB195833:QCC195833 QLX195833:QLY195833 QVT195833:QVU195833 RFP195833:RFQ195833 RPL195833:RPM195833 RZH195833:RZI195833 SJD195833:SJE195833 SSZ195833:STA195833 TCV195833:TCW195833 TMR195833:TMS195833 TWN195833:TWO195833 UGJ195833:UGK195833 UQF195833:UQG195833 VAB195833:VAC195833 VJX195833:VJY195833 VTT195833:VTU195833 WDP195833:WDQ195833 WNL195833:WNM195833 WXH195833:WXI195833 BK195838:BP195838 LG195838:LL195838 VC195838:VH195838 AEY195838:AFD195838 AOU195838:AOZ195838 AYQ195838:AYV195838 BIM195838:BIR195838 BSI195838:BSN195838 CCE195838:CCJ195838 CMA195838:CMF195838 CVW195838:CWB195838 DFS195838:DFX195838 DPO195838:DPT195838 DZK195838:DZP195838 EJG195838:EJL195838 ETC195838:ETH195838 FCY195838:FDD195838 FMU195838:FMZ195838 FWQ195838:FWV195838 GGM195838:GGR195838 GQI195838:GQN195838 HAE195838:HAJ195838 HKA195838:HKF195838 HTW195838:HUB195838 IDS195838:IDX195838 INO195838:INT195838 IXK195838:IXP195838 JHG195838:JHL195838 JRC195838:JRH195838 KAY195838:KBD195838 KKU195838:KKZ195838 KUQ195838:KUV195838 LEM195838:LER195838 LOI195838:LON195838 LYE195838:LYJ195838 MIA195838:MIF195838 MRW195838:MSB195838 NBS195838:NBX195838 NLO195838:NLT195838 NVK195838:NVP195838 OFG195838:OFL195838 OPC195838:OPH195838 OYY195838:OZD195838 PIU195838:PIZ195838 PSQ195838:PSV195838 QCM195838:QCR195838 QMI195838:QMN195838 QWE195838:QWJ195838 RGA195838:RGF195838 RPW195838:RQB195838 RZS195838:RZX195838 SJO195838:SJT195838 STK195838:STP195838 TDG195838:TDL195838 TNC195838:TNH195838 TWY195838:TXD195838 UGU195838:UGZ195838 UQQ195838:UQV195838 VAM195838:VAR195838 VKI195838:VKN195838 VUE195838:VUJ195838 WEA195838:WEF195838 WNW195838:WOB195838 WXS195838:WXX195838 BM195840:BT195840 LI195840:LP195840 VE195840:VL195840 AFA195840:AFH195840 AOW195840:APD195840 AYS195840:AYZ195840 BIO195840:BIV195840 BSK195840:BSR195840 CCG195840:CCN195840 CMC195840:CMJ195840 CVY195840:CWF195840 DFU195840:DGB195840 DPQ195840:DPX195840 DZM195840:DZT195840 EJI195840:EJP195840 ETE195840:ETL195840 FDA195840:FDH195840 FMW195840:FND195840 FWS195840:FWZ195840 GGO195840:GGV195840 GQK195840:GQR195840 HAG195840:HAN195840 HKC195840:HKJ195840 HTY195840:HUF195840 IDU195840:IEB195840 INQ195840:INX195840 IXM195840:IXT195840 JHI195840:JHP195840 JRE195840:JRL195840 KBA195840:KBH195840 KKW195840:KLD195840 KUS195840:KUZ195840 LEO195840:LEV195840 LOK195840:LOR195840 LYG195840:LYN195840 MIC195840:MIJ195840 MRY195840:MSF195840 NBU195840:NCB195840 NLQ195840:NLX195840 NVM195840:NVT195840 OFI195840:OFP195840 OPE195840:OPL195840 OZA195840:OZH195840 PIW195840:PJD195840 PSS195840:PSZ195840 QCO195840:QCV195840 QMK195840:QMR195840 QWG195840:QWN195840 RGC195840:RGJ195840 RPY195840:RQF195840 RZU195840:SAB195840 SJQ195840:SJX195840 STM195840:STT195840 TDI195840:TDP195840 TNE195840:TNL195840 TXA195840:TXH195840 UGW195840:UHD195840 UQS195840:UQZ195840 VAO195840:VAV195840 VKK195840:VKR195840 VUG195840:VUN195840 WEC195840:WEJ195840 WNY195840:WOF195840 WXU195840:WYB195840 AY195855 BD195855 KU195855 KZ195855 UQ195855 UV195855 AEM195855 AER195855 AOI195855 AON195855 AYE195855 AYJ195855 BIA195855 BIF195855 BRW195855 BSB195855 CBS195855 CBX195855 CLO195855 CLT195855 CVK195855 CVP195855 DFG195855 DFL195855 DPC195855 DPH195855 DYY195855 DZD195855 EIU195855 EIZ195855 ESQ195855 ESV195855 FCM195855 FCR195855 FMI195855 FMN195855 FWE195855 FWJ195855 GGA195855 GGF195855 GPW195855 GQB195855 GZS195855 GZX195855 HJO195855 HJT195855 HTK195855 HTP195855 IDG195855 IDL195855 INC195855 INH195855 IWY195855 IXD195855 JGU195855 JGZ195855 JQQ195855 JQV195855 KAM195855 KAR195855 KKI195855 KKN195855 KUE195855 KUJ195855 LEA195855 LEF195855 LNW195855 LOB195855 LXS195855 LXX195855 MHO195855 MHT195855 MRK195855 MRP195855 NBG195855 NBL195855 NLC195855 NLH195855 NUY195855 NVD195855 OEU195855 OEZ195855 OOQ195855 OOV195855 OYM195855 OYR195855 PII195855 PIN195855 PSE195855 PSJ195855 QCA195855 QCF195855 QLW195855 QMB195855 QVS195855 QVX195855 RFO195855 RFT195855 RPK195855 RPP195855 RZG195855 RZL195855 SJC195855 SJH195855 SSY195855 STD195855 TCU195855 TCZ195855 TMQ195855 TMV195855 TWM195855 TWR195855 UGI195855 UGN195855 UQE195855 UQJ195855 VAA195855 VAF195855 VJW195855 VKB195855 VTS195855 VTX195855 WDO195855 WDT195855 WNK195855 WNP195855 WXG195855 WXL195855 BD195862:DY195862 EC195862:GZ195862 KZ195862:NU195862 NY195862:QV195862 UV195862:XQ195862 XU195862:AAR195862 AER195862:AHM195862 AHQ195862:AKN195862 AON195862:ARI195862 ARM195862:AUJ195862 AYJ195862:BBE195862 BBI195862:BEF195862 BIF195862:BLA195862 BLE195862:BOB195862 BSB195862:BUW195862 BVA195862:BXX195862 CBX195862:CES195862 CEW195862:CHT195862 CLT195862:COO195862 COS195862:CRP195862 CVP195862:CYK195862 CYO195862:DBL195862 DFL195862:DIG195862 DIK195862:DLH195862 DPH195862:DSC195862 DSG195862:DVD195862 DZD195862:EBY195862 ECC195862:EEZ195862 EIZ195862:ELU195862 ELY195862:EOV195862 ESV195862:EVQ195862 EVU195862:EYR195862 FCR195862:FFM195862 FFQ195862:FIN195862 FMN195862:FPI195862 FPM195862:FSJ195862 FWJ195862:FZE195862 FZI195862:GCF195862 GGF195862:GJA195862 GJE195862:GMB195862 GQB195862:GSW195862 GTA195862:GVX195862 GZX195862:HCS195862 HCW195862:HFT195862 HJT195862:HMO195862 HMS195862:HPP195862 HTP195862:HWK195862 HWO195862:HZL195862 IDL195862:IGG195862 IGK195862:IJH195862 INH195862:IQC195862 IQG195862:ITD195862 IXD195862:IZY195862 JAC195862:JCZ195862 JGZ195862:JJU195862 JJY195862:JMV195862 JQV195862:JTQ195862 JTU195862:JWR195862 KAR195862:KDM195862 KDQ195862:KGN195862 KKN195862:KNI195862 KNM195862:KQJ195862 KUJ195862:KXE195862 KXI195862:LAF195862 LEF195862:LHA195862 LHE195862:LKB195862 LOB195862:LQW195862 LRA195862:LTX195862 LXX195862:MAS195862 MAW195862:MDT195862 MHT195862:MKO195862 MKS195862:MNP195862 MRP195862:MUK195862 MUO195862:MXL195862 NBL195862:NEG195862 NEK195862:NHH195862 NLH195862:NOC195862 NOG195862:NRD195862 NVD195862:NXY195862 NYC195862:OAZ195862 OEZ195862:OHU195862 OHY195862:OKV195862 OOV195862:ORQ195862 ORU195862:OUR195862 OYR195862:PBM195862 PBQ195862:PEN195862 PIN195862:PLI195862 PLM195862:POJ195862 PSJ195862:PVE195862 PVI195862:PYF195862 QCF195862:QFA195862 QFE195862:QIB195862 QMB195862:QOW195862 QPA195862:QRX195862 QVX195862:QYS195862 QYW195862:RBT195862 RFT195862:RIO195862 RIS195862:RLP195862 RPP195862:RSK195862 RSO195862:RVL195862 RZL195862:SCG195862 SCK195862:SFH195862 SJH195862:SMC195862 SMG195862:SPD195862 STD195862:SVY195862 SWC195862:SYZ195862 TCZ195862:TFU195862 TFY195862:TIV195862 TMV195862:TPQ195862 TPU195862:TSR195862 TWR195862:TZM195862 TZQ195862:UCN195862 UGN195862:UJI195862 UJM195862:UMJ195862 UQJ195862:UTE195862 UTI195862:UWF195862 VAF195862:VDA195862 VDE195862:VGB195862 VKB195862:VMW195862 VNA195862:VPX195862 VTX195862:VWS195862 VWW195862:VZT195862 WDT195862:WGO195862 WGS195862:WJP195862 WNP195862:WQK195862 WQO195862:WTL195862 WXL195862:XAG195862 XAK195862:XDH195862 AY195867 KU195867 UQ195867 AEM195867 AOI195867 AYE195867 BIA195867 BRW195867 CBS195867 CLO195867 CVK195867 DFG195867 DPC195867 DYY195867 EIU195867 ESQ195867 FCM195867 FMI195867 FWE195867 GGA195867 GPW195867 GZS195867 HJO195867 HTK195867 IDG195867 INC195867 IWY195867 JGU195867 JQQ195867 KAM195867 KKI195867 KUE195867 LEA195867 LNW195867 LXS195867 MHO195867 MRK195867 NBG195867 NLC195867 NUY195867 OEU195867 OOQ195867 OYM195867 PII195867 PSE195867 QCA195867 QLW195867 QVS195867 RFO195867 RPK195867 RZG195867 SJC195867 SSY195867 TCU195867 TMQ195867 TWM195867 UGI195867 UQE195867 VAA195867 VJW195867 VTS195867 WDO195867 WNK195867 WXG195867 BB195882:DY195882 EC195882:GZ195882 KX195882:NU195882 NY195882:QV195882 UT195882:XQ195882 XU195882:AAR195882 AEP195882:AHM195882 AHQ195882:AKN195882 AOL195882:ARI195882 ARM195882:AUJ195882 AYH195882:BBE195882 BBI195882:BEF195882 BID195882:BLA195882 BLE195882:BOB195882 BRZ195882:BUW195882 BVA195882:BXX195882 CBV195882:CES195882 CEW195882:CHT195882 CLR195882:COO195882 COS195882:CRP195882 CVN195882:CYK195882 CYO195882:DBL195882 DFJ195882:DIG195882 DIK195882:DLH195882 DPF195882:DSC195882 DSG195882:DVD195882 DZB195882:EBY195882 ECC195882:EEZ195882 EIX195882:ELU195882 ELY195882:EOV195882 EST195882:EVQ195882 EVU195882:EYR195882 FCP195882:FFM195882 FFQ195882:FIN195882 FML195882:FPI195882 FPM195882:FSJ195882 FWH195882:FZE195882 FZI195882:GCF195882 GGD195882:GJA195882 GJE195882:GMB195882 GPZ195882:GSW195882 GTA195882:GVX195882 GZV195882:HCS195882 HCW195882:HFT195882 HJR195882:HMO195882 HMS195882:HPP195882 HTN195882:HWK195882 HWO195882:HZL195882 IDJ195882:IGG195882 IGK195882:IJH195882 INF195882:IQC195882 IQG195882:ITD195882 IXB195882:IZY195882 JAC195882:JCZ195882 JGX195882:JJU195882 JJY195882:JMV195882 JQT195882:JTQ195882 JTU195882:JWR195882 KAP195882:KDM195882 KDQ195882:KGN195882 KKL195882:KNI195882 KNM195882:KQJ195882 KUH195882:KXE195882 KXI195882:LAF195882 LED195882:LHA195882 LHE195882:LKB195882 LNZ195882:LQW195882 LRA195882:LTX195882 LXV195882:MAS195882 MAW195882:MDT195882 MHR195882:MKO195882 MKS195882:MNP195882 MRN195882:MUK195882 MUO195882:MXL195882 NBJ195882:NEG195882 NEK195882:NHH195882 NLF195882:NOC195882 NOG195882:NRD195882 NVB195882:NXY195882 NYC195882:OAZ195882 OEX195882:OHU195882 OHY195882:OKV195882 OOT195882:ORQ195882 ORU195882:OUR195882 OYP195882:PBM195882 PBQ195882:PEN195882 PIL195882:PLI195882 PLM195882:POJ195882 PSH195882:PVE195882 PVI195882:PYF195882 QCD195882:QFA195882 QFE195882:QIB195882 QLZ195882:QOW195882 QPA195882:QRX195882 QVV195882:QYS195882 QYW195882:RBT195882 RFR195882:RIO195882 RIS195882:RLP195882 RPN195882:RSK195882 RSO195882:RVL195882 RZJ195882:SCG195882 SCK195882:SFH195882 SJF195882:SMC195882 SMG195882:SPD195882 STB195882:SVY195882 SWC195882:SYZ195882 TCX195882:TFU195882 TFY195882:TIV195882 TMT195882:TPQ195882 TPU195882:TSR195882 TWP195882:TZM195882 TZQ195882:UCN195882 UGL195882:UJI195882 UJM195882:UMJ195882 UQH195882:UTE195882 UTI195882:UWF195882 VAD195882:VDA195882 VDE195882:VGB195882 VJZ195882:VMW195882 VNA195882:VPX195882 VTV195882:VWS195882 VWW195882:VZT195882 WDR195882:WGO195882 WGS195882:WJP195882 WNN195882:WQK195882 WQO195882:WTL195882 WXJ195882:XAG195882 XAK195882:XDH195882 BB195903:DY195903 EC195903:GZ195903 KX195903:NU195903 NY195903:QV195903 UT195903:XQ195903 XU195903:AAR195903 AEP195903:AHM195903 AHQ195903:AKN195903 AOL195903:ARI195903 ARM195903:AUJ195903 AYH195903:BBE195903 BBI195903:BEF195903 BID195903:BLA195903 BLE195903:BOB195903 BRZ195903:BUW195903 BVA195903:BXX195903 CBV195903:CES195903 CEW195903:CHT195903 CLR195903:COO195903 COS195903:CRP195903 CVN195903:CYK195903 CYO195903:DBL195903 DFJ195903:DIG195903 DIK195903:DLH195903 DPF195903:DSC195903 DSG195903:DVD195903 DZB195903:EBY195903 ECC195903:EEZ195903 EIX195903:ELU195903 ELY195903:EOV195903 EST195903:EVQ195903 EVU195903:EYR195903 FCP195903:FFM195903 FFQ195903:FIN195903 FML195903:FPI195903 FPM195903:FSJ195903 FWH195903:FZE195903 FZI195903:GCF195903 GGD195903:GJA195903 GJE195903:GMB195903 GPZ195903:GSW195903 GTA195903:GVX195903 GZV195903:HCS195903 HCW195903:HFT195903 HJR195903:HMO195903 HMS195903:HPP195903 HTN195903:HWK195903 HWO195903:HZL195903 IDJ195903:IGG195903 IGK195903:IJH195903 INF195903:IQC195903 IQG195903:ITD195903 IXB195903:IZY195903 JAC195903:JCZ195903 JGX195903:JJU195903 JJY195903:JMV195903 JQT195903:JTQ195903 JTU195903:JWR195903 KAP195903:KDM195903 KDQ195903:KGN195903 KKL195903:KNI195903 KNM195903:KQJ195903 KUH195903:KXE195903 KXI195903:LAF195903 LED195903:LHA195903 LHE195903:LKB195903 LNZ195903:LQW195903 LRA195903:LTX195903 LXV195903:MAS195903 MAW195903:MDT195903 MHR195903:MKO195903 MKS195903:MNP195903 MRN195903:MUK195903 MUO195903:MXL195903 NBJ195903:NEG195903 NEK195903:NHH195903 NLF195903:NOC195903 NOG195903:NRD195903 NVB195903:NXY195903 NYC195903:OAZ195903 OEX195903:OHU195903 OHY195903:OKV195903 OOT195903:ORQ195903 ORU195903:OUR195903 OYP195903:PBM195903 PBQ195903:PEN195903 PIL195903:PLI195903 PLM195903:POJ195903 PSH195903:PVE195903 PVI195903:PYF195903 QCD195903:QFA195903 QFE195903:QIB195903 QLZ195903:QOW195903 QPA195903:QRX195903 QVV195903:QYS195903 QYW195903:RBT195903 RFR195903:RIO195903 RIS195903:RLP195903 RPN195903:RSK195903 RSO195903:RVL195903 RZJ195903:SCG195903 SCK195903:SFH195903 SJF195903:SMC195903 SMG195903:SPD195903 STB195903:SVY195903 SWC195903:SYZ195903 TCX195903:TFU195903 TFY195903:TIV195903 TMT195903:TPQ195903 TPU195903:TSR195903 TWP195903:TZM195903 TZQ195903:UCN195903 UGL195903:UJI195903 UJM195903:UMJ195903 UQH195903:UTE195903 UTI195903:UWF195903 VAD195903:VDA195903 VDE195903:VGB195903 VJZ195903:VMW195903 VNA195903:VPX195903 VTV195903:VWS195903 VWW195903:VZT195903 WDR195903:WGO195903 WGS195903:WJP195903 WNN195903:WQK195903 WQO195903:WTL195903 WXJ195903:XAG195903 XAK195903:XDH195903 BB195924:DI195924 KX195924:NE195924 UT195924:XA195924 AEP195924:AGW195924 AOL195924:AQS195924 AYH195924:BAO195924 BID195924:BKK195924 BRZ195924:BUG195924 CBV195924:CEC195924 CLR195924:CNY195924 CVN195924:CXU195924 DFJ195924:DHQ195924 DPF195924:DRM195924 DZB195924:EBI195924 EIX195924:ELE195924 EST195924:EVA195924 FCP195924:FEW195924 FML195924:FOS195924 FWH195924:FYO195924 GGD195924:GIK195924 GPZ195924:GSG195924 GZV195924:HCC195924 HJR195924:HLY195924 HTN195924:HVU195924 IDJ195924:IFQ195924 INF195924:IPM195924 IXB195924:IZI195924 JGX195924:JJE195924 JQT195924:JTA195924 KAP195924:KCW195924 KKL195924:KMS195924 KUH195924:KWO195924 LED195924:LGK195924 LNZ195924:LQG195924 LXV195924:MAC195924 MHR195924:MJY195924 MRN195924:MTU195924 NBJ195924:NDQ195924 NLF195924:NNM195924 NVB195924:NXI195924 OEX195924:OHE195924 OOT195924:ORA195924 OYP195924:PAW195924 PIL195924:PKS195924 PSH195924:PUO195924 QCD195924:QEK195924 QLZ195924:QOG195924 QVV195924:QYC195924 RFR195924:RHY195924 RPN195924:RRU195924 RZJ195924:SBQ195924 SJF195924:SLM195924 STB195924:SVI195924 TCX195924:TFE195924 TMT195924:TPA195924 TWP195924:TYW195924 UGL195924:UIS195924 UQH195924:USO195924 VAD195924:VCK195924 VJZ195924:VMG195924 VTV195924:VWC195924 WDR195924:WFY195924 WNN195924:WPU195924 WXJ195924:WZQ195924 BN261350:BQ261350 BS261350:BT261350 LJ261350:LM261350 LO261350:LP261350 VF261350:VI261350 VK261350:VL261350 AFB261350:AFE261350 AFG261350:AFH261350 AOX261350:APA261350 APC261350:APD261350 AYT261350:AYW261350 AYY261350:AYZ261350 BIP261350:BIS261350 BIU261350:BIV261350 BSL261350:BSO261350 BSQ261350:BSR261350 CCH261350:CCK261350 CCM261350:CCN261350 CMD261350:CMG261350 CMI261350:CMJ261350 CVZ261350:CWC261350 CWE261350:CWF261350 DFV261350:DFY261350 DGA261350:DGB261350 DPR261350:DPU261350 DPW261350:DPX261350 DZN261350:DZQ261350 DZS261350:DZT261350 EJJ261350:EJM261350 EJO261350:EJP261350 ETF261350:ETI261350 ETK261350:ETL261350 FDB261350:FDE261350 FDG261350:FDH261350 FMX261350:FNA261350 FNC261350:FND261350 FWT261350:FWW261350 FWY261350:FWZ261350 GGP261350:GGS261350 GGU261350:GGV261350 GQL261350:GQO261350 GQQ261350:GQR261350 HAH261350:HAK261350 HAM261350:HAN261350 HKD261350:HKG261350 HKI261350:HKJ261350 HTZ261350:HUC261350 HUE261350:HUF261350 IDV261350:IDY261350 IEA261350:IEB261350 INR261350:INU261350 INW261350:INX261350 IXN261350:IXQ261350 IXS261350:IXT261350 JHJ261350:JHM261350 JHO261350:JHP261350 JRF261350:JRI261350 JRK261350:JRL261350 KBB261350:KBE261350 KBG261350:KBH261350 KKX261350:KLA261350 KLC261350:KLD261350 KUT261350:KUW261350 KUY261350:KUZ261350 LEP261350:LES261350 LEU261350:LEV261350 LOL261350:LOO261350 LOQ261350:LOR261350 LYH261350:LYK261350 LYM261350:LYN261350 MID261350:MIG261350 MII261350:MIJ261350 MRZ261350:MSC261350 MSE261350:MSF261350 NBV261350:NBY261350 NCA261350:NCB261350 NLR261350:NLU261350 NLW261350:NLX261350 NVN261350:NVQ261350 NVS261350:NVT261350 OFJ261350:OFM261350 OFO261350:OFP261350 OPF261350:OPI261350 OPK261350:OPL261350 OZB261350:OZE261350 OZG261350:OZH261350 PIX261350:PJA261350 PJC261350:PJD261350 PST261350:PSW261350 PSY261350:PSZ261350 QCP261350:QCS261350 QCU261350:QCV261350 QML261350:QMO261350 QMQ261350:QMR261350 QWH261350:QWK261350 QWM261350:QWN261350 RGD261350:RGG261350 RGI261350:RGJ261350 RPZ261350:RQC261350 RQE261350:RQF261350 RZV261350:RZY261350 SAA261350:SAB261350 SJR261350:SJU261350 SJW261350:SJX261350 STN261350:STQ261350 STS261350:STT261350 TDJ261350:TDM261350 TDO261350:TDP261350 TNF261350:TNI261350 TNK261350:TNL261350 TXB261350:TXE261350 TXG261350:TXH261350 UGX261350:UHA261350 UHC261350:UHD261350 UQT261350:UQW261350 UQY261350:UQZ261350 VAP261350:VAS261350 VAU261350:VAV261350 VKL261350:VKO261350 VKQ261350:VKR261350 VUH261350:VUK261350 VUM261350:VUN261350 WED261350:WEG261350 WEI261350:WEJ261350 WNZ261350:WOC261350 WOE261350:WOF261350 WXV261350:WXY261350 WYA261350:WYB261350 AY261354 KU261354 UQ261354 AEM261354 AOI261354 AYE261354 BIA261354 BRW261354 CBS261354 CLO261354 CVK261354 DFG261354 DPC261354 DYY261354 EIU261354 ESQ261354 FCM261354 FMI261354 FWE261354 GGA261354 GPW261354 GZS261354 HJO261354 HTK261354 IDG261354 INC261354 IWY261354 JGU261354 JQQ261354 KAM261354 KKI261354 KUE261354 LEA261354 LNW261354 LXS261354 MHO261354 MRK261354 NBG261354 NLC261354 NUY261354 OEU261354 OOQ261354 OYM261354 PII261354 PSE261354 QCA261354 QLW261354 QVS261354 RFO261354 RPK261354 RZG261354 SJC261354 SSY261354 TCU261354 TMQ261354 TWM261354 UGI261354 UQE261354 VAA261354 VJW261354 VTS261354 WDO261354 WNK261354 WXG261354 AX261355 KT261355 UP261355 AEL261355 AOH261355 AYD261355 BHZ261355 BRV261355 CBR261355 CLN261355 CVJ261355 DFF261355 DPB261355 DYX261355 EIT261355 ESP261355 FCL261355 FMH261355 FWD261355 GFZ261355 GPV261355 GZR261355 HJN261355 HTJ261355 IDF261355 INB261355 IWX261355 JGT261355 JQP261355 KAL261355 KKH261355 KUD261355 LDZ261355 LNV261355 LXR261355 MHN261355 MRJ261355 NBF261355 NLB261355 NUX261355 OET261355 OOP261355 OYL261355 PIH261355 PSD261355 QBZ261355 QLV261355 QVR261355 RFN261355 RPJ261355 RZF261355 SJB261355 SSX261355 TCT261355 TMP261355 TWL261355 UGH261355 UQD261355 UZZ261355 VJV261355 VTR261355 WDN261355 WNJ261355 WXF261355 AY261368:BC261368 KU261368:KY261368 UQ261368:UU261368 AEM261368:AEQ261368 AOI261368:AOM261368 AYE261368:AYI261368 BIA261368:BIE261368 BRW261368:BSA261368 CBS261368:CBW261368 CLO261368:CLS261368 CVK261368:CVO261368 DFG261368:DFK261368 DPC261368:DPG261368 DYY261368:DZC261368 EIU261368:EIY261368 ESQ261368:ESU261368 FCM261368:FCQ261368 FMI261368:FMM261368 FWE261368:FWI261368 GGA261368:GGE261368 GPW261368:GQA261368 GZS261368:GZW261368 HJO261368:HJS261368 HTK261368:HTO261368 IDG261368:IDK261368 INC261368:ING261368 IWY261368:IXC261368 JGU261368:JGY261368 JQQ261368:JQU261368 KAM261368:KAQ261368 KKI261368:KKM261368 KUE261368:KUI261368 LEA261368:LEE261368 LNW261368:LOA261368 LXS261368:LXW261368 MHO261368:MHS261368 MRK261368:MRO261368 NBG261368:NBK261368 NLC261368:NLG261368 NUY261368:NVC261368 OEU261368:OEY261368 OOQ261368:OOU261368 OYM261368:OYQ261368 PII261368:PIM261368 PSE261368:PSI261368 QCA261368:QCE261368 QLW261368:QMA261368 QVS261368:QVW261368 RFO261368:RFS261368 RPK261368:RPO261368 RZG261368:RZK261368 SJC261368:SJG261368 SSY261368:STC261368 TCU261368:TCY261368 TMQ261368:TMU261368 TWM261368:TWQ261368 UGI261368:UGM261368 UQE261368:UQI261368 VAA261368:VAE261368 VJW261368:VKA261368 VTS261368:VTW261368 WDO261368:WDS261368 WNK261368:WNO261368 WXG261368:WXK261368 AZ261369:BA261369 KV261369:KW261369 UR261369:US261369 AEN261369:AEO261369 AOJ261369:AOK261369 AYF261369:AYG261369 BIB261369:BIC261369 BRX261369:BRY261369 CBT261369:CBU261369 CLP261369:CLQ261369 CVL261369:CVM261369 DFH261369:DFI261369 DPD261369:DPE261369 DYZ261369:DZA261369 EIV261369:EIW261369 ESR261369:ESS261369 FCN261369:FCO261369 FMJ261369:FMK261369 FWF261369:FWG261369 GGB261369:GGC261369 GPX261369:GPY261369 GZT261369:GZU261369 HJP261369:HJQ261369 HTL261369:HTM261369 IDH261369:IDI261369 IND261369:INE261369 IWZ261369:IXA261369 JGV261369:JGW261369 JQR261369:JQS261369 KAN261369:KAO261369 KKJ261369:KKK261369 KUF261369:KUG261369 LEB261369:LEC261369 LNX261369:LNY261369 LXT261369:LXU261369 MHP261369:MHQ261369 MRL261369:MRM261369 NBH261369:NBI261369 NLD261369:NLE261369 NUZ261369:NVA261369 OEV261369:OEW261369 OOR261369:OOS261369 OYN261369:OYO261369 PIJ261369:PIK261369 PSF261369:PSG261369 QCB261369:QCC261369 QLX261369:QLY261369 QVT261369:QVU261369 RFP261369:RFQ261369 RPL261369:RPM261369 RZH261369:RZI261369 SJD261369:SJE261369 SSZ261369:STA261369 TCV261369:TCW261369 TMR261369:TMS261369 TWN261369:TWO261369 UGJ261369:UGK261369 UQF261369:UQG261369 VAB261369:VAC261369 VJX261369:VJY261369 VTT261369:VTU261369 WDP261369:WDQ261369 WNL261369:WNM261369 WXH261369:WXI261369 BK261374:BP261374 LG261374:LL261374 VC261374:VH261374 AEY261374:AFD261374 AOU261374:AOZ261374 AYQ261374:AYV261374 BIM261374:BIR261374 BSI261374:BSN261374 CCE261374:CCJ261374 CMA261374:CMF261374 CVW261374:CWB261374 DFS261374:DFX261374 DPO261374:DPT261374 DZK261374:DZP261374 EJG261374:EJL261374 ETC261374:ETH261374 FCY261374:FDD261374 FMU261374:FMZ261374 FWQ261374:FWV261374 GGM261374:GGR261374 GQI261374:GQN261374 HAE261374:HAJ261374 HKA261374:HKF261374 HTW261374:HUB261374 IDS261374:IDX261374 INO261374:INT261374 IXK261374:IXP261374 JHG261374:JHL261374 JRC261374:JRH261374 KAY261374:KBD261374 KKU261374:KKZ261374 KUQ261374:KUV261374 LEM261374:LER261374 LOI261374:LON261374 LYE261374:LYJ261374 MIA261374:MIF261374 MRW261374:MSB261374 NBS261374:NBX261374 NLO261374:NLT261374 NVK261374:NVP261374 OFG261374:OFL261374 OPC261374:OPH261374 OYY261374:OZD261374 PIU261374:PIZ261374 PSQ261374:PSV261374 QCM261374:QCR261374 QMI261374:QMN261374 QWE261374:QWJ261374 RGA261374:RGF261374 RPW261374:RQB261374 RZS261374:RZX261374 SJO261374:SJT261374 STK261374:STP261374 TDG261374:TDL261374 TNC261374:TNH261374 TWY261374:TXD261374 UGU261374:UGZ261374 UQQ261374:UQV261374 VAM261374:VAR261374 VKI261374:VKN261374 VUE261374:VUJ261374 WEA261374:WEF261374 WNW261374:WOB261374 WXS261374:WXX261374 BM261376:BT261376 LI261376:LP261376 VE261376:VL261376 AFA261376:AFH261376 AOW261376:APD261376 AYS261376:AYZ261376 BIO261376:BIV261376 BSK261376:BSR261376 CCG261376:CCN261376 CMC261376:CMJ261376 CVY261376:CWF261376 DFU261376:DGB261376 DPQ261376:DPX261376 DZM261376:DZT261376 EJI261376:EJP261376 ETE261376:ETL261376 FDA261376:FDH261376 FMW261376:FND261376 FWS261376:FWZ261376 GGO261376:GGV261376 GQK261376:GQR261376 HAG261376:HAN261376 HKC261376:HKJ261376 HTY261376:HUF261376 IDU261376:IEB261376 INQ261376:INX261376 IXM261376:IXT261376 JHI261376:JHP261376 JRE261376:JRL261376 KBA261376:KBH261376 KKW261376:KLD261376 KUS261376:KUZ261376 LEO261376:LEV261376 LOK261376:LOR261376 LYG261376:LYN261376 MIC261376:MIJ261376 MRY261376:MSF261376 NBU261376:NCB261376 NLQ261376:NLX261376 NVM261376:NVT261376 OFI261376:OFP261376 OPE261376:OPL261376 OZA261376:OZH261376 PIW261376:PJD261376 PSS261376:PSZ261376 QCO261376:QCV261376 QMK261376:QMR261376 QWG261376:QWN261376 RGC261376:RGJ261376 RPY261376:RQF261376 RZU261376:SAB261376 SJQ261376:SJX261376 STM261376:STT261376 TDI261376:TDP261376 TNE261376:TNL261376 TXA261376:TXH261376 UGW261376:UHD261376 UQS261376:UQZ261376 VAO261376:VAV261376 VKK261376:VKR261376 VUG261376:VUN261376 WEC261376:WEJ261376 WNY261376:WOF261376 WXU261376:WYB261376 AY261391 BD261391 KU261391 KZ261391 UQ261391 UV261391 AEM261391 AER261391 AOI261391 AON261391 AYE261391 AYJ261391 BIA261391 BIF261391 BRW261391 BSB261391 CBS261391 CBX261391 CLO261391 CLT261391 CVK261391 CVP261391 DFG261391 DFL261391 DPC261391 DPH261391 DYY261391 DZD261391 EIU261391 EIZ261391 ESQ261391 ESV261391 FCM261391 FCR261391 FMI261391 FMN261391 FWE261391 FWJ261391 GGA261391 GGF261391 GPW261391 GQB261391 GZS261391 GZX261391 HJO261391 HJT261391 HTK261391 HTP261391 IDG261391 IDL261391 INC261391 INH261391 IWY261391 IXD261391 JGU261391 JGZ261391 JQQ261391 JQV261391 KAM261391 KAR261391 KKI261391 KKN261391 KUE261391 KUJ261391 LEA261391 LEF261391 LNW261391 LOB261391 LXS261391 LXX261391 MHO261391 MHT261391 MRK261391 MRP261391 NBG261391 NBL261391 NLC261391 NLH261391 NUY261391 NVD261391 OEU261391 OEZ261391 OOQ261391 OOV261391 OYM261391 OYR261391 PII261391 PIN261391 PSE261391 PSJ261391 QCA261391 QCF261391 QLW261391 QMB261391 QVS261391 QVX261391 RFO261391 RFT261391 RPK261391 RPP261391 RZG261391 RZL261391 SJC261391 SJH261391 SSY261391 STD261391 TCU261391 TCZ261391 TMQ261391 TMV261391 TWM261391 TWR261391 UGI261391 UGN261391 UQE261391 UQJ261391 VAA261391 VAF261391 VJW261391 VKB261391 VTS261391 VTX261391 WDO261391 WDT261391 WNK261391 WNP261391 WXG261391 WXL261391 BD261398:DY261398 EC261398:GZ261398 KZ261398:NU261398 NY261398:QV261398 UV261398:XQ261398 XU261398:AAR261398 AER261398:AHM261398 AHQ261398:AKN261398 AON261398:ARI261398 ARM261398:AUJ261398 AYJ261398:BBE261398 BBI261398:BEF261398 BIF261398:BLA261398 BLE261398:BOB261398 BSB261398:BUW261398 BVA261398:BXX261398 CBX261398:CES261398 CEW261398:CHT261398 CLT261398:COO261398 COS261398:CRP261398 CVP261398:CYK261398 CYO261398:DBL261398 DFL261398:DIG261398 DIK261398:DLH261398 DPH261398:DSC261398 DSG261398:DVD261398 DZD261398:EBY261398 ECC261398:EEZ261398 EIZ261398:ELU261398 ELY261398:EOV261398 ESV261398:EVQ261398 EVU261398:EYR261398 FCR261398:FFM261398 FFQ261398:FIN261398 FMN261398:FPI261398 FPM261398:FSJ261398 FWJ261398:FZE261398 FZI261398:GCF261398 GGF261398:GJA261398 GJE261398:GMB261398 GQB261398:GSW261398 GTA261398:GVX261398 GZX261398:HCS261398 HCW261398:HFT261398 HJT261398:HMO261398 HMS261398:HPP261398 HTP261398:HWK261398 HWO261398:HZL261398 IDL261398:IGG261398 IGK261398:IJH261398 INH261398:IQC261398 IQG261398:ITD261398 IXD261398:IZY261398 JAC261398:JCZ261398 JGZ261398:JJU261398 JJY261398:JMV261398 JQV261398:JTQ261398 JTU261398:JWR261398 KAR261398:KDM261398 KDQ261398:KGN261398 KKN261398:KNI261398 KNM261398:KQJ261398 KUJ261398:KXE261398 KXI261398:LAF261398 LEF261398:LHA261398 LHE261398:LKB261398 LOB261398:LQW261398 LRA261398:LTX261398 LXX261398:MAS261398 MAW261398:MDT261398 MHT261398:MKO261398 MKS261398:MNP261398 MRP261398:MUK261398 MUO261398:MXL261398 NBL261398:NEG261398 NEK261398:NHH261398 NLH261398:NOC261398 NOG261398:NRD261398 NVD261398:NXY261398 NYC261398:OAZ261398 OEZ261398:OHU261398 OHY261398:OKV261398 OOV261398:ORQ261398 ORU261398:OUR261398 OYR261398:PBM261398 PBQ261398:PEN261398 PIN261398:PLI261398 PLM261398:POJ261398 PSJ261398:PVE261398 PVI261398:PYF261398 QCF261398:QFA261398 QFE261398:QIB261398 QMB261398:QOW261398 QPA261398:QRX261398 QVX261398:QYS261398 QYW261398:RBT261398 RFT261398:RIO261398 RIS261398:RLP261398 RPP261398:RSK261398 RSO261398:RVL261398 RZL261398:SCG261398 SCK261398:SFH261398 SJH261398:SMC261398 SMG261398:SPD261398 STD261398:SVY261398 SWC261398:SYZ261398 TCZ261398:TFU261398 TFY261398:TIV261398 TMV261398:TPQ261398 TPU261398:TSR261398 TWR261398:TZM261398 TZQ261398:UCN261398 UGN261398:UJI261398 UJM261398:UMJ261398 UQJ261398:UTE261398 UTI261398:UWF261398 VAF261398:VDA261398 VDE261398:VGB261398 VKB261398:VMW261398 VNA261398:VPX261398 VTX261398:VWS261398 VWW261398:VZT261398 WDT261398:WGO261398 WGS261398:WJP261398 WNP261398:WQK261398 WQO261398:WTL261398 WXL261398:XAG261398 XAK261398:XDH261398 AY261403 KU261403 UQ261403 AEM261403 AOI261403 AYE261403 BIA261403 BRW261403 CBS261403 CLO261403 CVK261403 DFG261403 DPC261403 DYY261403 EIU261403 ESQ261403 FCM261403 FMI261403 FWE261403 GGA261403 GPW261403 GZS261403 HJO261403 HTK261403 IDG261403 INC261403 IWY261403 JGU261403 JQQ261403 KAM261403 KKI261403 KUE261403 LEA261403 LNW261403 LXS261403 MHO261403 MRK261403 NBG261403 NLC261403 NUY261403 OEU261403 OOQ261403 OYM261403 PII261403 PSE261403 QCA261403 QLW261403 QVS261403 RFO261403 RPK261403 RZG261403 SJC261403 SSY261403 TCU261403 TMQ261403 TWM261403 UGI261403 UQE261403 VAA261403 VJW261403 VTS261403 WDO261403 WNK261403 WXG261403 BB261418:DY261418 EC261418:GZ261418 KX261418:NU261418 NY261418:QV261418 UT261418:XQ261418 XU261418:AAR261418 AEP261418:AHM261418 AHQ261418:AKN261418 AOL261418:ARI261418 ARM261418:AUJ261418 AYH261418:BBE261418 BBI261418:BEF261418 BID261418:BLA261418 BLE261418:BOB261418 BRZ261418:BUW261418 BVA261418:BXX261418 CBV261418:CES261418 CEW261418:CHT261418 CLR261418:COO261418 COS261418:CRP261418 CVN261418:CYK261418 CYO261418:DBL261418 DFJ261418:DIG261418 DIK261418:DLH261418 DPF261418:DSC261418 DSG261418:DVD261418 DZB261418:EBY261418 ECC261418:EEZ261418 EIX261418:ELU261418 ELY261418:EOV261418 EST261418:EVQ261418 EVU261418:EYR261418 FCP261418:FFM261418 FFQ261418:FIN261418 FML261418:FPI261418 FPM261418:FSJ261418 FWH261418:FZE261418 FZI261418:GCF261418 GGD261418:GJA261418 GJE261418:GMB261418 GPZ261418:GSW261418 GTA261418:GVX261418 GZV261418:HCS261418 HCW261418:HFT261418 HJR261418:HMO261418 HMS261418:HPP261418 HTN261418:HWK261418 HWO261418:HZL261418 IDJ261418:IGG261418 IGK261418:IJH261418 INF261418:IQC261418 IQG261418:ITD261418 IXB261418:IZY261418 JAC261418:JCZ261418 JGX261418:JJU261418 JJY261418:JMV261418 JQT261418:JTQ261418 JTU261418:JWR261418 KAP261418:KDM261418 KDQ261418:KGN261418 KKL261418:KNI261418 KNM261418:KQJ261418 KUH261418:KXE261418 KXI261418:LAF261418 LED261418:LHA261418 LHE261418:LKB261418 LNZ261418:LQW261418 LRA261418:LTX261418 LXV261418:MAS261418 MAW261418:MDT261418 MHR261418:MKO261418 MKS261418:MNP261418 MRN261418:MUK261418 MUO261418:MXL261418 NBJ261418:NEG261418 NEK261418:NHH261418 NLF261418:NOC261418 NOG261418:NRD261418 NVB261418:NXY261418 NYC261418:OAZ261418 OEX261418:OHU261418 OHY261418:OKV261418 OOT261418:ORQ261418 ORU261418:OUR261418 OYP261418:PBM261418 PBQ261418:PEN261418 PIL261418:PLI261418 PLM261418:POJ261418 PSH261418:PVE261418 PVI261418:PYF261418 QCD261418:QFA261418 QFE261418:QIB261418 QLZ261418:QOW261418 QPA261418:QRX261418 QVV261418:QYS261418 QYW261418:RBT261418 RFR261418:RIO261418 RIS261418:RLP261418 RPN261418:RSK261418 RSO261418:RVL261418 RZJ261418:SCG261418 SCK261418:SFH261418 SJF261418:SMC261418 SMG261418:SPD261418 STB261418:SVY261418 SWC261418:SYZ261418 TCX261418:TFU261418 TFY261418:TIV261418 TMT261418:TPQ261418 TPU261418:TSR261418 TWP261418:TZM261418 TZQ261418:UCN261418 UGL261418:UJI261418 UJM261418:UMJ261418 UQH261418:UTE261418 UTI261418:UWF261418 VAD261418:VDA261418 VDE261418:VGB261418 VJZ261418:VMW261418 VNA261418:VPX261418 VTV261418:VWS261418 VWW261418:VZT261418 WDR261418:WGO261418 WGS261418:WJP261418 WNN261418:WQK261418 WQO261418:WTL261418 WXJ261418:XAG261418 XAK261418:XDH261418 BB261439:DY261439 EC261439:GZ261439 KX261439:NU261439 NY261439:QV261439 UT261439:XQ261439 XU261439:AAR261439 AEP261439:AHM261439 AHQ261439:AKN261439 AOL261439:ARI261439 ARM261439:AUJ261439 AYH261439:BBE261439 BBI261439:BEF261439 BID261439:BLA261439 BLE261439:BOB261439 BRZ261439:BUW261439 BVA261439:BXX261439 CBV261439:CES261439 CEW261439:CHT261439 CLR261439:COO261439 COS261439:CRP261439 CVN261439:CYK261439 CYO261439:DBL261439 DFJ261439:DIG261439 DIK261439:DLH261439 DPF261439:DSC261439 DSG261439:DVD261439 DZB261439:EBY261439 ECC261439:EEZ261439 EIX261439:ELU261439 ELY261439:EOV261439 EST261439:EVQ261439 EVU261439:EYR261439 FCP261439:FFM261439 FFQ261439:FIN261439 FML261439:FPI261439 FPM261439:FSJ261439 FWH261439:FZE261439 FZI261439:GCF261439 GGD261439:GJA261439 GJE261439:GMB261439 GPZ261439:GSW261439 GTA261439:GVX261439 GZV261439:HCS261439 HCW261439:HFT261439 HJR261439:HMO261439 HMS261439:HPP261439 HTN261439:HWK261439 HWO261439:HZL261439 IDJ261439:IGG261439 IGK261439:IJH261439 INF261439:IQC261439 IQG261439:ITD261439 IXB261439:IZY261439 JAC261439:JCZ261439 JGX261439:JJU261439 JJY261439:JMV261439 JQT261439:JTQ261439 JTU261439:JWR261439 KAP261439:KDM261439 KDQ261439:KGN261439 KKL261439:KNI261439 KNM261439:KQJ261439 KUH261439:KXE261439 KXI261439:LAF261439 LED261439:LHA261439 LHE261439:LKB261439 LNZ261439:LQW261439 LRA261439:LTX261439 LXV261439:MAS261439 MAW261439:MDT261439 MHR261439:MKO261439 MKS261439:MNP261439 MRN261439:MUK261439 MUO261439:MXL261439 NBJ261439:NEG261439 NEK261439:NHH261439 NLF261439:NOC261439 NOG261439:NRD261439 NVB261439:NXY261439 NYC261439:OAZ261439 OEX261439:OHU261439 OHY261439:OKV261439 OOT261439:ORQ261439 ORU261439:OUR261439 OYP261439:PBM261439 PBQ261439:PEN261439 PIL261439:PLI261439 PLM261439:POJ261439 PSH261439:PVE261439 PVI261439:PYF261439 QCD261439:QFA261439 QFE261439:QIB261439 QLZ261439:QOW261439 QPA261439:QRX261439 QVV261439:QYS261439 QYW261439:RBT261439 RFR261439:RIO261439 RIS261439:RLP261439 RPN261439:RSK261439 RSO261439:RVL261439 RZJ261439:SCG261439 SCK261439:SFH261439 SJF261439:SMC261439 SMG261439:SPD261439 STB261439:SVY261439 SWC261439:SYZ261439 TCX261439:TFU261439 TFY261439:TIV261439 TMT261439:TPQ261439 TPU261439:TSR261439 TWP261439:TZM261439 TZQ261439:UCN261439 UGL261439:UJI261439 UJM261439:UMJ261439 UQH261439:UTE261439 UTI261439:UWF261439 VAD261439:VDA261439 VDE261439:VGB261439 VJZ261439:VMW261439 VNA261439:VPX261439 VTV261439:VWS261439 VWW261439:VZT261439 WDR261439:WGO261439 WGS261439:WJP261439 WNN261439:WQK261439 WQO261439:WTL261439 WXJ261439:XAG261439 XAK261439:XDH261439 BB261460:DI261460 KX261460:NE261460 UT261460:XA261460 AEP261460:AGW261460 AOL261460:AQS261460 AYH261460:BAO261460 BID261460:BKK261460 BRZ261460:BUG261460 CBV261460:CEC261460 CLR261460:CNY261460 CVN261460:CXU261460 DFJ261460:DHQ261460 DPF261460:DRM261460 DZB261460:EBI261460 EIX261460:ELE261460 EST261460:EVA261460 FCP261460:FEW261460 FML261460:FOS261460 FWH261460:FYO261460 GGD261460:GIK261460 GPZ261460:GSG261460 GZV261460:HCC261460 HJR261460:HLY261460 HTN261460:HVU261460 IDJ261460:IFQ261460 INF261460:IPM261460 IXB261460:IZI261460 JGX261460:JJE261460 JQT261460:JTA261460 KAP261460:KCW261460 KKL261460:KMS261460 KUH261460:KWO261460 LED261460:LGK261460 LNZ261460:LQG261460 LXV261460:MAC261460 MHR261460:MJY261460 MRN261460:MTU261460 NBJ261460:NDQ261460 NLF261460:NNM261460 NVB261460:NXI261460 OEX261460:OHE261460 OOT261460:ORA261460 OYP261460:PAW261460 PIL261460:PKS261460 PSH261460:PUO261460 QCD261460:QEK261460 QLZ261460:QOG261460 QVV261460:QYC261460 RFR261460:RHY261460 RPN261460:RRU261460 RZJ261460:SBQ261460 SJF261460:SLM261460 STB261460:SVI261460 TCX261460:TFE261460 TMT261460:TPA261460 TWP261460:TYW261460 UGL261460:UIS261460 UQH261460:USO261460 VAD261460:VCK261460 VJZ261460:VMG261460 VTV261460:VWC261460 WDR261460:WFY261460 WNN261460:WPU261460 WXJ261460:WZQ261460 BN326886:BQ326886 BS326886:BT326886 LJ326886:LM326886 LO326886:LP326886 VF326886:VI326886 VK326886:VL326886 AFB326886:AFE326886 AFG326886:AFH326886 AOX326886:APA326886 APC326886:APD326886 AYT326886:AYW326886 AYY326886:AYZ326886 BIP326886:BIS326886 BIU326886:BIV326886 BSL326886:BSO326886 BSQ326886:BSR326886 CCH326886:CCK326886 CCM326886:CCN326886 CMD326886:CMG326886 CMI326886:CMJ326886 CVZ326886:CWC326886 CWE326886:CWF326886 DFV326886:DFY326886 DGA326886:DGB326886 DPR326886:DPU326886 DPW326886:DPX326886 DZN326886:DZQ326886 DZS326886:DZT326886 EJJ326886:EJM326886 EJO326886:EJP326886 ETF326886:ETI326886 ETK326886:ETL326886 FDB326886:FDE326886 FDG326886:FDH326886 FMX326886:FNA326886 FNC326886:FND326886 FWT326886:FWW326886 FWY326886:FWZ326886 GGP326886:GGS326886 GGU326886:GGV326886 GQL326886:GQO326886 GQQ326886:GQR326886 HAH326886:HAK326886 HAM326886:HAN326886 HKD326886:HKG326886 HKI326886:HKJ326886 HTZ326886:HUC326886 HUE326886:HUF326886 IDV326886:IDY326886 IEA326886:IEB326886 INR326886:INU326886 INW326886:INX326886 IXN326886:IXQ326886 IXS326886:IXT326886 JHJ326886:JHM326886 JHO326886:JHP326886 JRF326886:JRI326886 JRK326886:JRL326886 KBB326886:KBE326886 KBG326886:KBH326886 KKX326886:KLA326886 KLC326886:KLD326886 KUT326886:KUW326886 KUY326886:KUZ326886 LEP326886:LES326886 LEU326886:LEV326886 LOL326886:LOO326886 LOQ326886:LOR326886 LYH326886:LYK326886 LYM326886:LYN326886 MID326886:MIG326886 MII326886:MIJ326886 MRZ326886:MSC326886 MSE326886:MSF326886 NBV326886:NBY326886 NCA326886:NCB326886 NLR326886:NLU326886 NLW326886:NLX326886 NVN326886:NVQ326886 NVS326886:NVT326886 OFJ326886:OFM326886 OFO326886:OFP326886 OPF326886:OPI326886 OPK326886:OPL326886 OZB326886:OZE326886 OZG326886:OZH326886 PIX326886:PJA326886 PJC326886:PJD326886 PST326886:PSW326886 PSY326886:PSZ326886 QCP326886:QCS326886 QCU326886:QCV326886 QML326886:QMO326886 QMQ326886:QMR326886 QWH326886:QWK326886 QWM326886:QWN326886 RGD326886:RGG326886 RGI326886:RGJ326886 RPZ326886:RQC326886 RQE326886:RQF326886 RZV326886:RZY326886 SAA326886:SAB326886 SJR326886:SJU326886 SJW326886:SJX326886 STN326886:STQ326886 STS326886:STT326886 TDJ326886:TDM326886 TDO326886:TDP326886 TNF326886:TNI326886 TNK326886:TNL326886 TXB326886:TXE326886 TXG326886:TXH326886 UGX326886:UHA326886 UHC326886:UHD326886 UQT326886:UQW326886 UQY326886:UQZ326886 VAP326886:VAS326886 VAU326886:VAV326886 VKL326886:VKO326886 VKQ326886:VKR326886 VUH326886:VUK326886 VUM326886:VUN326886 WED326886:WEG326886 WEI326886:WEJ326886 WNZ326886:WOC326886 WOE326886:WOF326886 WXV326886:WXY326886 WYA326886:WYB326886 AY326890 KU326890 UQ326890 AEM326890 AOI326890 AYE326890 BIA326890 BRW326890 CBS326890 CLO326890 CVK326890 DFG326890 DPC326890 DYY326890 EIU326890 ESQ326890 FCM326890 FMI326890 FWE326890 GGA326890 GPW326890 GZS326890 HJO326890 HTK326890 IDG326890 INC326890 IWY326890 JGU326890 JQQ326890 KAM326890 KKI326890 KUE326890 LEA326890 LNW326890 LXS326890 MHO326890 MRK326890 NBG326890 NLC326890 NUY326890 OEU326890 OOQ326890 OYM326890 PII326890 PSE326890 QCA326890 QLW326890 QVS326890 RFO326890 RPK326890 RZG326890 SJC326890 SSY326890 TCU326890 TMQ326890 TWM326890 UGI326890 UQE326890 VAA326890 VJW326890 VTS326890 WDO326890 WNK326890 WXG326890 AX326891 KT326891 UP326891 AEL326891 AOH326891 AYD326891 BHZ326891 BRV326891 CBR326891 CLN326891 CVJ326891 DFF326891 DPB326891 DYX326891 EIT326891 ESP326891 FCL326891 FMH326891 FWD326891 GFZ326891 GPV326891 GZR326891 HJN326891 HTJ326891 IDF326891 INB326891 IWX326891 JGT326891 JQP326891 KAL326891 KKH326891 KUD326891 LDZ326891 LNV326891 LXR326891 MHN326891 MRJ326891 NBF326891 NLB326891 NUX326891 OET326891 OOP326891 OYL326891 PIH326891 PSD326891 QBZ326891 QLV326891 QVR326891 RFN326891 RPJ326891 RZF326891 SJB326891 SSX326891 TCT326891 TMP326891 TWL326891 UGH326891 UQD326891 UZZ326891 VJV326891 VTR326891 WDN326891 WNJ326891 WXF326891 AY326904:BC326904 KU326904:KY326904 UQ326904:UU326904 AEM326904:AEQ326904 AOI326904:AOM326904 AYE326904:AYI326904 BIA326904:BIE326904 BRW326904:BSA326904 CBS326904:CBW326904 CLO326904:CLS326904 CVK326904:CVO326904 DFG326904:DFK326904 DPC326904:DPG326904 DYY326904:DZC326904 EIU326904:EIY326904 ESQ326904:ESU326904 FCM326904:FCQ326904 FMI326904:FMM326904 FWE326904:FWI326904 GGA326904:GGE326904 GPW326904:GQA326904 GZS326904:GZW326904 HJO326904:HJS326904 HTK326904:HTO326904 IDG326904:IDK326904 INC326904:ING326904 IWY326904:IXC326904 JGU326904:JGY326904 JQQ326904:JQU326904 KAM326904:KAQ326904 KKI326904:KKM326904 KUE326904:KUI326904 LEA326904:LEE326904 LNW326904:LOA326904 LXS326904:LXW326904 MHO326904:MHS326904 MRK326904:MRO326904 NBG326904:NBK326904 NLC326904:NLG326904 NUY326904:NVC326904 OEU326904:OEY326904 OOQ326904:OOU326904 OYM326904:OYQ326904 PII326904:PIM326904 PSE326904:PSI326904 QCA326904:QCE326904 QLW326904:QMA326904 QVS326904:QVW326904 RFO326904:RFS326904 RPK326904:RPO326904 RZG326904:RZK326904 SJC326904:SJG326904 SSY326904:STC326904 TCU326904:TCY326904 TMQ326904:TMU326904 TWM326904:TWQ326904 UGI326904:UGM326904 UQE326904:UQI326904 VAA326904:VAE326904 VJW326904:VKA326904 VTS326904:VTW326904 WDO326904:WDS326904 WNK326904:WNO326904 WXG326904:WXK326904 AZ326905:BA326905 KV326905:KW326905 UR326905:US326905 AEN326905:AEO326905 AOJ326905:AOK326905 AYF326905:AYG326905 BIB326905:BIC326905 BRX326905:BRY326905 CBT326905:CBU326905 CLP326905:CLQ326905 CVL326905:CVM326905 DFH326905:DFI326905 DPD326905:DPE326905 DYZ326905:DZA326905 EIV326905:EIW326905 ESR326905:ESS326905 FCN326905:FCO326905 FMJ326905:FMK326905 FWF326905:FWG326905 GGB326905:GGC326905 GPX326905:GPY326905 GZT326905:GZU326905 HJP326905:HJQ326905 HTL326905:HTM326905 IDH326905:IDI326905 IND326905:INE326905 IWZ326905:IXA326905 JGV326905:JGW326905 JQR326905:JQS326905 KAN326905:KAO326905 KKJ326905:KKK326905 KUF326905:KUG326905 LEB326905:LEC326905 LNX326905:LNY326905 LXT326905:LXU326905 MHP326905:MHQ326905 MRL326905:MRM326905 NBH326905:NBI326905 NLD326905:NLE326905 NUZ326905:NVA326905 OEV326905:OEW326905 OOR326905:OOS326905 OYN326905:OYO326905 PIJ326905:PIK326905 PSF326905:PSG326905 QCB326905:QCC326905 QLX326905:QLY326905 QVT326905:QVU326905 RFP326905:RFQ326905 RPL326905:RPM326905 RZH326905:RZI326905 SJD326905:SJE326905 SSZ326905:STA326905 TCV326905:TCW326905 TMR326905:TMS326905 TWN326905:TWO326905 UGJ326905:UGK326905 UQF326905:UQG326905 VAB326905:VAC326905 VJX326905:VJY326905 VTT326905:VTU326905 WDP326905:WDQ326905 WNL326905:WNM326905 WXH326905:WXI326905 BK326910:BP326910 LG326910:LL326910 VC326910:VH326910 AEY326910:AFD326910 AOU326910:AOZ326910 AYQ326910:AYV326910 BIM326910:BIR326910 BSI326910:BSN326910 CCE326910:CCJ326910 CMA326910:CMF326910 CVW326910:CWB326910 DFS326910:DFX326910 DPO326910:DPT326910 DZK326910:DZP326910 EJG326910:EJL326910 ETC326910:ETH326910 FCY326910:FDD326910 FMU326910:FMZ326910 FWQ326910:FWV326910 GGM326910:GGR326910 GQI326910:GQN326910 HAE326910:HAJ326910 HKA326910:HKF326910 HTW326910:HUB326910 IDS326910:IDX326910 INO326910:INT326910 IXK326910:IXP326910 JHG326910:JHL326910 JRC326910:JRH326910 KAY326910:KBD326910 KKU326910:KKZ326910 KUQ326910:KUV326910 LEM326910:LER326910 LOI326910:LON326910 LYE326910:LYJ326910 MIA326910:MIF326910 MRW326910:MSB326910 NBS326910:NBX326910 NLO326910:NLT326910 NVK326910:NVP326910 OFG326910:OFL326910 OPC326910:OPH326910 OYY326910:OZD326910 PIU326910:PIZ326910 PSQ326910:PSV326910 QCM326910:QCR326910 QMI326910:QMN326910 QWE326910:QWJ326910 RGA326910:RGF326910 RPW326910:RQB326910 RZS326910:RZX326910 SJO326910:SJT326910 STK326910:STP326910 TDG326910:TDL326910 TNC326910:TNH326910 TWY326910:TXD326910 UGU326910:UGZ326910 UQQ326910:UQV326910 VAM326910:VAR326910 VKI326910:VKN326910 VUE326910:VUJ326910 WEA326910:WEF326910 WNW326910:WOB326910 WXS326910:WXX326910 BM326912:BT326912 LI326912:LP326912 VE326912:VL326912 AFA326912:AFH326912 AOW326912:APD326912 AYS326912:AYZ326912 BIO326912:BIV326912 BSK326912:BSR326912 CCG326912:CCN326912 CMC326912:CMJ326912 CVY326912:CWF326912 DFU326912:DGB326912 DPQ326912:DPX326912 DZM326912:DZT326912 EJI326912:EJP326912 ETE326912:ETL326912 FDA326912:FDH326912 FMW326912:FND326912 FWS326912:FWZ326912 GGO326912:GGV326912 GQK326912:GQR326912 HAG326912:HAN326912 HKC326912:HKJ326912 HTY326912:HUF326912 IDU326912:IEB326912 INQ326912:INX326912 IXM326912:IXT326912 JHI326912:JHP326912 JRE326912:JRL326912 KBA326912:KBH326912 KKW326912:KLD326912 KUS326912:KUZ326912 LEO326912:LEV326912 LOK326912:LOR326912 LYG326912:LYN326912 MIC326912:MIJ326912 MRY326912:MSF326912 NBU326912:NCB326912 NLQ326912:NLX326912 NVM326912:NVT326912 OFI326912:OFP326912 OPE326912:OPL326912 OZA326912:OZH326912 PIW326912:PJD326912 PSS326912:PSZ326912 QCO326912:QCV326912 QMK326912:QMR326912 QWG326912:QWN326912 RGC326912:RGJ326912 RPY326912:RQF326912 RZU326912:SAB326912 SJQ326912:SJX326912 STM326912:STT326912 TDI326912:TDP326912 TNE326912:TNL326912 TXA326912:TXH326912 UGW326912:UHD326912 UQS326912:UQZ326912 VAO326912:VAV326912 VKK326912:VKR326912 VUG326912:VUN326912 WEC326912:WEJ326912 WNY326912:WOF326912 WXU326912:WYB326912 AY326927 BD326927 KU326927 KZ326927 UQ326927 UV326927 AEM326927 AER326927 AOI326927 AON326927 AYE326927 AYJ326927 BIA326927 BIF326927 BRW326927 BSB326927 CBS326927 CBX326927 CLO326927 CLT326927 CVK326927 CVP326927 DFG326927 DFL326927 DPC326927 DPH326927 DYY326927 DZD326927 EIU326927 EIZ326927 ESQ326927 ESV326927 FCM326927 FCR326927 FMI326927 FMN326927 FWE326927 FWJ326927 GGA326927 GGF326927 GPW326927 GQB326927 GZS326927 GZX326927 HJO326927 HJT326927 HTK326927 HTP326927 IDG326927 IDL326927 INC326927 INH326927 IWY326927 IXD326927 JGU326927 JGZ326927 JQQ326927 JQV326927 KAM326927 KAR326927 KKI326927 KKN326927 KUE326927 KUJ326927 LEA326927 LEF326927 LNW326927 LOB326927 LXS326927 LXX326927 MHO326927 MHT326927 MRK326927 MRP326927 NBG326927 NBL326927 NLC326927 NLH326927 NUY326927 NVD326927 OEU326927 OEZ326927 OOQ326927 OOV326927 OYM326927 OYR326927 PII326927 PIN326927 PSE326927 PSJ326927 QCA326927 QCF326927 QLW326927 QMB326927 QVS326927 QVX326927 RFO326927 RFT326927 RPK326927 RPP326927 RZG326927 RZL326927 SJC326927 SJH326927 SSY326927 STD326927 TCU326927 TCZ326927 TMQ326927 TMV326927 TWM326927 TWR326927 UGI326927 UGN326927 UQE326927 UQJ326927 VAA326927 VAF326927 VJW326927 VKB326927 VTS326927 VTX326927 WDO326927 WDT326927 WNK326927 WNP326927 WXG326927 WXL326927 BD326934:DY326934 EC326934:GZ326934 KZ326934:NU326934 NY326934:QV326934 UV326934:XQ326934 XU326934:AAR326934 AER326934:AHM326934 AHQ326934:AKN326934 AON326934:ARI326934 ARM326934:AUJ326934 AYJ326934:BBE326934 BBI326934:BEF326934 BIF326934:BLA326934 BLE326934:BOB326934 BSB326934:BUW326934 BVA326934:BXX326934 CBX326934:CES326934 CEW326934:CHT326934 CLT326934:COO326934 COS326934:CRP326934 CVP326934:CYK326934 CYO326934:DBL326934 DFL326934:DIG326934 DIK326934:DLH326934 DPH326934:DSC326934 DSG326934:DVD326934 DZD326934:EBY326934 ECC326934:EEZ326934 EIZ326934:ELU326934 ELY326934:EOV326934 ESV326934:EVQ326934 EVU326934:EYR326934 FCR326934:FFM326934 FFQ326934:FIN326934 FMN326934:FPI326934 FPM326934:FSJ326934 FWJ326934:FZE326934 FZI326934:GCF326934 GGF326934:GJA326934 GJE326934:GMB326934 GQB326934:GSW326934 GTA326934:GVX326934 GZX326934:HCS326934 HCW326934:HFT326934 HJT326934:HMO326934 HMS326934:HPP326934 HTP326934:HWK326934 HWO326934:HZL326934 IDL326934:IGG326934 IGK326934:IJH326934 INH326934:IQC326934 IQG326934:ITD326934 IXD326934:IZY326934 JAC326934:JCZ326934 JGZ326934:JJU326934 JJY326934:JMV326934 JQV326934:JTQ326934 JTU326934:JWR326934 KAR326934:KDM326934 KDQ326934:KGN326934 KKN326934:KNI326934 KNM326934:KQJ326934 KUJ326934:KXE326934 KXI326934:LAF326934 LEF326934:LHA326934 LHE326934:LKB326934 LOB326934:LQW326934 LRA326934:LTX326934 LXX326934:MAS326934 MAW326934:MDT326934 MHT326934:MKO326934 MKS326934:MNP326934 MRP326934:MUK326934 MUO326934:MXL326934 NBL326934:NEG326934 NEK326934:NHH326934 NLH326934:NOC326934 NOG326934:NRD326934 NVD326934:NXY326934 NYC326934:OAZ326934 OEZ326934:OHU326934 OHY326934:OKV326934 OOV326934:ORQ326934 ORU326934:OUR326934 OYR326934:PBM326934 PBQ326934:PEN326934 PIN326934:PLI326934 PLM326934:POJ326934 PSJ326934:PVE326934 PVI326934:PYF326934 QCF326934:QFA326934 QFE326934:QIB326934 QMB326934:QOW326934 QPA326934:QRX326934 QVX326934:QYS326934 QYW326934:RBT326934 RFT326934:RIO326934 RIS326934:RLP326934 RPP326934:RSK326934 RSO326934:RVL326934 RZL326934:SCG326934 SCK326934:SFH326934 SJH326934:SMC326934 SMG326934:SPD326934 STD326934:SVY326934 SWC326934:SYZ326934 TCZ326934:TFU326934 TFY326934:TIV326934 TMV326934:TPQ326934 TPU326934:TSR326934 TWR326934:TZM326934 TZQ326934:UCN326934 UGN326934:UJI326934 UJM326934:UMJ326934 UQJ326934:UTE326934 UTI326934:UWF326934 VAF326934:VDA326934 VDE326934:VGB326934 VKB326934:VMW326934 VNA326934:VPX326934 VTX326934:VWS326934 VWW326934:VZT326934 WDT326934:WGO326934 WGS326934:WJP326934 WNP326934:WQK326934 WQO326934:WTL326934 WXL326934:XAG326934 XAK326934:XDH326934 AY326939 KU326939 UQ326939 AEM326939 AOI326939 AYE326939 BIA326939 BRW326939 CBS326939 CLO326939 CVK326939 DFG326939 DPC326939 DYY326939 EIU326939 ESQ326939 FCM326939 FMI326939 FWE326939 GGA326939 GPW326939 GZS326939 HJO326939 HTK326939 IDG326939 INC326939 IWY326939 JGU326939 JQQ326939 KAM326939 KKI326939 KUE326939 LEA326939 LNW326939 LXS326939 MHO326939 MRK326939 NBG326939 NLC326939 NUY326939 OEU326939 OOQ326939 OYM326939 PII326939 PSE326939 QCA326939 QLW326939 QVS326939 RFO326939 RPK326939 RZG326939 SJC326939 SSY326939 TCU326939 TMQ326939 TWM326939 UGI326939 UQE326939 VAA326939 VJW326939 VTS326939 WDO326939 WNK326939 WXG326939 BB326954:DY326954 EC326954:GZ326954 KX326954:NU326954 NY326954:QV326954 UT326954:XQ326954 XU326954:AAR326954 AEP326954:AHM326954 AHQ326954:AKN326954 AOL326954:ARI326954 ARM326954:AUJ326954 AYH326954:BBE326954 BBI326954:BEF326954 BID326954:BLA326954 BLE326954:BOB326954 BRZ326954:BUW326954 BVA326954:BXX326954 CBV326954:CES326954 CEW326954:CHT326954 CLR326954:COO326954 COS326954:CRP326954 CVN326954:CYK326954 CYO326954:DBL326954 DFJ326954:DIG326954 DIK326954:DLH326954 DPF326954:DSC326954 DSG326954:DVD326954 DZB326954:EBY326954 ECC326954:EEZ326954 EIX326954:ELU326954 ELY326954:EOV326954 EST326954:EVQ326954 EVU326954:EYR326954 FCP326954:FFM326954 FFQ326954:FIN326954 FML326954:FPI326954 FPM326954:FSJ326954 FWH326954:FZE326954 FZI326954:GCF326954 GGD326954:GJA326954 GJE326954:GMB326954 GPZ326954:GSW326954 GTA326954:GVX326954 GZV326954:HCS326954 HCW326954:HFT326954 HJR326954:HMO326954 HMS326954:HPP326954 HTN326954:HWK326954 HWO326954:HZL326954 IDJ326954:IGG326954 IGK326954:IJH326954 INF326954:IQC326954 IQG326954:ITD326954 IXB326954:IZY326954 JAC326954:JCZ326954 JGX326954:JJU326954 JJY326954:JMV326954 JQT326954:JTQ326954 JTU326954:JWR326954 KAP326954:KDM326954 KDQ326954:KGN326954 KKL326954:KNI326954 KNM326954:KQJ326954 KUH326954:KXE326954 KXI326954:LAF326954 LED326954:LHA326954 LHE326954:LKB326954 LNZ326954:LQW326954 LRA326954:LTX326954 LXV326954:MAS326954 MAW326954:MDT326954 MHR326954:MKO326954 MKS326954:MNP326954 MRN326954:MUK326954 MUO326954:MXL326954 NBJ326954:NEG326954 NEK326954:NHH326954 NLF326954:NOC326954 NOG326954:NRD326954 NVB326954:NXY326954 NYC326954:OAZ326954 OEX326954:OHU326954 OHY326954:OKV326954 OOT326954:ORQ326954 ORU326954:OUR326954 OYP326954:PBM326954 PBQ326954:PEN326954 PIL326954:PLI326954 PLM326954:POJ326954 PSH326954:PVE326954 PVI326954:PYF326954 QCD326954:QFA326954 QFE326954:QIB326954 QLZ326954:QOW326954 QPA326954:QRX326954 QVV326954:QYS326954 QYW326954:RBT326954 RFR326954:RIO326954 RIS326954:RLP326954 RPN326954:RSK326954 RSO326954:RVL326954 RZJ326954:SCG326954 SCK326954:SFH326954 SJF326954:SMC326954 SMG326954:SPD326954 STB326954:SVY326954 SWC326954:SYZ326954 TCX326954:TFU326954 TFY326954:TIV326954 TMT326954:TPQ326954 TPU326954:TSR326954 TWP326954:TZM326954 TZQ326954:UCN326954 UGL326954:UJI326954 UJM326954:UMJ326954 UQH326954:UTE326954 UTI326954:UWF326954 VAD326954:VDA326954 VDE326954:VGB326954 VJZ326954:VMW326954 VNA326954:VPX326954 VTV326954:VWS326954 VWW326954:VZT326954 WDR326954:WGO326954 WGS326954:WJP326954 WNN326954:WQK326954 WQO326954:WTL326954 WXJ326954:XAG326954 XAK326954:XDH326954 BB326975:DY326975 EC326975:GZ326975 KX326975:NU326975 NY326975:QV326975 UT326975:XQ326975 XU326975:AAR326975 AEP326975:AHM326975 AHQ326975:AKN326975 AOL326975:ARI326975 ARM326975:AUJ326975 AYH326975:BBE326975 BBI326975:BEF326975 BID326975:BLA326975 BLE326975:BOB326975 BRZ326975:BUW326975 BVA326975:BXX326975 CBV326975:CES326975 CEW326975:CHT326975 CLR326975:COO326975 COS326975:CRP326975 CVN326975:CYK326975 CYO326975:DBL326975 DFJ326975:DIG326975 DIK326975:DLH326975 DPF326975:DSC326975 DSG326975:DVD326975 DZB326975:EBY326975 ECC326975:EEZ326975 EIX326975:ELU326975 ELY326975:EOV326975 EST326975:EVQ326975 EVU326975:EYR326975 FCP326975:FFM326975 FFQ326975:FIN326975 FML326975:FPI326975 FPM326975:FSJ326975 FWH326975:FZE326975 FZI326975:GCF326975 GGD326975:GJA326975 GJE326975:GMB326975 GPZ326975:GSW326975 GTA326975:GVX326975 GZV326975:HCS326975 HCW326975:HFT326975 HJR326975:HMO326975 HMS326975:HPP326975 HTN326975:HWK326975 HWO326975:HZL326975 IDJ326975:IGG326975 IGK326975:IJH326975 INF326975:IQC326975 IQG326975:ITD326975 IXB326975:IZY326975 JAC326975:JCZ326975 JGX326975:JJU326975 JJY326975:JMV326975 JQT326975:JTQ326975 JTU326975:JWR326975 KAP326975:KDM326975 KDQ326975:KGN326975 KKL326975:KNI326975 KNM326975:KQJ326975 KUH326975:KXE326975 KXI326975:LAF326975 LED326975:LHA326975 LHE326975:LKB326975 LNZ326975:LQW326975 LRA326975:LTX326975 LXV326975:MAS326975 MAW326975:MDT326975 MHR326975:MKO326975 MKS326975:MNP326975 MRN326975:MUK326975 MUO326975:MXL326975 NBJ326975:NEG326975 NEK326975:NHH326975 NLF326975:NOC326975 NOG326975:NRD326975 NVB326975:NXY326975 NYC326975:OAZ326975 OEX326975:OHU326975 OHY326975:OKV326975 OOT326975:ORQ326975 ORU326975:OUR326975 OYP326975:PBM326975 PBQ326975:PEN326975 PIL326975:PLI326975 PLM326975:POJ326975 PSH326975:PVE326975 PVI326975:PYF326975 QCD326975:QFA326975 QFE326975:QIB326975 QLZ326975:QOW326975 QPA326975:QRX326975 QVV326975:QYS326975 QYW326975:RBT326975 RFR326975:RIO326975 RIS326975:RLP326975 RPN326975:RSK326975 RSO326975:RVL326975 RZJ326975:SCG326975 SCK326975:SFH326975 SJF326975:SMC326975 SMG326975:SPD326975 STB326975:SVY326975 SWC326975:SYZ326975 TCX326975:TFU326975 TFY326975:TIV326975 TMT326975:TPQ326975 TPU326975:TSR326975 TWP326975:TZM326975 TZQ326975:UCN326975 UGL326975:UJI326975 UJM326975:UMJ326975 UQH326975:UTE326975 UTI326975:UWF326975 VAD326975:VDA326975 VDE326975:VGB326975 VJZ326975:VMW326975 VNA326975:VPX326975 VTV326975:VWS326975 VWW326975:VZT326975 WDR326975:WGO326975 WGS326975:WJP326975 WNN326975:WQK326975 WQO326975:WTL326975 WXJ326975:XAG326975 XAK326975:XDH326975 BB326996:DI326996 KX326996:NE326996 UT326996:XA326996 AEP326996:AGW326996 AOL326996:AQS326996 AYH326996:BAO326996 BID326996:BKK326996 BRZ326996:BUG326996 CBV326996:CEC326996 CLR326996:CNY326996 CVN326996:CXU326996 DFJ326996:DHQ326996 DPF326996:DRM326996 DZB326996:EBI326996 EIX326996:ELE326996 EST326996:EVA326996 FCP326996:FEW326996 FML326996:FOS326996 FWH326996:FYO326996 GGD326996:GIK326996 GPZ326996:GSG326996 GZV326996:HCC326996 HJR326996:HLY326996 HTN326996:HVU326996 IDJ326996:IFQ326996 INF326996:IPM326996 IXB326996:IZI326996 JGX326996:JJE326996 JQT326996:JTA326996 KAP326996:KCW326996 KKL326996:KMS326996 KUH326996:KWO326996 LED326996:LGK326996 LNZ326996:LQG326996 LXV326996:MAC326996 MHR326996:MJY326996 MRN326996:MTU326996 NBJ326996:NDQ326996 NLF326996:NNM326996 NVB326996:NXI326996 OEX326996:OHE326996 OOT326996:ORA326996 OYP326996:PAW326996 PIL326996:PKS326996 PSH326996:PUO326996 QCD326996:QEK326996 QLZ326996:QOG326996 QVV326996:QYC326996 RFR326996:RHY326996 RPN326996:RRU326996 RZJ326996:SBQ326996 SJF326996:SLM326996 STB326996:SVI326996 TCX326996:TFE326996 TMT326996:TPA326996 TWP326996:TYW326996 UGL326996:UIS326996 UQH326996:USO326996 VAD326996:VCK326996 VJZ326996:VMG326996 VTV326996:VWC326996 WDR326996:WFY326996 WNN326996:WPU326996 WXJ326996:WZQ326996 BN392422:BQ392422 BS392422:BT392422 LJ392422:LM392422 LO392422:LP392422 VF392422:VI392422 VK392422:VL392422 AFB392422:AFE392422 AFG392422:AFH392422 AOX392422:APA392422 APC392422:APD392422 AYT392422:AYW392422 AYY392422:AYZ392422 BIP392422:BIS392422 BIU392422:BIV392422 BSL392422:BSO392422 BSQ392422:BSR392422 CCH392422:CCK392422 CCM392422:CCN392422 CMD392422:CMG392422 CMI392422:CMJ392422 CVZ392422:CWC392422 CWE392422:CWF392422 DFV392422:DFY392422 DGA392422:DGB392422 DPR392422:DPU392422 DPW392422:DPX392422 DZN392422:DZQ392422 DZS392422:DZT392422 EJJ392422:EJM392422 EJO392422:EJP392422 ETF392422:ETI392422 ETK392422:ETL392422 FDB392422:FDE392422 FDG392422:FDH392422 FMX392422:FNA392422 FNC392422:FND392422 FWT392422:FWW392422 FWY392422:FWZ392422 GGP392422:GGS392422 GGU392422:GGV392422 GQL392422:GQO392422 GQQ392422:GQR392422 HAH392422:HAK392422 HAM392422:HAN392422 HKD392422:HKG392422 HKI392422:HKJ392422 HTZ392422:HUC392422 HUE392422:HUF392422 IDV392422:IDY392422 IEA392422:IEB392422 INR392422:INU392422 INW392422:INX392422 IXN392422:IXQ392422 IXS392422:IXT392422 JHJ392422:JHM392422 JHO392422:JHP392422 JRF392422:JRI392422 JRK392422:JRL392422 KBB392422:KBE392422 KBG392422:KBH392422 KKX392422:KLA392422 KLC392422:KLD392422 KUT392422:KUW392422 KUY392422:KUZ392422 LEP392422:LES392422 LEU392422:LEV392422 LOL392422:LOO392422 LOQ392422:LOR392422 LYH392422:LYK392422 LYM392422:LYN392422 MID392422:MIG392422 MII392422:MIJ392422 MRZ392422:MSC392422 MSE392422:MSF392422 NBV392422:NBY392422 NCA392422:NCB392422 NLR392422:NLU392422 NLW392422:NLX392422 NVN392422:NVQ392422 NVS392422:NVT392422 OFJ392422:OFM392422 OFO392422:OFP392422 OPF392422:OPI392422 OPK392422:OPL392422 OZB392422:OZE392422 OZG392422:OZH392422 PIX392422:PJA392422 PJC392422:PJD392422 PST392422:PSW392422 PSY392422:PSZ392422 QCP392422:QCS392422 QCU392422:QCV392422 QML392422:QMO392422 QMQ392422:QMR392422 QWH392422:QWK392422 QWM392422:QWN392422 RGD392422:RGG392422 RGI392422:RGJ392422 RPZ392422:RQC392422 RQE392422:RQF392422 RZV392422:RZY392422 SAA392422:SAB392422 SJR392422:SJU392422 SJW392422:SJX392422 STN392422:STQ392422 STS392422:STT392422 TDJ392422:TDM392422 TDO392422:TDP392422 TNF392422:TNI392422 TNK392422:TNL392422 TXB392422:TXE392422 TXG392422:TXH392422 UGX392422:UHA392422 UHC392422:UHD392422 UQT392422:UQW392422 UQY392422:UQZ392422 VAP392422:VAS392422 VAU392422:VAV392422 VKL392422:VKO392422 VKQ392422:VKR392422 VUH392422:VUK392422 VUM392422:VUN392422 WED392422:WEG392422 WEI392422:WEJ392422 WNZ392422:WOC392422 WOE392422:WOF392422 WXV392422:WXY392422 WYA392422:WYB392422 AY392426 KU392426 UQ392426 AEM392426 AOI392426 AYE392426 BIA392426 BRW392426 CBS392426 CLO392426 CVK392426 DFG392426 DPC392426 DYY392426 EIU392426 ESQ392426 FCM392426 FMI392426 FWE392426 GGA392426 GPW392426 GZS392426 HJO392426 HTK392426 IDG392426 INC392426 IWY392426 JGU392426 JQQ392426 KAM392426 KKI392426 KUE392426 LEA392426 LNW392426 LXS392426 MHO392426 MRK392426 NBG392426 NLC392426 NUY392426 OEU392426 OOQ392426 OYM392426 PII392426 PSE392426 QCA392426 QLW392426 QVS392426 RFO392426 RPK392426 RZG392426 SJC392426 SSY392426 TCU392426 TMQ392426 TWM392426 UGI392426 UQE392426 VAA392426 VJW392426 VTS392426 WDO392426 WNK392426 WXG392426 AX392427 KT392427 UP392427 AEL392427 AOH392427 AYD392427 BHZ392427 BRV392427 CBR392427 CLN392427 CVJ392427 DFF392427 DPB392427 DYX392427 EIT392427 ESP392427 FCL392427 FMH392427 FWD392427 GFZ392427 GPV392427 GZR392427 HJN392427 HTJ392427 IDF392427 INB392427 IWX392427 JGT392427 JQP392427 KAL392427 KKH392427 KUD392427 LDZ392427 LNV392427 LXR392427 MHN392427 MRJ392427 NBF392427 NLB392427 NUX392427 OET392427 OOP392427 OYL392427 PIH392427 PSD392427 QBZ392427 QLV392427 QVR392427 RFN392427 RPJ392427 RZF392427 SJB392427 SSX392427 TCT392427 TMP392427 TWL392427 UGH392427 UQD392427 UZZ392427 VJV392427 VTR392427 WDN392427 WNJ392427 WXF392427 AY392440:BC392440 KU392440:KY392440 UQ392440:UU392440 AEM392440:AEQ392440 AOI392440:AOM392440 AYE392440:AYI392440 BIA392440:BIE392440 BRW392440:BSA392440 CBS392440:CBW392440 CLO392440:CLS392440 CVK392440:CVO392440 DFG392440:DFK392440 DPC392440:DPG392440 DYY392440:DZC392440 EIU392440:EIY392440 ESQ392440:ESU392440 FCM392440:FCQ392440 FMI392440:FMM392440 FWE392440:FWI392440 GGA392440:GGE392440 GPW392440:GQA392440 GZS392440:GZW392440 HJO392440:HJS392440 HTK392440:HTO392440 IDG392440:IDK392440 INC392440:ING392440 IWY392440:IXC392440 JGU392440:JGY392440 JQQ392440:JQU392440 KAM392440:KAQ392440 KKI392440:KKM392440 KUE392440:KUI392440 LEA392440:LEE392440 LNW392440:LOA392440 LXS392440:LXW392440 MHO392440:MHS392440 MRK392440:MRO392440 NBG392440:NBK392440 NLC392440:NLG392440 NUY392440:NVC392440 OEU392440:OEY392440 OOQ392440:OOU392440 OYM392440:OYQ392440 PII392440:PIM392440 PSE392440:PSI392440 QCA392440:QCE392440 QLW392440:QMA392440 QVS392440:QVW392440 RFO392440:RFS392440 RPK392440:RPO392440 RZG392440:RZK392440 SJC392440:SJG392440 SSY392440:STC392440 TCU392440:TCY392440 TMQ392440:TMU392440 TWM392440:TWQ392440 UGI392440:UGM392440 UQE392440:UQI392440 VAA392440:VAE392440 VJW392440:VKA392440 VTS392440:VTW392440 WDO392440:WDS392440 WNK392440:WNO392440 WXG392440:WXK392440 AZ392441:BA392441 KV392441:KW392441 UR392441:US392441 AEN392441:AEO392441 AOJ392441:AOK392441 AYF392441:AYG392441 BIB392441:BIC392441 BRX392441:BRY392441 CBT392441:CBU392441 CLP392441:CLQ392441 CVL392441:CVM392441 DFH392441:DFI392441 DPD392441:DPE392441 DYZ392441:DZA392441 EIV392441:EIW392441 ESR392441:ESS392441 FCN392441:FCO392441 FMJ392441:FMK392441 FWF392441:FWG392441 GGB392441:GGC392441 GPX392441:GPY392441 GZT392441:GZU392441 HJP392441:HJQ392441 HTL392441:HTM392441 IDH392441:IDI392441 IND392441:INE392441 IWZ392441:IXA392441 JGV392441:JGW392441 JQR392441:JQS392441 KAN392441:KAO392441 KKJ392441:KKK392441 KUF392441:KUG392441 LEB392441:LEC392441 LNX392441:LNY392441 LXT392441:LXU392441 MHP392441:MHQ392441 MRL392441:MRM392441 NBH392441:NBI392441 NLD392441:NLE392441 NUZ392441:NVA392441 OEV392441:OEW392441 OOR392441:OOS392441 OYN392441:OYO392441 PIJ392441:PIK392441 PSF392441:PSG392441 QCB392441:QCC392441 QLX392441:QLY392441 QVT392441:QVU392441 RFP392441:RFQ392441 RPL392441:RPM392441 RZH392441:RZI392441 SJD392441:SJE392441 SSZ392441:STA392441 TCV392441:TCW392441 TMR392441:TMS392441 TWN392441:TWO392441 UGJ392441:UGK392441 UQF392441:UQG392441 VAB392441:VAC392441 VJX392441:VJY392441 VTT392441:VTU392441 WDP392441:WDQ392441 WNL392441:WNM392441 WXH392441:WXI392441 BK392446:BP392446 LG392446:LL392446 VC392446:VH392446 AEY392446:AFD392446 AOU392446:AOZ392446 AYQ392446:AYV392446 BIM392446:BIR392446 BSI392446:BSN392446 CCE392446:CCJ392446 CMA392446:CMF392446 CVW392446:CWB392446 DFS392446:DFX392446 DPO392446:DPT392446 DZK392446:DZP392446 EJG392446:EJL392446 ETC392446:ETH392446 FCY392446:FDD392446 FMU392446:FMZ392446 FWQ392446:FWV392446 GGM392446:GGR392446 GQI392446:GQN392446 HAE392446:HAJ392446 HKA392446:HKF392446 HTW392446:HUB392446 IDS392446:IDX392446 INO392446:INT392446 IXK392446:IXP392446 JHG392446:JHL392446 JRC392446:JRH392446 KAY392446:KBD392446 KKU392446:KKZ392446 KUQ392446:KUV392446 LEM392446:LER392446 LOI392446:LON392446 LYE392446:LYJ392446 MIA392446:MIF392446 MRW392446:MSB392446 NBS392446:NBX392446 NLO392446:NLT392446 NVK392446:NVP392446 OFG392446:OFL392446 OPC392446:OPH392446 OYY392446:OZD392446 PIU392446:PIZ392446 PSQ392446:PSV392446 QCM392446:QCR392446 QMI392446:QMN392446 QWE392446:QWJ392446 RGA392446:RGF392446 RPW392446:RQB392446 RZS392446:RZX392446 SJO392446:SJT392446 STK392446:STP392446 TDG392446:TDL392446 TNC392446:TNH392446 TWY392446:TXD392446 UGU392446:UGZ392446 UQQ392446:UQV392446 VAM392446:VAR392446 VKI392446:VKN392446 VUE392446:VUJ392446 WEA392446:WEF392446 WNW392446:WOB392446 WXS392446:WXX392446 BM392448:BT392448 LI392448:LP392448 VE392448:VL392448 AFA392448:AFH392448 AOW392448:APD392448 AYS392448:AYZ392448 BIO392448:BIV392448 BSK392448:BSR392448 CCG392448:CCN392448 CMC392448:CMJ392448 CVY392448:CWF392448 DFU392448:DGB392448 DPQ392448:DPX392448 DZM392448:DZT392448 EJI392448:EJP392448 ETE392448:ETL392448 FDA392448:FDH392448 FMW392448:FND392448 FWS392448:FWZ392448 GGO392448:GGV392448 GQK392448:GQR392448 HAG392448:HAN392448 HKC392448:HKJ392448 HTY392448:HUF392448 IDU392448:IEB392448 INQ392448:INX392448 IXM392448:IXT392448 JHI392448:JHP392448 JRE392448:JRL392448 KBA392448:KBH392448 KKW392448:KLD392448 KUS392448:KUZ392448 LEO392448:LEV392448 LOK392448:LOR392448 LYG392448:LYN392448 MIC392448:MIJ392448 MRY392448:MSF392448 NBU392448:NCB392448 NLQ392448:NLX392448 NVM392448:NVT392448 OFI392448:OFP392448 OPE392448:OPL392448 OZA392448:OZH392448 PIW392448:PJD392448 PSS392448:PSZ392448 QCO392448:QCV392448 QMK392448:QMR392448 QWG392448:QWN392448 RGC392448:RGJ392448 RPY392448:RQF392448 RZU392448:SAB392448 SJQ392448:SJX392448 STM392448:STT392448 TDI392448:TDP392448 TNE392448:TNL392448 TXA392448:TXH392448 UGW392448:UHD392448 UQS392448:UQZ392448 VAO392448:VAV392448 VKK392448:VKR392448 VUG392448:VUN392448 WEC392448:WEJ392448 WNY392448:WOF392448 WXU392448:WYB392448 AY392463 BD392463 KU392463 KZ392463 UQ392463 UV392463 AEM392463 AER392463 AOI392463 AON392463 AYE392463 AYJ392463 BIA392463 BIF392463 BRW392463 BSB392463 CBS392463 CBX392463 CLO392463 CLT392463 CVK392463 CVP392463 DFG392463 DFL392463 DPC392463 DPH392463 DYY392463 DZD392463 EIU392463 EIZ392463 ESQ392463 ESV392463 FCM392463 FCR392463 FMI392463 FMN392463 FWE392463 FWJ392463 GGA392463 GGF392463 GPW392463 GQB392463 GZS392463 GZX392463 HJO392463 HJT392463 HTK392463 HTP392463 IDG392463 IDL392463 INC392463 INH392463 IWY392463 IXD392463 JGU392463 JGZ392463 JQQ392463 JQV392463 KAM392463 KAR392463 KKI392463 KKN392463 KUE392463 KUJ392463 LEA392463 LEF392463 LNW392463 LOB392463 LXS392463 LXX392463 MHO392463 MHT392463 MRK392463 MRP392463 NBG392463 NBL392463 NLC392463 NLH392463 NUY392463 NVD392463 OEU392463 OEZ392463 OOQ392463 OOV392463 OYM392463 OYR392463 PII392463 PIN392463 PSE392463 PSJ392463 QCA392463 QCF392463 QLW392463 QMB392463 QVS392463 QVX392463 RFO392463 RFT392463 RPK392463 RPP392463 RZG392463 RZL392463 SJC392463 SJH392463 SSY392463 STD392463 TCU392463 TCZ392463 TMQ392463 TMV392463 TWM392463 TWR392463 UGI392463 UGN392463 UQE392463 UQJ392463 VAA392463 VAF392463 VJW392463 VKB392463 VTS392463 VTX392463 WDO392463 WDT392463 WNK392463 WNP392463 WXG392463 WXL392463 BD392470:DY392470 EC392470:GZ392470 KZ392470:NU392470 NY392470:QV392470 UV392470:XQ392470 XU392470:AAR392470 AER392470:AHM392470 AHQ392470:AKN392470 AON392470:ARI392470 ARM392470:AUJ392470 AYJ392470:BBE392470 BBI392470:BEF392470 BIF392470:BLA392470 BLE392470:BOB392470 BSB392470:BUW392470 BVA392470:BXX392470 CBX392470:CES392470 CEW392470:CHT392470 CLT392470:COO392470 COS392470:CRP392470 CVP392470:CYK392470 CYO392470:DBL392470 DFL392470:DIG392470 DIK392470:DLH392470 DPH392470:DSC392470 DSG392470:DVD392470 DZD392470:EBY392470 ECC392470:EEZ392470 EIZ392470:ELU392470 ELY392470:EOV392470 ESV392470:EVQ392470 EVU392470:EYR392470 FCR392470:FFM392470 FFQ392470:FIN392470 FMN392470:FPI392470 FPM392470:FSJ392470 FWJ392470:FZE392470 FZI392470:GCF392470 GGF392470:GJA392470 GJE392470:GMB392470 GQB392470:GSW392470 GTA392470:GVX392470 GZX392470:HCS392470 HCW392470:HFT392470 HJT392470:HMO392470 HMS392470:HPP392470 HTP392470:HWK392470 HWO392470:HZL392470 IDL392470:IGG392470 IGK392470:IJH392470 INH392470:IQC392470 IQG392470:ITD392470 IXD392470:IZY392470 JAC392470:JCZ392470 JGZ392470:JJU392470 JJY392470:JMV392470 JQV392470:JTQ392470 JTU392470:JWR392470 KAR392470:KDM392470 KDQ392470:KGN392470 KKN392470:KNI392470 KNM392470:KQJ392470 KUJ392470:KXE392470 KXI392470:LAF392470 LEF392470:LHA392470 LHE392470:LKB392470 LOB392470:LQW392470 LRA392470:LTX392470 LXX392470:MAS392470 MAW392470:MDT392470 MHT392470:MKO392470 MKS392470:MNP392470 MRP392470:MUK392470 MUO392470:MXL392470 NBL392470:NEG392470 NEK392470:NHH392470 NLH392470:NOC392470 NOG392470:NRD392470 NVD392470:NXY392470 NYC392470:OAZ392470 OEZ392470:OHU392470 OHY392470:OKV392470 OOV392470:ORQ392470 ORU392470:OUR392470 OYR392470:PBM392470 PBQ392470:PEN392470 PIN392470:PLI392470 PLM392470:POJ392470 PSJ392470:PVE392470 PVI392470:PYF392470 QCF392470:QFA392470 QFE392470:QIB392470 QMB392470:QOW392470 QPA392470:QRX392470 QVX392470:QYS392470 QYW392470:RBT392470 RFT392470:RIO392470 RIS392470:RLP392470 RPP392470:RSK392470 RSO392470:RVL392470 RZL392470:SCG392470 SCK392470:SFH392470 SJH392470:SMC392470 SMG392470:SPD392470 STD392470:SVY392470 SWC392470:SYZ392470 TCZ392470:TFU392470 TFY392470:TIV392470 TMV392470:TPQ392470 TPU392470:TSR392470 TWR392470:TZM392470 TZQ392470:UCN392470 UGN392470:UJI392470 UJM392470:UMJ392470 UQJ392470:UTE392470 UTI392470:UWF392470 VAF392470:VDA392470 VDE392470:VGB392470 VKB392470:VMW392470 VNA392470:VPX392470 VTX392470:VWS392470 VWW392470:VZT392470 WDT392470:WGO392470 WGS392470:WJP392470 WNP392470:WQK392470 WQO392470:WTL392470 WXL392470:XAG392470 XAK392470:XDH392470 AY392475 KU392475 UQ392475 AEM392475 AOI392475 AYE392475 BIA392475 BRW392475 CBS392475 CLO392475 CVK392475 DFG392475 DPC392475 DYY392475 EIU392475 ESQ392475 FCM392475 FMI392475 FWE392475 GGA392475 GPW392475 GZS392475 HJO392475 HTK392475 IDG392475 INC392475 IWY392475 JGU392475 JQQ392475 KAM392475 KKI392475 KUE392475 LEA392475 LNW392475 LXS392475 MHO392475 MRK392475 NBG392475 NLC392475 NUY392475 OEU392475 OOQ392475 OYM392475 PII392475 PSE392475 QCA392475 QLW392475 QVS392475 RFO392475 RPK392475 RZG392475 SJC392475 SSY392475 TCU392475 TMQ392475 TWM392475 UGI392475 UQE392475 VAA392475 VJW392475 VTS392475 WDO392475 WNK392475 WXG392475 BB392490:DY392490 EC392490:GZ392490 KX392490:NU392490 NY392490:QV392490 UT392490:XQ392490 XU392490:AAR392490 AEP392490:AHM392490 AHQ392490:AKN392490 AOL392490:ARI392490 ARM392490:AUJ392490 AYH392490:BBE392490 BBI392490:BEF392490 BID392490:BLA392490 BLE392490:BOB392490 BRZ392490:BUW392490 BVA392490:BXX392490 CBV392490:CES392490 CEW392490:CHT392490 CLR392490:COO392490 COS392490:CRP392490 CVN392490:CYK392490 CYO392490:DBL392490 DFJ392490:DIG392490 DIK392490:DLH392490 DPF392490:DSC392490 DSG392490:DVD392490 DZB392490:EBY392490 ECC392490:EEZ392490 EIX392490:ELU392490 ELY392490:EOV392490 EST392490:EVQ392490 EVU392490:EYR392490 FCP392490:FFM392490 FFQ392490:FIN392490 FML392490:FPI392490 FPM392490:FSJ392490 FWH392490:FZE392490 FZI392490:GCF392490 GGD392490:GJA392490 GJE392490:GMB392490 GPZ392490:GSW392490 GTA392490:GVX392490 GZV392490:HCS392490 HCW392490:HFT392490 HJR392490:HMO392490 HMS392490:HPP392490 HTN392490:HWK392490 HWO392490:HZL392490 IDJ392490:IGG392490 IGK392490:IJH392490 INF392490:IQC392490 IQG392490:ITD392490 IXB392490:IZY392490 JAC392490:JCZ392490 JGX392490:JJU392490 JJY392490:JMV392490 JQT392490:JTQ392490 JTU392490:JWR392490 KAP392490:KDM392490 KDQ392490:KGN392490 KKL392490:KNI392490 KNM392490:KQJ392490 KUH392490:KXE392490 KXI392490:LAF392490 LED392490:LHA392490 LHE392490:LKB392490 LNZ392490:LQW392490 LRA392490:LTX392490 LXV392490:MAS392490 MAW392490:MDT392490 MHR392490:MKO392490 MKS392490:MNP392490 MRN392490:MUK392490 MUO392490:MXL392490 NBJ392490:NEG392490 NEK392490:NHH392490 NLF392490:NOC392490 NOG392490:NRD392490 NVB392490:NXY392490 NYC392490:OAZ392490 OEX392490:OHU392490 OHY392490:OKV392490 OOT392490:ORQ392490 ORU392490:OUR392490 OYP392490:PBM392490 PBQ392490:PEN392490 PIL392490:PLI392490 PLM392490:POJ392490 PSH392490:PVE392490 PVI392490:PYF392490 QCD392490:QFA392490 QFE392490:QIB392490 QLZ392490:QOW392490 QPA392490:QRX392490 QVV392490:QYS392490 QYW392490:RBT392490 RFR392490:RIO392490 RIS392490:RLP392490 RPN392490:RSK392490 RSO392490:RVL392490 RZJ392490:SCG392490 SCK392490:SFH392490 SJF392490:SMC392490 SMG392490:SPD392490 STB392490:SVY392490 SWC392490:SYZ392490 TCX392490:TFU392490 TFY392490:TIV392490 TMT392490:TPQ392490 TPU392490:TSR392490 TWP392490:TZM392490 TZQ392490:UCN392490 UGL392490:UJI392490 UJM392490:UMJ392490 UQH392490:UTE392490 UTI392490:UWF392490 VAD392490:VDA392490 VDE392490:VGB392490 VJZ392490:VMW392490 VNA392490:VPX392490 VTV392490:VWS392490 VWW392490:VZT392490 WDR392490:WGO392490 WGS392490:WJP392490 WNN392490:WQK392490 WQO392490:WTL392490 WXJ392490:XAG392490 XAK392490:XDH392490 BB392511:DY392511 EC392511:GZ392511 KX392511:NU392511 NY392511:QV392511 UT392511:XQ392511 XU392511:AAR392511 AEP392511:AHM392511 AHQ392511:AKN392511 AOL392511:ARI392511 ARM392511:AUJ392511 AYH392511:BBE392511 BBI392511:BEF392511 BID392511:BLA392511 BLE392511:BOB392511 BRZ392511:BUW392511 BVA392511:BXX392511 CBV392511:CES392511 CEW392511:CHT392511 CLR392511:COO392511 COS392511:CRP392511 CVN392511:CYK392511 CYO392511:DBL392511 DFJ392511:DIG392511 DIK392511:DLH392511 DPF392511:DSC392511 DSG392511:DVD392511 DZB392511:EBY392511 ECC392511:EEZ392511 EIX392511:ELU392511 ELY392511:EOV392511 EST392511:EVQ392511 EVU392511:EYR392511 FCP392511:FFM392511 FFQ392511:FIN392511 FML392511:FPI392511 FPM392511:FSJ392511 FWH392511:FZE392511 FZI392511:GCF392511 GGD392511:GJA392511 GJE392511:GMB392511 GPZ392511:GSW392511 GTA392511:GVX392511 GZV392511:HCS392511 HCW392511:HFT392511 HJR392511:HMO392511 HMS392511:HPP392511 HTN392511:HWK392511 HWO392511:HZL392511 IDJ392511:IGG392511 IGK392511:IJH392511 INF392511:IQC392511 IQG392511:ITD392511 IXB392511:IZY392511 JAC392511:JCZ392511 JGX392511:JJU392511 JJY392511:JMV392511 JQT392511:JTQ392511 JTU392511:JWR392511 KAP392511:KDM392511 KDQ392511:KGN392511 KKL392511:KNI392511 KNM392511:KQJ392511 KUH392511:KXE392511 KXI392511:LAF392511 LED392511:LHA392511 LHE392511:LKB392511 LNZ392511:LQW392511 LRA392511:LTX392511 LXV392511:MAS392511 MAW392511:MDT392511 MHR392511:MKO392511 MKS392511:MNP392511 MRN392511:MUK392511 MUO392511:MXL392511 NBJ392511:NEG392511 NEK392511:NHH392511 NLF392511:NOC392511 NOG392511:NRD392511 NVB392511:NXY392511 NYC392511:OAZ392511 OEX392511:OHU392511 OHY392511:OKV392511 OOT392511:ORQ392511 ORU392511:OUR392511 OYP392511:PBM392511 PBQ392511:PEN392511 PIL392511:PLI392511 PLM392511:POJ392511 PSH392511:PVE392511 PVI392511:PYF392511 QCD392511:QFA392511 QFE392511:QIB392511 QLZ392511:QOW392511 QPA392511:QRX392511 QVV392511:QYS392511 QYW392511:RBT392511 RFR392511:RIO392511 RIS392511:RLP392511 RPN392511:RSK392511 RSO392511:RVL392511 RZJ392511:SCG392511 SCK392511:SFH392511 SJF392511:SMC392511 SMG392511:SPD392511 STB392511:SVY392511 SWC392511:SYZ392511 TCX392511:TFU392511 TFY392511:TIV392511 TMT392511:TPQ392511 TPU392511:TSR392511 TWP392511:TZM392511 TZQ392511:UCN392511 UGL392511:UJI392511 UJM392511:UMJ392511 UQH392511:UTE392511 UTI392511:UWF392511 VAD392511:VDA392511 VDE392511:VGB392511 VJZ392511:VMW392511 VNA392511:VPX392511 VTV392511:VWS392511 VWW392511:VZT392511 WDR392511:WGO392511 WGS392511:WJP392511 WNN392511:WQK392511 WQO392511:WTL392511 WXJ392511:XAG392511 XAK392511:XDH392511 BB392532:DI392532 KX392532:NE392532 UT392532:XA392532 AEP392532:AGW392532 AOL392532:AQS392532 AYH392532:BAO392532 BID392532:BKK392532 BRZ392532:BUG392532 CBV392532:CEC392532 CLR392532:CNY392532 CVN392532:CXU392532 DFJ392532:DHQ392532 DPF392532:DRM392532 DZB392532:EBI392532 EIX392532:ELE392532 EST392532:EVA392532 FCP392532:FEW392532 FML392532:FOS392532 FWH392532:FYO392532 GGD392532:GIK392532 GPZ392532:GSG392532 GZV392532:HCC392532 HJR392532:HLY392532 HTN392532:HVU392532 IDJ392532:IFQ392532 INF392532:IPM392532 IXB392532:IZI392532 JGX392532:JJE392532 JQT392532:JTA392532 KAP392532:KCW392532 KKL392532:KMS392532 KUH392532:KWO392532 LED392532:LGK392532 LNZ392532:LQG392532 LXV392532:MAC392532 MHR392532:MJY392532 MRN392532:MTU392532 NBJ392532:NDQ392532 NLF392532:NNM392532 NVB392532:NXI392532 OEX392532:OHE392532 OOT392532:ORA392532 OYP392532:PAW392532 PIL392532:PKS392532 PSH392532:PUO392532 QCD392532:QEK392532 QLZ392532:QOG392532 QVV392532:QYC392532 RFR392532:RHY392532 RPN392532:RRU392532 RZJ392532:SBQ392532 SJF392532:SLM392532 STB392532:SVI392532 TCX392532:TFE392532 TMT392532:TPA392532 TWP392532:TYW392532 UGL392532:UIS392532 UQH392532:USO392532 VAD392532:VCK392532 VJZ392532:VMG392532 VTV392532:VWC392532 WDR392532:WFY392532 WNN392532:WPU392532 WXJ392532:WZQ392532 BN457958:BQ457958 BS457958:BT457958 LJ457958:LM457958 LO457958:LP457958 VF457958:VI457958 VK457958:VL457958 AFB457958:AFE457958 AFG457958:AFH457958 AOX457958:APA457958 APC457958:APD457958 AYT457958:AYW457958 AYY457958:AYZ457958 BIP457958:BIS457958 BIU457958:BIV457958 BSL457958:BSO457958 BSQ457958:BSR457958 CCH457958:CCK457958 CCM457958:CCN457958 CMD457958:CMG457958 CMI457958:CMJ457958 CVZ457958:CWC457958 CWE457958:CWF457958 DFV457958:DFY457958 DGA457958:DGB457958 DPR457958:DPU457958 DPW457958:DPX457958 DZN457958:DZQ457958 DZS457958:DZT457958 EJJ457958:EJM457958 EJO457958:EJP457958 ETF457958:ETI457958 ETK457958:ETL457958 FDB457958:FDE457958 FDG457958:FDH457958 FMX457958:FNA457958 FNC457958:FND457958 FWT457958:FWW457958 FWY457958:FWZ457958 GGP457958:GGS457958 GGU457958:GGV457958 GQL457958:GQO457958 GQQ457958:GQR457958 HAH457958:HAK457958 HAM457958:HAN457958 HKD457958:HKG457958 HKI457958:HKJ457958 HTZ457958:HUC457958 HUE457958:HUF457958 IDV457958:IDY457958 IEA457958:IEB457958 INR457958:INU457958 INW457958:INX457958 IXN457958:IXQ457958 IXS457958:IXT457958 JHJ457958:JHM457958 JHO457958:JHP457958 JRF457958:JRI457958 JRK457958:JRL457958 KBB457958:KBE457958 KBG457958:KBH457958 KKX457958:KLA457958 KLC457958:KLD457958 KUT457958:KUW457958 KUY457958:KUZ457958 LEP457958:LES457958 LEU457958:LEV457958 LOL457958:LOO457958 LOQ457958:LOR457958 LYH457958:LYK457958 LYM457958:LYN457958 MID457958:MIG457958 MII457958:MIJ457958 MRZ457958:MSC457958 MSE457958:MSF457958 NBV457958:NBY457958 NCA457958:NCB457958 NLR457958:NLU457958 NLW457958:NLX457958 NVN457958:NVQ457958 NVS457958:NVT457958 OFJ457958:OFM457958 OFO457958:OFP457958 OPF457958:OPI457958 OPK457958:OPL457958 OZB457958:OZE457958 OZG457958:OZH457958 PIX457958:PJA457958 PJC457958:PJD457958 PST457958:PSW457958 PSY457958:PSZ457958 QCP457958:QCS457958 QCU457958:QCV457958 QML457958:QMO457958 QMQ457958:QMR457958 QWH457958:QWK457958 QWM457958:QWN457958 RGD457958:RGG457958 RGI457958:RGJ457958 RPZ457958:RQC457958 RQE457958:RQF457958 RZV457958:RZY457958 SAA457958:SAB457958 SJR457958:SJU457958 SJW457958:SJX457958 STN457958:STQ457958 STS457958:STT457958 TDJ457958:TDM457958 TDO457958:TDP457958 TNF457958:TNI457958 TNK457958:TNL457958 TXB457958:TXE457958 TXG457958:TXH457958 UGX457958:UHA457958 UHC457958:UHD457958 UQT457958:UQW457958 UQY457958:UQZ457958 VAP457958:VAS457958 VAU457958:VAV457958 VKL457958:VKO457958 VKQ457958:VKR457958 VUH457958:VUK457958 VUM457958:VUN457958 WED457958:WEG457958 WEI457958:WEJ457958 WNZ457958:WOC457958 WOE457958:WOF457958 WXV457958:WXY457958 WYA457958:WYB457958 AY457962 KU457962 UQ457962 AEM457962 AOI457962 AYE457962 BIA457962 BRW457962 CBS457962 CLO457962 CVK457962 DFG457962 DPC457962 DYY457962 EIU457962 ESQ457962 FCM457962 FMI457962 FWE457962 GGA457962 GPW457962 GZS457962 HJO457962 HTK457962 IDG457962 INC457962 IWY457962 JGU457962 JQQ457962 KAM457962 KKI457962 KUE457962 LEA457962 LNW457962 LXS457962 MHO457962 MRK457962 NBG457962 NLC457962 NUY457962 OEU457962 OOQ457962 OYM457962 PII457962 PSE457962 QCA457962 QLW457962 QVS457962 RFO457962 RPK457962 RZG457962 SJC457962 SSY457962 TCU457962 TMQ457962 TWM457962 UGI457962 UQE457962 VAA457962 VJW457962 VTS457962 WDO457962 WNK457962 WXG457962 AX457963 KT457963 UP457963 AEL457963 AOH457963 AYD457963 BHZ457963 BRV457963 CBR457963 CLN457963 CVJ457963 DFF457963 DPB457963 DYX457963 EIT457963 ESP457963 FCL457963 FMH457963 FWD457963 GFZ457963 GPV457963 GZR457963 HJN457963 HTJ457963 IDF457963 INB457963 IWX457963 JGT457963 JQP457963 KAL457963 KKH457963 KUD457963 LDZ457963 LNV457963 LXR457963 MHN457963 MRJ457963 NBF457963 NLB457963 NUX457963 OET457963 OOP457963 OYL457963 PIH457963 PSD457963 QBZ457963 QLV457963 QVR457963 RFN457963 RPJ457963 RZF457963 SJB457963 SSX457963 TCT457963 TMP457963 TWL457963 UGH457963 UQD457963 UZZ457963 VJV457963 VTR457963 WDN457963 WNJ457963 WXF457963 AY457976:BC457976 KU457976:KY457976 UQ457976:UU457976 AEM457976:AEQ457976 AOI457976:AOM457976 AYE457976:AYI457976 BIA457976:BIE457976 BRW457976:BSA457976 CBS457976:CBW457976 CLO457976:CLS457976 CVK457976:CVO457976 DFG457976:DFK457976 DPC457976:DPG457976 DYY457976:DZC457976 EIU457976:EIY457976 ESQ457976:ESU457976 FCM457976:FCQ457976 FMI457976:FMM457976 FWE457976:FWI457976 GGA457976:GGE457976 GPW457976:GQA457976 GZS457976:GZW457976 HJO457976:HJS457976 HTK457976:HTO457976 IDG457976:IDK457976 INC457976:ING457976 IWY457976:IXC457976 JGU457976:JGY457976 JQQ457976:JQU457976 KAM457976:KAQ457976 KKI457976:KKM457976 KUE457976:KUI457976 LEA457976:LEE457976 LNW457976:LOA457976 LXS457976:LXW457976 MHO457976:MHS457976 MRK457976:MRO457976 NBG457976:NBK457976 NLC457976:NLG457976 NUY457976:NVC457976 OEU457976:OEY457976 OOQ457976:OOU457976 OYM457976:OYQ457976 PII457976:PIM457976 PSE457976:PSI457976 QCA457976:QCE457976 QLW457976:QMA457976 QVS457976:QVW457976 RFO457976:RFS457976 RPK457976:RPO457976 RZG457976:RZK457976 SJC457976:SJG457976 SSY457976:STC457976 TCU457976:TCY457976 TMQ457976:TMU457976 TWM457976:TWQ457976 UGI457976:UGM457976 UQE457976:UQI457976 VAA457976:VAE457976 VJW457976:VKA457976 VTS457976:VTW457976 WDO457976:WDS457976 WNK457976:WNO457976 WXG457976:WXK457976 AZ457977:BA457977 KV457977:KW457977 UR457977:US457977 AEN457977:AEO457977 AOJ457977:AOK457977 AYF457977:AYG457977 BIB457977:BIC457977 BRX457977:BRY457977 CBT457977:CBU457977 CLP457977:CLQ457977 CVL457977:CVM457977 DFH457977:DFI457977 DPD457977:DPE457977 DYZ457977:DZA457977 EIV457977:EIW457977 ESR457977:ESS457977 FCN457977:FCO457977 FMJ457977:FMK457977 FWF457977:FWG457977 GGB457977:GGC457977 GPX457977:GPY457977 GZT457977:GZU457977 HJP457977:HJQ457977 HTL457977:HTM457977 IDH457977:IDI457977 IND457977:INE457977 IWZ457977:IXA457977 JGV457977:JGW457977 JQR457977:JQS457977 KAN457977:KAO457977 KKJ457977:KKK457977 KUF457977:KUG457977 LEB457977:LEC457977 LNX457977:LNY457977 LXT457977:LXU457977 MHP457977:MHQ457977 MRL457977:MRM457977 NBH457977:NBI457977 NLD457977:NLE457977 NUZ457977:NVA457977 OEV457977:OEW457977 OOR457977:OOS457977 OYN457977:OYO457977 PIJ457977:PIK457977 PSF457977:PSG457977 QCB457977:QCC457977 QLX457977:QLY457977 QVT457977:QVU457977 RFP457977:RFQ457977 RPL457977:RPM457977 RZH457977:RZI457977 SJD457977:SJE457977 SSZ457977:STA457977 TCV457977:TCW457977 TMR457977:TMS457977 TWN457977:TWO457977 UGJ457977:UGK457977 UQF457977:UQG457977 VAB457977:VAC457977 VJX457977:VJY457977 VTT457977:VTU457977 WDP457977:WDQ457977 WNL457977:WNM457977 WXH457977:WXI457977 BK457982:BP457982 LG457982:LL457982 VC457982:VH457982 AEY457982:AFD457982 AOU457982:AOZ457982 AYQ457982:AYV457982 BIM457982:BIR457982 BSI457982:BSN457982 CCE457982:CCJ457982 CMA457982:CMF457982 CVW457982:CWB457982 DFS457982:DFX457982 DPO457982:DPT457982 DZK457982:DZP457982 EJG457982:EJL457982 ETC457982:ETH457982 FCY457982:FDD457982 FMU457982:FMZ457982 FWQ457982:FWV457982 GGM457982:GGR457982 GQI457982:GQN457982 HAE457982:HAJ457982 HKA457982:HKF457982 HTW457982:HUB457982 IDS457982:IDX457982 INO457982:INT457982 IXK457982:IXP457982 JHG457982:JHL457982 JRC457982:JRH457982 KAY457982:KBD457982 KKU457982:KKZ457982 KUQ457982:KUV457982 LEM457982:LER457982 LOI457982:LON457982 LYE457982:LYJ457982 MIA457982:MIF457982 MRW457982:MSB457982 NBS457982:NBX457982 NLO457982:NLT457982 NVK457982:NVP457982 OFG457982:OFL457982 OPC457982:OPH457982 OYY457982:OZD457982 PIU457982:PIZ457982 PSQ457982:PSV457982 QCM457982:QCR457982 QMI457982:QMN457982 QWE457982:QWJ457982 RGA457982:RGF457982 RPW457982:RQB457982 RZS457982:RZX457982 SJO457982:SJT457982 STK457982:STP457982 TDG457982:TDL457982 TNC457982:TNH457982 TWY457982:TXD457982 UGU457982:UGZ457982 UQQ457982:UQV457982 VAM457982:VAR457982 VKI457982:VKN457982 VUE457982:VUJ457982 WEA457982:WEF457982 WNW457982:WOB457982 WXS457982:WXX457982 BM457984:BT457984 LI457984:LP457984 VE457984:VL457984 AFA457984:AFH457984 AOW457984:APD457984 AYS457984:AYZ457984 BIO457984:BIV457984 BSK457984:BSR457984 CCG457984:CCN457984 CMC457984:CMJ457984 CVY457984:CWF457984 DFU457984:DGB457984 DPQ457984:DPX457984 DZM457984:DZT457984 EJI457984:EJP457984 ETE457984:ETL457984 FDA457984:FDH457984 FMW457984:FND457984 FWS457984:FWZ457984 GGO457984:GGV457984 GQK457984:GQR457984 HAG457984:HAN457984 HKC457984:HKJ457984 HTY457984:HUF457984 IDU457984:IEB457984 INQ457984:INX457984 IXM457984:IXT457984 JHI457984:JHP457984 JRE457984:JRL457984 KBA457984:KBH457984 KKW457984:KLD457984 KUS457984:KUZ457984 LEO457984:LEV457984 LOK457984:LOR457984 LYG457984:LYN457984 MIC457984:MIJ457984 MRY457984:MSF457984 NBU457984:NCB457984 NLQ457984:NLX457984 NVM457984:NVT457984 OFI457984:OFP457984 OPE457984:OPL457984 OZA457984:OZH457984 PIW457984:PJD457984 PSS457984:PSZ457984 QCO457984:QCV457984 QMK457984:QMR457984 QWG457984:QWN457984 RGC457984:RGJ457984 RPY457984:RQF457984 RZU457984:SAB457984 SJQ457984:SJX457984 STM457984:STT457984 TDI457984:TDP457984 TNE457984:TNL457984 TXA457984:TXH457984 UGW457984:UHD457984 UQS457984:UQZ457984 VAO457984:VAV457984 VKK457984:VKR457984 VUG457984:VUN457984 WEC457984:WEJ457984 WNY457984:WOF457984 WXU457984:WYB457984 AY457999 BD457999 KU457999 KZ457999 UQ457999 UV457999 AEM457999 AER457999 AOI457999 AON457999 AYE457999 AYJ457999 BIA457999 BIF457999 BRW457999 BSB457999 CBS457999 CBX457999 CLO457999 CLT457999 CVK457999 CVP457999 DFG457999 DFL457999 DPC457999 DPH457999 DYY457999 DZD457999 EIU457999 EIZ457999 ESQ457999 ESV457999 FCM457999 FCR457999 FMI457999 FMN457999 FWE457999 FWJ457999 GGA457999 GGF457999 GPW457999 GQB457999 GZS457999 GZX457999 HJO457999 HJT457999 HTK457999 HTP457999 IDG457999 IDL457999 INC457999 INH457999 IWY457999 IXD457999 JGU457999 JGZ457999 JQQ457999 JQV457999 KAM457999 KAR457999 KKI457999 KKN457999 KUE457999 KUJ457999 LEA457999 LEF457999 LNW457999 LOB457999 LXS457999 LXX457999 MHO457999 MHT457999 MRK457999 MRP457999 NBG457999 NBL457999 NLC457999 NLH457999 NUY457999 NVD457999 OEU457999 OEZ457999 OOQ457999 OOV457999 OYM457999 OYR457999 PII457999 PIN457999 PSE457999 PSJ457999 QCA457999 QCF457999 QLW457999 QMB457999 QVS457999 QVX457999 RFO457999 RFT457999 RPK457999 RPP457999 RZG457999 RZL457999 SJC457999 SJH457999 SSY457999 STD457999 TCU457999 TCZ457999 TMQ457999 TMV457999 TWM457999 TWR457999 UGI457999 UGN457999 UQE457999 UQJ457999 VAA457999 VAF457999 VJW457999 VKB457999 VTS457999 VTX457999 WDO457999 WDT457999 WNK457999 WNP457999 WXG457999 WXL457999 BD458006:DY458006 EC458006:GZ458006 KZ458006:NU458006 NY458006:QV458006 UV458006:XQ458006 XU458006:AAR458006 AER458006:AHM458006 AHQ458006:AKN458006 AON458006:ARI458006 ARM458006:AUJ458006 AYJ458006:BBE458006 BBI458006:BEF458006 BIF458006:BLA458006 BLE458006:BOB458006 BSB458006:BUW458006 BVA458006:BXX458006 CBX458006:CES458006 CEW458006:CHT458006 CLT458006:COO458006 COS458006:CRP458006 CVP458006:CYK458006 CYO458006:DBL458006 DFL458006:DIG458006 DIK458006:DLH458006 DPH458006:DSC458006 DSG458006:DVD458006 DZD458006:EBY458006 ECC458006:EEZ458006 EIZ458006:ELU458006 ELY458006:EOV458006 ESV458006:EVQ458006 EVU458006:EYR458006 FCR458006:FFM458006 FFQ458006:FIN458006 FMN458006:FPI458006 FPM458006:FSJ458006 FWJ458006:FZE458006 FZI458006:GCF458006 GGF458006:GJA458006 GJE458006:GMB458006 GQB458006:GSW458006 GTA458006:GVX458006 GZX458006:HCS458006 HCW458006:HFT458006 HJT458006:HMO458006 HMS458006:HPP458006 HTP458006:HWK458006 HWO458006:HZL458006 IDL458006:IGG458006 IGK458006:IJH458006 INH458006:IQC458006 IQG458006:ITD458006 IXD458006:IZY458006 JAC458006:JCZ458006 JGZ458006:JJU458006 JJY458006:JMV458006 JQV458006:JTQ458006 JTU458006:JWR458006 KAR458006:KDM458006 KDQ458006:KGN458006 KKN458006:KNI458006 KNM458006:KQJ458006 KUJ458006:KXE458006 KXI458006:LAF458006 LEF458006:LHA458006 LHE458006:LKB458006 LOB458006:LQW458006 LRA458006:LTX458006 LXX458006:MAS458006 MAW458006:MDT458006 MHT458006:MKO458006 MKS458006:MNP458006 MRP458006:MUK458006 MUO458006:MXL458006 NBL458006:NEG458006 NEK458006:NHH458006 NLH458006:NOC458006 NOG458006:NRD458006 NVD458006:NXY458006 NYC458006:OAZ458006 OEZ458006:OHU458006 OHY458006:OKV458006 OOV458006:ORQ458006 ORU458006:OUR458006 OYR458006:PBM458006 PBQ458006:PEN458006 PIN458006:PLI458006 PLM458006:POJ458006 PSJ458006:PVE458006 PVI458006:PYF458006 QCF458006:QFA458006 QFE458006:QIB458006 QMB458006:QOW458006 QPA458006:QRX458006 QVX458006:QYS458006 QYW458006:RBT458006 RFT458006:RIO458006 RIS458006:RLP458006 RPP458006:RSK458006 RSO458006:RVL458006 RZL458006:SCG458006 SCK458006:SFH458006 SJH458006:SMC458006 SMG458006:SPD458006 STD458006:SVY458006 SWC458006:SYZ458006 TCZ458006:TFU458006 TFY458006:TIV458006 TMV458006:TPQ458006 TPU458006:TSR458006 TWR458006:TZM458006 TZQ458006:UCN458006 UGN458006:UJI458006 UJM458006:UMJ458006 UQJ458006:UTE458006 UTI458006:UWF458006 VAF458006:VDA458006 VDE458006:VGB458006 VKB458006:VMW458006 VNA458006:VPX458006 VTX458006:VWS458006 VWW458006:VZT458006 WDT458006:WGO458006 WGS458006:WJP458006 WNP458006:WQK458006 WQO458006:WTL458006 WXL458006:XAG458006 XAK458006:XDH458006 AY458011 KU458011 UQ458011 AEM458011 AOI458011 AYE458011 BIA458011 BRW458011 CBS458011 CLO458011 CVK458011 DFG458011 DPC458011 DYY458011 EIU458011 ESQ458011 FCM458011 FMI458011 FWE458011 GGA458011 GPW458011 GZS458011 HJO458011 HTK458011 IDG458011 INC458011 IWY458011 JGU458011 JQQ458011 KAM458011 KKI458011 KUE458011 LEA458011 LNW458011 LXS458011 MHO458011 MRK458011 NBG458011 NLC458011 NUY458011 OEU458011 OOQ458011 OYM458011 PII458011 PSE458011 QCA458011 QLW458011 QVS458011 RFO458011 RPK458011 RZG458011 SJC458011 SSY458011 TCU458011 TMQ458011 TWM458011 UGI458011 UQE458011 VAA458011 VJW458011 VTS458011 WDO458011 WNK458011 WXG458011 BB458026:DY458026 EC458026:GZ458026 KX458026:NU458026 NY458026:QV458026 UT458026:XQ458026 XU458026:AAR458026 AEP458026:AHM458026 AHQ458026:AKN458026 AOL458026:ARI458026 ARM458026:AUJ458026 AYH458026:BBE458026 BBI458026:BEF458026 BID458026:BLA458026 BLE458026:BOB458026 BRZ458026:BUW458026 BVA458026:BXX458026 CBV458026:CES458026 CEW458026:CHT458026 CLR458026:COO458026 COS458026:CRP458026 CVN458026:CYK458026 CYO458026:DBL458026 DFJ458026:DIG458026 DIK458026:DLH458026 DPF458026:DSC458026 DSG458026:DVD458026 DZB458026:EBY458026 ECC458026:EEZ458026 EIX458026:ELU458026 ELY458026:EOV458026 EST458026:EVQ458026 EVU458026:EYR458026 FCP458026:FFM458026 FFQ458026:FIN458026 FML458026:FPI458026 FPM458026:FSJ458026 FWH458026:FZE458026 FZI458026:GCF458026 GGD458026:GJA458026 GJE458026:GMB458026 GPZ458026:GSW458026 GTA458026:GVX458026 GZV458026:HCS458026 HCW458026:HFT458026 HJR458026:HMO458026 HMS458026:HPP458026 HTN458026:HWK458026 HWO458026:HZL458026 IDJ458026:IGG458026 IGK458026:IJH458026 INF458026:IQC458026 IQG458026:ITD458026 IXB458026:IZY458026 JAC458026:JCZ458026 JGX458026:JJU458026 JJY458026:JMV458026 JQT458026:JTQ458026 JTU458026:JWR458026 KAP458026:KDM458026 KDQ458026:KGN458026 KKL458026:KNI458026 KNM458026:KQJ458026 KUH458026:KXE458026 KXI458026:LAF458026 LED458026:LHA458026 LHE458026:LKB458026 LNZ458026:LQW458026 LRA458026:LTX458026 LXV458026:MAS458026 MAW458026:MDT458026 MHR458026:MKO458026 MKS458026:MNP458026 MRN458026:MUK458026 MUO458026:MXL458026 NBJ458026:NEG458026 NEK458026:NHH458026 NLF458026:NOC458026 NOG458026:NRD458026 NVB458026:NXY458026 NYC458026:OAZ458026 OEX458026:OHU458026 OHY458026:OKV458026 OOT458026:ORQ458026 ORU458026:OUR458026 OYP458026:PBM458026 PBQ458026:PEN458026 PIL458026:PLI458026 PLM458026:POJ458026 PSH458026:PVE458026 PVI458026:PYF458026 QCD458026:QFA458026 QFE458026:QIB458026 QLZ458026:QOW458026 QPA458026:QRX458026 QVV458026:QYS458026 QYW458026:RBT458026 RFR458026:RIO458026 RIS458026:RLP458026 RPN458026:RSK458026 RSO458026:RVL458026 RZJ458026:SCG458026 SCK458026:SFH458026 SJF458026:SMC458026 SMG458026:SPD458026 STB458026:SVY458026 SWC458026:SYZ458026 TCX458026:TFU458026 TFY458026:TIV458026 TMT458026:TPQ458026 TPU458026:TSR458026 TWP458026:TZM458026 TZQ458026:UCN458026 UGL458026:UJI458026 UJM458026:UMJ458026 UQH458026:UTE458026 UTI458026:UWF458026 VAD458026:VDA458026 VDE458026:VGB458026 VJZ458026:VMW458026 VNA458026:VPX458026 VTV458026:VWS458026 VWW458026:VZT458026 WDR458026:WGO458026 WGS458026:WJP458026 WNN458026:WQK458026 WQO458026:WTL458026 WXJ458026:XAG458026 XAK458026:XDH458026 BB458047:DY458047 EC458047:GZ458047 KX458047:NU458047 NY458047:QV458047 UT458047:XQ458047 XU458047:AAR458047 AEP458047:AHM458047 AHQ458047:AKN458047 AOL458047:ARI458047 ARM458047:AUJ458047 AYH458047:BBE458047 BBI458047:BEF458047 BID458047:BLA458047 BLE458047:BOB458047 BRZ458047:BUW458047 BVA458047:BXX458047 CBV458047:CES458047 CEW458047:CHT458047 CLR458047:COO458047 COS458047:CRP458047 CVN458047:CYK458047 CYO458047:DBL458047 DFJ458047:DIG458047 DIK458047:DLH458047 DPF458047:DSC458047 DSG458047:DVD458047 DZB458047:EBY458047 ECC458047:EEZ458047 EIX458047:ELU458047 ELY458047:EOV458047 EST458047:EVQ458047 EVU458047:EYR458047 FCP458047:FFM458047 FFQ458047:FIN458047 FML458047:FPI458047 FPM458047:FSJ458047 FWH458047:FZE458047 FZI458047:GCF458047 GGD458047:GJA458047 GJE458047:GMB458047 GPZ458047:GSW458047 GTA458047:GVX458047 GZV458047:HCS458047 HCW458047:HFT458047 HJR458047:HMO458047 HMS458047:HPP458047 HTN458047:HWK458047 HWO458047:HZL458047 IDJ458047:IGG458047 IGK458047:IJH458047 INF458047:IQC458047 IQG458047:ITD458047 IXB458047:IZY458047 JAC458047:JCZ458047 JGX458047:JJU458047 JJY458047:JMV458047 JQT458047:JTQ458047 JTU458047:JWR458047 KAP458047:KDM458047 KDQ458047:KGN458047 KKL458047:KNI458047 KNM458047:KQJ458047 KUH458047:KXE458047 KXI458047:LAF458047 LED458047:LHA458047 LHE458047:LKB458047 LNZ458047:LQW458047 LRA458047:LTX458047 LXV458047:MAS458047 MAW458047:MDT458047 MHR458047:MKO458047 MKS458047:MNP458047 MRN458047:MUK458047 MUO458047:MXL458047 NBJ458047:NEG458047 NEK458047:NHH458047 NLF458047:NOC458047 NOG458047:NRD458047 NVB458047:NXY458047 NYC458047:OAZ458047 OEX458047:OHU458047 OHY458047:OKV458047 OOT458047:ORQ458047 ORU458047:OUR458047 OYP458047:PBM458047 PBQ458047:PEN458047 PIL458047:PLI458047 PLM458047:POJ458047 PSH458047:PVE458047 PVI458047:PYF458047 QCD458047:QFA458047 QFE458047:QIB458047 QLZ458047:QOW458047 QPA458047:QRX458047 QVV458047:QYS458047 QYW458047:RBT458047 RFR458047:RIO458047 RIS458047:RLP458047 RPN458047:RSK458047 RSO458047:RVL458047 RZJ458047:SCG458047 SCK458047:SFH458047 SJF458047:SMC458047 SMG458047:SPD458047 STB458047:SVY458047 SWC458047:SYZ458047 TCX458047:TFU458047 TFY458047:TIV458047 TMT458047:TPQ458047 TPU458047:TSR458047 TWP458047:TZM458047 TZQ458047:UCN458047 UGL458047:UJI458047 UJM458047:UMJ458047 UQH458047:UTE458047 UTI458047:UWF458047 VAD458047:VDA458047 VDE458047:VGB458047 VJZ458047:VMW458047 VNA458047:VPX458047 VTV458047:VWS458047 VWW458047:VZT458047 WDR458047:WGO458047 WGS458047:WJP458047 WNN458047:WQK458047 WQO458047:WTL458047 WXJ458047:XAG458047 XAK458047:XDH458047 BB458068:DI458068 KX458068:NE458068 UT458068:XA458068 AEP458068:AGW458068 AOL458068:AQS458068 AYH458068:BAO458068 BID458068:BKK458068 BRZ458068:BUG458068 CBV458068:CEC458068 CLR458068:CNY458068 CVN458068:CXU458068 DFJ458068:DHQ458068 DPF458068:DRM458068 DZB458068:EBI458068 EIX458068:ELE458068 EST458068:EVA458068 FCP458068:FEW458068 FML458068:FOS458068 FWH458068:FYO458068 GGD458068:GIK458068 GPZ458068:GSG458068 GZV458068:HCC458068 HJR458068:HLY458068 HTN458068:HVU458068 IDJ458068:IFQ458068 INF458068:IPM458068 IXB458068:IZI458068 JGX458068:JJE458068 JQT458068:JTA458068 KAP458068:KCW458068 KKL458068:KMS458068 KUH458068:KWO458068 LED458068:LGK458068 LNZ458068:LQG458068 LXV458068:MAC458068 MHR458068:MJY458068 MRN458068:MTU458068 NBJ458068:NDQ458068 NLF458068:NNM458068 NVB458068:NXI458068 OEX458068:OHE458068 OOT458068:ORA458068 OYP458068:PAW458068 PIL458068:PKS458068 PSH458068:PUO458068 QCD458068:QEK458068 QLZ458068:QOG458068 QVV458068:QYC458068 RFR458068:RHY458068 RPN458068:RRU458068 RZJ458068:SBQ458068 SJF458068:SLM458068 STB458068:SVI458068 TCX458068:TFE458068 TMT458068:TPA458068 TWP458068:TYW458068 UGL458068:UIS458068 UQH458068:USO458068 VAD458068:VCK458068 VJZ458068:VMG458068 VTV458068:VWC458068 WDR458068:WFY458068 WNN458068:WPU458068 WXJ458068:WZQ458068 BN523494:BQ523494 BS523494:BT523494 LJ523494:LM523494 LO523494:LP523494 VF523494:VI523494 VK523494:VL523494 AFB523494:AFE523494 AFG523494:AFH523494 AOX523494:APA523494 APC523494:APD523494 AYT523494:AYW523494 AYY523494:AYZ523494 BIP523494:BIS523494 BIU523494:BIV523494 BSL523494:BSO523494 BSQ523494:BSR523494 CCH523494:CCK523494 CCM523494:CCN523494 CMD523494:CMG523494 CMI523494:CMJ523494 CVZ523494:CWC523494 CWE523494:CWF523494 DFV523494:DFY523494 DGA523494:DGB523494 DPR523494:DPU523494 DPW523494:DPX523494 DZN523494:DZQ523494 DZS523494:DZT523494 EJJ523494:EJM523494 EJO523494:EJP523494 ETF523494:ETI523494 ETK523494:ETL523494 FDB523494:FDE523494 FDG523494:FDH523494 FMX523494:FNA523494 FNC523494:FND523494 FWT523494:FWW523494 FWY523494:FWZ523494 GGP523494:GGS523494 GGU523494:GGV523494 GQL523494:GQO523494 GQQ523494:GQR523494 HAH523494:HAK523494 HAM523494:HAN523494 HKD523494:HKG523494 HKI523494:HKJ523494 HTZ523494:HUC523494 HUE523494:HUF523494 IDV523494:IDY523494 IEA523494:IEB523494 INR523494:INU523494 INW523494:INX523494 IXN523494:IXQ523494 IXS523494:IXT523494 JHJ523494:JHM523494 JHO523494:JHP523494 JRF523494:JRI523494 JRK523494:JRL523494 KBB523494:KBE523494 KBG523494:KBH523494 KKX523494:KLA523494 KLC523494:KLD523494 KUT523494:KUW523494 KUY523494:KUZ523494 LEP523494:LES523494 LEU523494:LEV523494 LOL523494:LOO523494 LOQ523494:LOR523494 LYH523494:LYK523494 LYM523494:LYN523494 MID523494:MIG523494 MII523494:MIJ523494 MRZ523494:MSC523494 MSE523494:MSF523494 NBV523494:NBY523494 NCA523494:NCB523494 NLR523494:NLU523494 NLW523494:NLX523494 NVN523494:NVQ523494 NVS523494:NVT523494 OFJ523494:OFM523494 OFO523494:OFP523494 OPF523494:OPI523494 OPK523494:OPL523494 OZB523494:OZE523494 OZG523494:OZH523494 PIX523494:PJA523494 PJC523494:PJD523494 PST523494:PSW523494 PSY523494:PSZ523494 QCP523494:QCS523494 QCU523494:QCV523494 QML523494:QMO523494 QMQ523494:QMR523494 QWH523494:QWK523494 QWM523494:QWN523494 RGD523494:RGG523494 RGI523494:RGJ523494 RPZ523494:RQC523494 RQE523494:RQF523494 RZV523494:RZY523494 SAA523494:SAB523494 SJR523494:SJU523494 SJW523494:SJX523494 STN523494:STQ523494 STS523494:STT523494 TDJ523494:TDM523494 TDO523494:TDP523494 TNF523494:TNI523494 TNK523494:TNL523494 TXB523494:TXE523494 TXG523494:TXH523494 UGX523494:UHA523494 UHC523494:UHD523494 UQT523494:UQW523494 UQY523494:UQZ523494 VAP523494:VAS523494 VAU523494:VAV523494 VKL523494:VKO523494 VKQ523494:VKR523494 VUH523494:VUK523494 VUM523494:VUN523494 WED523494:WEG523494 WEI523494:WEJ523494 WNZ523494:WOC523494 WOE523494:WOF523494 WXV523494:WXY523494 WYA523494:WYB523494 AY523498 KU523498 UQ523498 AEM523498 AOI523498 AYE523498 BIA523498 BRW523498 CBS523498 CLO523498 CVK523498 DFG523498 DPC523498 DYY523498 EIU523498 ESQ523498 FCM523498 FMI523498 FWE523498 GGA523498 GPW523498 GZS523498 HJO523498 HTK523498 IDG523498 INC523498 IWY523498 JGU523498 JQQ523498 KAM523498 KKI523498 KUE523498 LEA523498 LNW523498 LXS523498 MHO523498 MRK523498 NBG523498 NLC523498 NUY523498 OEU523498 OOQ523498 OYM523498 PII523498 PSE523498 QCA523498 QLW523498 QVS523498 RFO523498 RPK523498 RZG523498 SJC523498 SSY523498 TCU523498 TMQ523498 TWM523498 UGI523498 UQE523498 VAA523498 VJW523498 VTS523498 WDO523498 WNK523498 WXG523498 AX523499 KT523499 UP523499 AEL523499 AOH523499 AYD523499 BHZ523499 BRV523499 CBR523499 CLN523499 CVJ523499 DFF523499 DPB523499 DYX523499 EIT523499 ESP523499 FCL523499 FMH523499 FWD523499 GFZ523499 GPV523499 GZR523499 HJN523499 HTJ523499 IDF523499 INB523499 IWX523499 JGT523499 JQP523499 KAL523499 KKH523499 KUD523499 LDZ523499 LNV523499 LXR523499 MHN523499 MRJ523499 NBF523499 NLB523499 NUX523499 OET523499 OOP523499 OYL523499 PIH523499 PSD523499 QBZ523499 QLV523499 QVR523499 RFN523499 RPJ523499 RZF523499 SJB523499 SSX523499 TCT523499 TMP523499 TWL523499 UGH523499 UQD523499 UZZ523499 VJV523499 VTR523499 WDN523499 WNJ523499 WXF523499 AY523512:BC523512 KU523512:KY523512 UQ523512:UU523512 AEM523512:AEQ523512 AOI523512:AOM523512 AYE523512:AYI523512 BIA523512:BIE523512 BRW523512:BSA523512 CBS523512:CBW523512 CLO523512:CLS523512 CVK523512:CVO523512 DFG523512:DFK523512 DPC523512:DPG523512 DYY523512:DZC523512 EIU523512:EIY523512 ESQ523512:ESU523512 FCM523512:FCQ523512 FMI523512:FMM523512 FWE523512:FWI523512 GGA523512:GGE523512 GPW523512:GQA523512 GZS523512:GZW523512 HJO523512:HJS523512 HTK523512:HTO523512 IDG523512:IDK523512 INC523512:ING523512 IWY523512:IXC523512 JGU523512:JGY523512 JQQ523512:JQU523512 KAM523512:KAQ523512 KKI523512:KKM523512 KUE523512:KUI523512 LEA523512:LEE523512 LNW523512:LOA523512 LXS523512:LXW523512 MHO523512:MHS523512 MRK523512:MRO523512 NBG523512:NBK523512 NLC523512:NLG523512 NUY523512:NVC523512 OEU523512:OEY523512 OOQ523512:OOU523512 OYM523512:OYQ523512 PII523512:PIM523512 PSE523512:PSI523512 QCA523512:QCE523512 QLW523512:QMA523512 QVS523512:QVW523512 RFO523512:RFS523512 RPK523512:RPO523512 RZG523512:RZK523512 SJC523512:SJG523512 SSY523512:STC523512 TCU523512:TCY523512 TMQ523512:TMU523512 TWM523512:TWQ523512 UGI523512:UGM523512 UQE523512:UQI523512 VAA523512:VAE523512 VJW523512:VKA523512 VTS523512:VTW523512 WDO523512:WDS523512 WNK523512:WNO523512 WXG523512:WXK523512 AZ523513:BA523513 KV523513:KW523513 UR523513:US523513 AEN523513:AEO523513 AOJ523513:AOK523513 AYF523513:AYG523513 BIB523513:BIC523513 BRX523513:BRY523513 CBT523513:CBU523513 CLP523513:CLQ523513 CVL523513:CVM523513 DFH523513:DFI523513 DPD523513:DPE523513 DYZ523513:DZA523513 EIV523513:EIW523513 ESR523513:ESS523513 FCN523513:FCO523513 FMJ523513:FMK523513 FWF523513:FWG523513 GGB523513:GGC523513 GPX523513:GPY523513 GZT523513:GZU523513 HJP523513:HJQ523513 HTL523513:HTM523513 IDH523513:IDI523513 IND523513:INE523513 IWZ523513:IXA523513 JGV523513:JGW523513 JQR523513:JQS523513 KAN523513:KAO523513 KKJ523513:KKK523513 KUF523513:KUG523513 LEB523513:LEC523513 LNX523513:LNY523513 LXT523513:LXU523513 MHP523513:MHQ523513 MRL523513:MRM523513 NBH523513:NBI523513 NLD523513:NLE523513 NUZ523513:NVA523513 OEV523513:OEW523513 OOR523513:OOS523513 OYN523513:OYO523513 PIJ523513:PIK523513 PSF523513:PSG523513 QCB523513:QCC523513 QLX523513:QLY523513 QVT523513:QVU523513 RFP523513:RFQ523513 RPL523513:RPM523513 RZH523513:RZI523513 SJD523513:SJE523513 SSZ523513:STA523513 TCV523513:TCW523513 TMR523513:TMS523513 TWN523513:TWO523513 UGJ523513:UGK523513 UQF523513:UQG523513 VAB523513:VAC523513 VJX523513:VJY523513 VTT523513:VTU523513 WDP523513:WDQ523513 WNL523513:WNM523513 WXH523513:WXI523513 BK523518:BP523518 LG523518:LL523518 VC523518:VH523518 AEY523518:AFD523518 AOU523518:AOZ523518 AYQ523518:AYV523518 BIM523518:BIR523518 BSI523518:BSN523518 CCE523518:CCJ523518 CMA523518:CMF523518 CVW523518:CWB523518 DFS523518:DFX523518 DPO523518:DPT523518 DZK523518:DZP523518 EJG523518:EJL523518 ETC523518:ETH523518 FCY523518:FDD523518 FMU523518:FMZ523518 FWQ523518:FWV523518 GGM523518:GGR523518 GQI523518:GQN523518 HAE523518:HAJ523518 HKA523518:HKF523518 HTW523518:HUB523518 IDS523518:IDX523518 INO523518:INT523518 IXK523518:IXP523518 JHG523518:JHL523518 JRC523518:JRH523518 KAY523518:KBD523518 KKU523518:KKZ523518 KUQ523518:KUV523518 LEM523518:LER523518 LOI523518:LON523518 LYE523518:LYJ523518 MIA523518:MIF523518 MRW523518:MSB523518 NBS523518:NBX523518 NLO523518:NLT523518 NVK523518:NVP523518 OFG523518:OFL523518 OPC523518:OPH523518 OYY523518:OZD523518 PIU523518:PIZ523518 PSQ523518:PSV523518 QCM523518:QCR523518 QMI523518:QMN523518 QWE523518:QWJ523518 RGA523518:RGF523518 RPW523518:RQB523518 RZS523518:RZX523518 SJO523518:SJT523518 STK523518:STP523518 TDG523518:TDL523518 TNC523518:TNH523518 TWY523518:TXD523518 UGU523518:UGZ523518 UQQ523518:UQV523518 VAM523518:VAR523518 VKI523518:VKN523518 VUE523518:VUJ523518 WEA523518:WEF523518 WNW523518:WOB523518 WXS523518:WXX523518 BM523520:BT523520 LI523520:LP523520 VE523520:VL523520 AFA523520:AFH523520 AOW523520:APD523520 AYS523520:AYZ523520 BIO523520:BIV523520 BSK523520:BSR523520 CCG523520:CCN523520 CMC523520:CMJ523520 CVY523520:CWF523520 DFU523520:DGB523520 DPQ523520:DPX523520 DZM523520:DZT523520 EJI523520:EJP523520 ETE523520:ETL523520 FDA523520:FDH523520 FMW523520:FND523520 FWS523520:FWZ523520 GGO523520:GGV523520 GQK523520:GQR523520 HAG523520:HAN523520 HKC523520:HKJ523520 HTY523520:HUF523520 IDU523520:IEB523520 INQ523520:INX523520 IXM523520:IXT523520 JHI523520:JHP523520 JRE523520:JRL523520 KBA523520:KBH523520 KKW523520:KLD523520 KUS523520:KUZ523520 LEO523520:LEV523520 LOK523520:LOR523520 LYG523520:LYN523520 MIC523520:MIJ523520 MRY523520:MSF523520 NBU523520:NCB523520 NLQ523520:NLX523520 NVM523520:NVT523520 OFI523520:OFP523520 OPE523520:OPL523520 OZA523520:OZH523520 PIW523520:PJD523520 PSS523520:PSZ523520 QCO523520:QCV523520 QMK523520:QMR523520 QWG523520:QWN523520 RGC523520:RGJ523520 RPY523520:RQF523520 RZU523520:SAB523520 SJQ523520:SJX523520 STM523520:STT523520 TDI523520:TDP523520 TNE523520:TNL523520 TXA523520:TXH523520 UGW523520:UHD523520 UQS523520:UQZ523520 VAO523520:VAV523520 VKK523520:VKR523520 VUG523520:VUN523520 WEC523520:WEJ523520 WNY523520:WOF523520 WXU523520:WYB523520 AY523535 BD523535 KU523535 KZ523535 UQ523535 UV523535 AEM523535 AER523535 AOI523535 AON523535 AYE523535 AYJ523535 BIA523535 BIF523535 BRW523535 BSB523535 CBS523535 CBX523535 CLO523535 CLT523535 CVK523535 CVP523535 DFG523535 DFL523535 DPC523535 DPH523535 DYY523535 DZD523535 EIU523535 EIZ523535 ESQ523535 ESV523535 FCM523535 FCR523535 FMI523535 FMN523535 FWE523535 FWJ523535 GGA523535 GGF523535 GPW523535 GQB523535 GZS523535 GZX523535 HJO523535 HJT523535 HTK523535 HTP523535 IDG523535 IDL523535 INC523535 INH523535 IWY523535 IXD523535 JGU523535 JGZ523535 JQQ523535 JQV523535 KAM523535 KAR523535 KKI523535 KKN523535 KUE523535 KUJ523535 LEA523535 LEF523535 LNW523535 LOB523535 LXS523535 LXX523535 MHO523535 MHT523535 MRK523535 MRP523535 NBG523535 NBL523535 NLC523535 NLH523535 NUY523535 NVD523535 OEU523535 OEZ523535 OOQ523535 OOV523535 OYM523535 OYR523535 PII523535 PIN523535 PSE523535 PSJ523535 QCA523535 QCF523535 QLW523535 QMB523535 QVS523535 QVX523535 RFO523535 RFT523535 RPK523535 RPP523535 RZG523535 RZL523535 SJC523535 SJH523535 SSY523535 STD523535 TCU523535 TCZ523535 TMQ523535 TMV523535 TWM523535 TWR523535 UGI523535 UGN523535 UQE523535 UQJ523535 VAA523535 VAF523535 VJW523535 VKB523535 VTS523535 VTX523535 WDO523535 WDT523535 WNK523535 WNP523535 WXG523535 WXL523535 BD523542:DY523542 EC523542:GZ523542 KZ523542:NU523542 NY523542:QV523542 UV523542:XQ523542 XU523542:AAR523542 AER523542:AHM523542 AHQ523542:AKN523542 AON523542:ARI523542 ARM523542:AUJ523542 AYJ523542:BBE523542 BBI523542:BEF523542 BIF523542:BLA523542 BLE523542:BOB523542 BSB523542:BUW523542 BVA523542:BXX523542 CBX523542:CES523542 CEW523542:CHT523542 CLT523542:COO523542 COS523542:CRP523542 CVP523542:CYK523542 CYO523542:DBL523542 DFL523542:DIG523542 DIK523542:DLH523542 DPH523542:DSC523542 DSG523542:DVD523542 DZD523542:EBY523542 ECC523542:EEZ523542 EIZ523542:ELU523542 ELY523542:EOV523542 ESV523542:EVQ523542 EVU523542:EYR523542 FCR523542:FFM523542 FFQ523542:FIN523542 FMN523542:FPI523542 FPM523542:FSJ523542 FWJ523542:FZE523542 FZI523542:GCF523542 GGF523542:GJA523542 GJE523542:GMB523542 GQB523542:GSW523542 GTA523542:GVX523542 GZX523542:HCS523542 HCW523542:HFT523542 HJT523542:HMO523542 HMS523542:HPP523542 HTP523542:HWK523542 HWO523542:HZL523542 IDL523542:IGG523542 IGK523542:IJH523542 INH523542:IQC523542 IQG523542:ITD523542 IXD523542:IZY523542 JAC523542:JCZ523542 JGZ523542:JJU523542 JJY523542:JMV523542 JQV523542:JTQ523542 JTU523542:JWR523542 KAR523542:KDM523542 KDQ523542:KGN523542 KKN523542:KNI523542 KNM523542:KQJ523542 KUJ523542:KXE523542 KXI523542:LAF523542 LEF523542:LHA523542 LHE523542:LKB523542 LOB523542:LQW523542 LRA523542:LTX523542 LXX523542:MAS523542 MAW523542:MDT523542 MHT523542:MKO523542 MKS523542:MNP523542 MRP523542:MUK523542 MUO523542:MXL523542 NBL523542:NEG523542 NEK523542:NHH523542 NLH523542:NOC523542 NOG523542:NRD523542 NVD523542:NXY523542 NYC523542:OAZ523542 OEZ523542:OHU523542 OHY523542:OKV523542 OOV523542:ORQ523542 ORU523542:OUR523542 OYR523542:PBM523542 PBQ523542:PEN523542 PIN523542:PLI523542 PLM523542:POJ523542 PSJ523542:PVE523542 PVI523542:PYF523542 QCF523542:QFA523542 QFE523542:QIB523542 QMB523542:QOW523542 QPA523542:QRX523542 QVX523542:QYS523542 QYW523542:RBT523542 RFT523542:RIO523542 RIS523542:RLP523542 RPP523542:RSK523542 RSO523542:RVL523542 RZL523542:SCG523542 SCK523542:SFH523542 SJH523542:SMC523542 SMG523542:SPD523542 STD523542:SVY523542 SWC523542:SYZ523542 TCZ523542:TFU523542 TFY523542:TIV523542 TMV523542:TPQ523542 TPU523542:TSR523542 TWR523542:TZM523542 TZQ523542:UCN523542 UGN523542:UJI523542 UJM523542:UMJ523542 UQJ523542:UTE523542 UTI523542:UWF523542 VAF523542:VDA523542 VDE523542:VGB523542 VKB523542:VMW523542 VNA523542:VPX523542 VTX523542:VWS523542 VWW523542:VZT523542 WDT523542:WGO523542 WGS523542:WJP523542 WNP523542:WQK523542 WQO523542:WTL523542 WXL523542:XAG523542 XAK523542:XDH523542 AY523547 KU523547 UQ523547 AEM523547 AOI523547 AYE523547 BIA523547 BRW523547 CBS523547 CLO523547 CVK523547 DFG523547 DPC523547 DYY523547 EIU523547 ESQ523547 FCM523547 FMI523547 FWE523547 GGA523547 GPW523547 GZS523547 HJO523547 HTK523547 IDG523547 INC523547 IWY523547 JGU523547 JQQ523547 KAM523547 KKI523547 KUE523547 LEA523547 LNW523547 LXS523547 MHO523547 MRK523547 NBG523547 NLC523547 NUY523547 OEU523547 OOQ523547 OYM523547 PII523547 PSE523547 QCA523547 QLW523547 QVS523547 RFO523547 RPK523547 RZG523547 SJC523547 SSY523547 TCU523547 TMQ523547 TWM523547 UGI523547 UQE523547 VAA523547 VJW523547 VTS523547 WDO523547 WNK523547 WXG523547 BB523562:DY523562 EC523562:GZ523562 KX523562:NU523562 NY523562:QV523562 UT523562:XQ523562 XU523562:AAR523562 AEP523562:AHM523562 AHQ523562:AKN523562 AOL523562:ARI523562 ARM523562:AUJ523562 AYH523562:BBE523562 BBI523562:BEF523562 BID523562:BLA523562 BLE523562:BOB523562 BRZ523562:BUW523562 BVA523562:BXX523562 CBV523562:CES523562 CEW523562:CHT523562 CLR523562:COO523562 COS523562:CRP523562 CVN523562:CYK523562 CYO523562:DBL523562 DFJ523562:DIG523562 DIK523562:DLH523562 DPF523562:DSC523562 DSG523562:DVD523562 DZB523562:EBY523562 ECC523562:EEZ523562 EIX523562:ELU523562 ELY523562:EOV523562 EST523562:EVQ523562 EVU523562:EYR523562 FCP523562:FFM523562 FFQ523562:FIN523562 FML523562:FPI523562 FPM523562:FSJ523562 FWH523562:FZE523562 FZI523562:GCF523562 GGD523562:GJA523562 GJE523562:GMB523562 GPZ523562:GSW523562 GTA523562:GVX523562 GZV523562:HCS523562 HCW523562:HFT523562 HJR523562:HMO523562 HMS523562:HPP523562 HTN523562:HWK523562 HWO523562:HZL523562 IDJ523562:IGG523562 IGK523562:IJH523562 INF523562:IQC523562 IQG523562:ITD523562 IXB523562:IZY523562 JAC523562:JCZ523562 JGX523562:JJU523562 JJY523562:JMV523562 JQT523562:JTQ523562 JTU523562:JWR523562 KAP523562:KDM523562 KDQ523562:KGN523562 KKL523562:KNI523562 KNM523562:KQJ523562 KUH523562:KXE523562 KXI523562:LAF523562 LED523562:LHA523562 LHE523562:LKB523562 LNZ523562:LQW523562 LRA523562:LTX523562 LXV523562:MAS523562 MAW523562:MDT523562 MHR523562:MKO523562 MKS523562:MNP523562 MRN523562:MUK523562 MUO523562:MXL523562 NBJ523562:NEG523562 NEK523562:NHH523562 NLF523562:NOC523562 NOG523562:NRD523562 NVB523562:NXY523562 NYC523562:OAZ523562 OEX523562:OHU523562 OHY523562:OKV523562 OOT523562:ORQ523562 ORU523562:OUR523562 OYP523562:PBM523562 PBQ523562:PEN523562 PIL523562:PLI523562 PLM523562:POJ523562 PSH523562:PVE523562 PVI523562:PYF523562 QCD523562:QFA523562 QFE523562:QIB523562 QLZ523562:QOW523562 QPA523562:QRX523562 QVV523562:QYS523562 QYW523562:RBT523562 RFR523562:RIO523562 RIS523562:RLP523562 RPN523562:RSK523562 RSO523562:RVL523562 RZJ523562:SCG523562 SCK523562:SFH523562 SJF523562:SMC523562 SMG523562:SPD523562 STB523562:SVY523562 SWC523562:SYZ523562 TCX523562:TFU523562 TFY523562:TIV523562 TMT523562:TPQ523562 TPU523562:TSR523562 TWP523562:TZM523562 TZQ523562:UCN523562 UGL523562:UJI523562 UJM523562:UMJ523562 UQH523562:UTE523562 UTI523562:UWF523562 VAD523562:VDA523562 VDE523562:VGB523562 VJZ523562:VMW523562 VNA523562:VPX523562 VTV523562:VWS523562 VWW523562:VZT523562 WDR523562:WGO523562 WGS523562:WJP523562 WNN523562:WQK523562 WQO523562:WTL523562 WXJ523562:XAG523562 XAK523562:XDH523562 BB523583:DY523583 EC523583:GZ523583 KX523583:NU523583 NY523583:QV523583 UT523583:XQ523583 XU523583:AAR523583 AEP523583:AHM523583 AHQ523583:AKN523583 AOL523583:ARI523583 ARM523583:AUJ523583 AYH523583:BBE523583 BBI523583:BEF523583 BID523583:BLA523583 BLE523583:BOB523583 BRZ523583:BUW523583 BVA523583:BXX523583 CBV523583:CES523583 CEW523583:CHT523583 CLR523583:COO523583 COS523583:CRP523583 CVN523583:CYK523583 CYO523583:DBL523583 DFJ523583:DIG523583 DIK523583:DLH523583 DPF523583:DSC523583 DSG523583:DVD523583 DZB523583:EBY523583 ECC523583:EEZ523583 EIX523583:ELU523583 ELY523583:EOV523583 EST523583:EVQ523583 EVU523583:EYR523583 FCP523583:FFM523583 FFQ523583:FIN523583 FML523583:FPI523583 FPM523583:FSJ523583 FWH523583:FZE523583 FZI523583:GCF523583 GGD523583:GJA523583 GJE523583:GMB523583 GPZ523583:GSW523583 GTA523583:GVX523583 GZV523583:HCS523583 HCW523583:HFT523583 HJR523583:HMO523583 HMS523583:HPP523583 HTN523583:HWK523583 HWO523583:HZL523583 IDJ523583:IGG523583 IGK523583:IJH523583 INF523583:IQC523583 IQG523583:ITD523583 IXB523583:IZY523583 JAC523583:JCZ523583 JGX523583:JJU523583 JJY523583:JMV523583 JQT523583:JTQ523583 JTU523583:JWR523583 KAP523583:KDM523583 KDQ523583:KGN523583 KKL523583:KNI523583 KNM523583:KQJ523583 KUH523583:KXE523583 KXI523583:LAF523583 LED523583:LHA523583 LHE523583:LKB523583 LNZ523583:LQW523583 LRA523583:LTX523583 LXV523583:MAS523583 MAW523583:MDT523583 MHR523583:MKO523583 MKS523583:MNP523583 MRN523583:MUK523583 MUO523583:MXL523583 NBJ523583:NEG523583 NEK523583:NHH523583 NLF523583:NOC523583 NOG523583:NRD523583 NVB523583:NXY523583 NYC523583:OAZ523583 OEX523583:OHU523583 OHY523583:OKV523583 OOT523583:ORQ523583 ORU523583:OUR523583 OYP523583:PBM523583 PBQ523583:PEN523583 PIL523583:PLI523583 PLM523583:POJ523583 PSH523583:PVE523583 PVI523583:PYF523583 QCD523583:QFA523583 QFE523583:QIB523583 QLZ523583:QOW523583 QPA523583:QRX523583 QVV523583:QYS523583 QYW523583:RBT523583 RFR523583:RIO523583 RIS523583:RLP523583 RPN523583:RSK523583 RSO523583:RVL523583 RZJ523583:SCG523583 SCK523583:SFH523583 SJF523583:SMC523583 SMG523583:SPD523583 STB523583:SVY523583 SWC523583:SYZ523583 TCX523583:TFU523583 TFY523583:TIV523583 TMT523583:TPQ523583 TPU523583:TSR523583 TWP523583:TZM523583 TZQ523583:UCN523583 UGL523583:UJI523583 UJM523583:UMJ523583 UQH523583:UTE523583 UTI523583:UWF523583 VAD523583:VDA523583 VDE523583:VGB523583 VJZ523583:VMW523583 VNA523583:VPX523583 VTV523583:VWS523583 VWW523583:VZT523583 WDR523583:WGO523583 WGS523583:WJP523583 WNN523583:WQK523583 WQO523583:WTL523583 WXJ523583:XAG523583 XAK523583:XDH523583 BB523604:DI523604 KX523604:NE523604 UT523604:XA523604 AEP523604:AGW523604 AOL523604:AQS523604 AYH523604:BAO523604 BID523604:BKK523604 BRZ523604:BUG523604 CBV523604:CEC523604 CLR523604:CNY523604 CVN523604:CXU523604 DFJ523604:DHQ523604 DPF523604:DRM523604 DZB523604:EBI523604 EIX523604:ELE523604 EST523604:EVA523604 FCP523604:FEW523604 FML523604:FOS523604 FWH523604:FYO523604 GGD523604:GIK523604 GPZ523604:GSG523604 GZV523604:HCC523604 HJR523604:HLY523604 HTN523604:HVU523604 IDJ523604:IFQ523604 INF523604:IPM523604 IXB523604:IZI523604 JGX523604:JJE523604 JQT523604:JTA523604 KAP523604:KCW523604 KKL523604:KMS523604 KUH523604:KWO523604 LED523604:LGK523604 LNZ523604:LQG523604 LXV523604:MAC523604 MHR523604:MJY523604 MRN523604:MTU523604 NBJ523604:NDQ523604 NLF523604:NNM523604 NVB523604:NXI523604 OEX523604:OHE523604 OOT523604:ORA523604 OYP523604:PAW523604 PIL523604:PKS523604 PSH523604:PUO523604 QCD523604:QEK523604 QLZ523604:QOG523604 QVV523604:QYC523604 RFR523604:RHY523604 RPN523604:RRU523604 RZJ523604:SBQ523604 SJF523604:SLM523604 STB523604:SVI523604 TCX523604:TFE523604 TMT523604:TPA523604 TWP523604:TYW523604 UGL523604:UIS523604 UQH523604:USO523604 VAD523604:VCK523604 VJZ523604:VMG523604 VTV523604:VWC523604 WDR523604:WFY523604 WNN523604:WPU523604 WXJ523604:WZQ523604 BN589030:BQ589030 BS589030:BT589030 LJ589030:LM589030 LO589030:LP589030 VF589030:VI589030 VK589030:VL589030 AFB589030:AFE589030 AFG589030:AFH589030 AOX589030:APA589030 APC589030:APD589030 AYT589030:AYW589030 AYY589030:AYZ589030 BIP589030:BIS589030 BIU589030:BIV589030 BSL589030:BSO589030 BSQ589030:BSR589030 CCH589030:CCK589030 CCM589030:CCN589030 CMD589030:CMG589030 CMI589030:CMJ589030 CVZ589030:CWC589030 CWE589030:CWF589030 DFV589030:DFY589030 DGA589030:DGB589030 DPR589030:DPU589030 DPW589030:DPX589030 DZN589030:DZQ589030 DZS589030:DZT589030 EJJ589030:EJM589030 EJO589030:EJP589030 ETF589030:ETI589030 ETK589030:ETL589030 FDB589030:FDE589030 FDG589030:FDH589030 FMX589030:FNA589030 FNC589030:FND589030 FWT589030:FWW589030 FWY589030:FWZ589030 GGP589030:GGS589030 GGU589030:GGV589030 GQL589030:GQO589030 GQQ589030:GQR589030 HAH589030:HAK589030 HAM589030:HAN589030 HKD589030:HKG589030 HKI589030:HKJ589030 HTZ589030:HUC589030 HUE589030:HUF589030 IDV589030:IDY589030 IEA589030:IEB589030 INR589030:INU589030 INW589030:INX589030 IXN589030:IXQ589030 IXS589030:IXT589030 JHJ589030:JHM589030 JHO589030:JHP589030 JRF589030:JRI589030 JRK589030:JRL589030 KBB589030:KBE589030 KBG589030:KBH589030 KKX589030:KLA589030 KLC589030:KLD589030 KUT589030:KUW589030 KUY589030:KUZ589030 LEP589030:LES589030 LEU589030:LEV589030 LOL589030:LOO589030 LOQ589030:LOR589030 LYH589030:LYK589030 LYM589030:LYN589030 MID589030:MIG589030 MII589030:MIJ589030 MRZ589030:MSC589030 MSE589030:MSF589030 NBV589030:NBY589030 NCA589030:NCB589030 NLR589030:NLU589030 NLW589030:NLX589030 NVN589030:NVQ589030 NVS589030:NVT589030 OFJ589030:OFM589030 OFO589030:OFP589030 OPF589030:OPI589030 OPK589030:OPL589030 OZB589030:OZE589030 OZG589030:OZH589030 PIX589030:PJA589030 PJC589030:PJD589030 PST589030:PSW589030 PSY589030:PSZ589030 QCP589030:QCS589030 QCU589030:QCV589030 QML589030:QMO589030 QMQ589030:QMR589030 QWH589030:QWK589030 QWM589030:QWN589030 RGD589030:RGG589030 RGI589030:RGJ589030 RPZ589030:RQC589030 RQE589030:RQF589030 RZV589030:RZY589030 SAA589030:SAB589030 SJR589030:SJU589030 SJW589030:SJX589030 STN589030:STQ589030 STS589030:STT589030 TDJ589030:TDM589030 TDO589030:TDP589030 TNF589030:TNI589030 TNK589030:TNL589030 TXB589030:TXE589030 TXG589030:TXH589030 UGX589030:UHA589030 UHC589030:UHD589030 UQT589030:UQW589030 UQY589030:UQZ589030 VAP589030:VAS589030 VAU589030:VAV589030 VKL589030:VKO589030 VKQ589030:VKR589030 VUH589030:VUK589030 VUM589030:VUN589030 WED589030:WEG589030 WEI589030:WEJ589030 WNZ589030:WOC589030 WOE589030:WOF589030 WXV589030:WXY589030 WYA589030:WYB589030 AY589034 KU589034 UQ589034 AEM589034 AOI589034 AYE589034 BIA589034 BRW589034 CBS589034 CLO589034 CVK589034 DFG589034 DPC589034 DYY589034 EIU589034 ESQ589034 FCM589034 FMI589034 FWE589034 GGA589034 GPW589034 GZS589034 HJO589034 HTK589034 IDG589034 INC589034 IWY589034 JGU589034 JQQ589034 KAM589034 KKI589034 KUE589034 LEA589034 LNW589034 LXS589034 MHO589034 MRK589034 NBG589034 NLC589034 NUY589034 OEU589034 OOQ589034 OYM589034 PII589034 PSE589034 QCA589034 QLW589034 QVS589034 RFO589034 RPK589034 RZG589034 SJC589034 SSY589034 TCU589034 TMQ589034 TWM589034 UGI589034 UQE589034 VAA589034 VJW589034 VTS589034 WDO589034 WNK589034 WXG589034 AX589035 KT589035 UP589035 AEL589035 AOH589035 AYD589035 BHZ589035 BRV589035 CBR589035 CLN589035 CVJ589035 DFF589035 DPB589035 DYX589035 EIT589035 ESP589035 FCL589035 FMH589035 FWD589035 GFZ589035 GPV589035 GZR589035 HJN589035 HTJ589035 IDF589035 INB589035 IWX589035 JGT589035 JQP589035 KAL589035 KKH589035 KUD589035 LDZ589035 LNV589035 LXR589035 MHN589035 MRJ589035 NBF589035 NLB589035 NUX589035 OET589035 OOP589035 OYL589035 PIH589035 PSD589035 QBZ589035 QLV589035 QVR589035 RFN589035 RPJ589035 RZF589035 SJB589035 SSX589035 TCT589035 TMP589035 TWL589035 UGH589035 UQD589035 UZZ589035 VJV589035 VTR589035 WDN589035 WNJ589035 WXF589035 AY589048:BC589048 KU589048:KY589048 UQ589048:UU589048 AEM589048:AEQ589048 AOI589048:AOM589048 AYE589048:AYI589048 BIA589048:BIE589048 BRW589048:BSA589048 CBS589048:CBW589048 CLO589048:CLS589048 CVK589048:CVO589048 DFG589048:DFK589048 DPC589048:DPG589048 DYY589048:DZC589048 EIU589048:EIY589048 ESQ589048:ESU589048 FCM589048:FCQ589048 FMI589048:FMM589048 FWE589048:FWI589048 GGA589048:GGE589048 GPW589048:GQA589048 GZS589048:GZW589048 HJO589048:HJS589048 HTK589048:HTO589048 IDG589048:IDK589048 INC589048:ING589048 IWY589048:IXC589048 JGU589048:JGY589048 JQQ589048:JQU589048 KAM589048:KAQ589048 KKI589048:KKM589048 KUE589048:KUI589048 LEA589048:LEE589048 LNW589048:LOA589048 LXS589048:LXW589048 MHO589048:MHS589048 MRK589048:MRO589048 NBG589048:NBK589048 NLC589048:NLG589048 NUY589048:NVC589048 OEU589048:OEY589048 OOQ589048:OOU589048 OYM589048:OYQ589048 PII589048:PIM589048 PSE589048:PSI589048 QCA589048:QCE589048 QLW589048:QMA589048 QVS589048:QVW589048 RFO589048:RFS589048 RPK589048:RPO589048 RZG589048:RZK589048 SJC589048:SJG589048 SSY589048:STC589048 TCU589048:TCY589048 TMQ589048:TMU589048 TWM589048:TWQ589048 UGI589048:UGM589048 UQE589048:UQI589048 VAA589048:VAE589048 VJW589048:VKA589048 VTS589048:VTW589048 WDO589048:WDS589048 WNK589048:WNO589048 WXG589048:WXK589048 AZ589049:BA589049 KV589049:KW589049 UR589049:US589049 AEN589049:AEO589049 AOJ589049:AOK589049 AYF589049:AYG589049 BIB589049:BIC589049 BRX589049:BRY589049 CBT589049:CBU589049 CLP589049:CLQ589049 CVL589049:CVM589049 DFH589049:DFI589049 DPD589049:DPE589049 DYZ589049:DZA589049 EIV589049:EIW589049 ESR589049:ESS589049 FCN589049:FCO589049 FMJ589049:FMK589049 FWF589049:FWG589049 GGB589049:GGC589049 GPX589049:GPY589049 GZT589049:GZU589049 HJP589049:HJQ589049 HTL589049:HTM589049 IDH589049:IDI589049 IND589049:INE589049 IWZ589049:IXA589049 JGV589049:JGW589049 JQR589049:JQS589049 KAN589049:KAO589049 KKJ589049:KKK589049 KUF589049:KUG589049 LEB589049:LEC589049 LNX589049:LNY589049 LXT589049:LXU589049 MHP589049:MHQ589049 MRL589049:MRM589049 NBH589049:NBI589049 NLD589049:NLE589049 NUZ589049:NVA589049 OEV589049:OEW589049 OOR589049:OOS589049 OYN589049:OYO589049 PIJ589049:PIK589049 PSF589049:PSG589049 QCB589049:QCC589049 QLX589049:QLY589049 QVT589049:QVU589049 RFP589049:RFQ589049 RPL589049:RPM589049 RZH589049:RZI589049 SJD589049:SJE589049 SSZ589049:STA589049 TCV589049:TCW589049 TMR589049:TMS589049 TWN589049:TWO589049 UGJ589049:UGK589049 UQF589049:UQG589049 VAB589049:VAC589049 VJX589049:VJY589049 VTT589049:VTU589049 WDP589049:WDQ589049 WNL589049:WNM589049 WXH589049:WXI589049 BK589054:BP589054 LG589054:LL589054 VC589054:VH589054 AEY589054:AFD589054 AOU589054:AOZ589054 AYQ589054:AYV589054 BIM589054:BIR589054 BSI589054:BSN589054 CCE589054:CCJ589054 CMA589054:CMF589054 CVW589054:CWB589054 DFS589054:DFX589054 DPO589054:DPT589054 DZK589054:DZP589054 EJG589054:EJL589054 ETC589054:ETH589054 FCY589054:FDD589054 FMU589054:FMZ589054 FWQ589054:FWV589054 GGM589054:GGR589054 GQI589054:GQN589054 HAE589054:HAJ589054 HKA589054:HKF589054 HTW589054:HUB589054 IDS589054:IDX589054 INO589054:INT589054 IXK589054:IXP589054 JHG589054:JHL589054 JRC589054:JRH589054 KAY589054:KBD589054 KKU589054:KKZ589054 KUQ589054:KUV589054 LEM589054:LER589054 LOI589054:LON589054 LYE589054:LYJ589054 MIA589054:MIF589054 MRW589054:MSB589054 NBS589054:NBX589054 NLO589054:NLT589054 NVK589054:NVP589054 OFG589054:OFL589054 OPC589054:OPH589054 OYY589054:OZD589054 PIU589054:PIZ589054 PSQ589054:PSV589054 QCM589054:QCR589054 QMI589054:QMN589054 QWE589054:QWJ589054 RGA589054:RGF589054 RPW589054:RQB589054 RZS589054:RZX589054 SJO589054:SJT589054 STK589054:STP589054 TDG589054:TDL589054 TNC589054:TNH589054 TWY589054:TXD589054 UGU589054:UGZ589054 UQQ589054:UQV589054 VAM589054:VAR589054 VKI589054:VKN589054 VUE589054:VUJ589054 WEA589054:WEF589054 WNW589054:WOB589054 WXS589054:WXX589054 BM589056:BT589056 LI589056:LP589056 VE589056:VL589056 AFA589056:AFH589056 AOW589056:APD589056 AYS589056:AYZ589056 BIO589056:BIV589056 BSK589056:BSR589056 CCG589056:CCN589056 CMC589056:CMJ589056 CVY589056:CWF589056 DFU589056:DGB589056 DPQ589056:DPX589056 DZM589056:DZT589056 EJI589056:EJP589056 ETE589056:ETL589056 FDA589056:FDH589056 FMW589056:FND589056 FWS589056:FWZ589056 GGO589056:GGV589056 GQK589056:GQR589056 HAG589056:HAN589056 HKC589056:HKJ589056 HTY589056:HUF589056 IDU589056:IEB589056 INQ589056:INX589056 IXM589056:IXT589056 JHI589056:JHP589056 JRE589056:JRL589056 KBA589056:KBH589056 KKW589056:KLD589056 KUS589056:KUZ589056 LEO589056:LEV589056 LOK589056:LOR589056 LYG589056:LYN589056 MIC589056:MIJ589056 MRY589056:MSF589056 NBU589056:NCB589056 NLQ589056:NLX589056 NVM589056:NVT589056 OFI589056:OFP589056 OPE589056:OPL589056 OZA589056:OZH589056 PIW589056:PJD589056 PSS589056:PSZ589056 QCO589056:QCV589056 QMK589056:QMR589056 QWG589056:QWN589056 RGC589056:RGJ589056 RPY589056:RQF589056 RZU589056:SAB589056 SJQ589056:SJX589056 STM589056:STT589056 TDI589056:TDP589056 TNE589056:TNL589056 TXA589056:TXH589056 UGW589056:UHD589056 UQS589056:UQZ589056 VAO589056:VAV589056 VKK589056:VKR589056 VUG589056:VUN589056 WEC589056:WEJ589056 WNY589056:WOF589056 WXU589056:WYB589056 AY589071 BD589071 KU589071 KZ589071 UQ589071 UV589071 AEM589071 AER589071 AOI589071 AON589071 AYE589071 AYJ589071 BIA589071 BIF589071 BRW589071 BSB589071 CBS589071 CBX589071 CLO589071 CLT589071 CVK589071 CVP589071 DFG589071 DFL589071 DPC589071 DPH589071 DYY589071 DZD589071 EIU589071 EIZ589071 ESQ589071 ESV589071 FCM589071 FCR589071 FMI589071 FMN589071 FWE589071 FWJ589071 GGA589071 GGF589071 GPW589071 GQB589071 GZS589071 GZX589071 HJO589071 HJT589071 HTK589071 HTP589071 IDG589071 IDL589071 INC589071 INH589071 IWY589071 IXD589071 JGU589071 JGZ589071 JQQ589071 JQV589071 KAM589071 KAR589071 KKI589071 KKN589071 KUE589071 KUJ589071 LEA589071 LEF589071 LNW589071 LOB589071 LXS589071 LXX589071 MHO589071 MHT589071 MRK589071 MRP589071 NBG589071 NBL589071 NLC589071 NLH589071 NUY589071 NVD589071 OEU589071 OEZ589071 OOQ589071 OOV589071 OYM589071 OYR589071 PII589071 PIN589071 PSE589071 PSJ589071 QCA589071 QCF589071 QLW589071 QMB589071 QVS589071 QVX589071 RFO589071 RFT589071 RPK589071 RPP589071 RZG589071 RZL589071 SJC589071 SJH589071 SSY589071 STD589071 TCU589071 TCZ589071 TMQ589071 TMV589071 TWM589071 TWR589071 UGI589071 UGN589071 UQE589071 UQJ589071 VAA589071 VAF589071 VJW589071 VKB589071 VTS589071 VTX589071 WDO589071 WDT589071 WNK589071 WNP589071 WXG589071 WXL589071 BD589078:DY589078 EC589078:GZ589078 KZ589078:NU589078 NY589078:QV589078 UV589078:XQ589078 XU589078:AAR589078 AER589078:AHM589078 AHQ589078:AKN589078 AON589078:ARI589078 ARM589078:AUJ589078 AYJ589078:BBE589078 BBI589078:BEF589078 BIF589078:BLA589078 BLE589078:BOB589078 BSB589078:BUW589078 BVA589078:BXX589078 CBX589078:CES589078 CEW589078:CHT589078 CLT589078:COO589078 COS589078:CRP589078 CVP589078:CYK589078 CYO589078:DBL589078 DFL589078:DIG589078 DIK589078:DLH589078 DPH589078:DSC589078 DSG589078:DVD589078 DZD589078:EBY589078 ECC589078:EEZ589078 EIZ589078:ELU589078 ELY589078:EOV589078 ESV589078:EVQ589078 EVU589078:EYR589078 FCR589078:FFM589078 FFQ589078:FIN589078 FMN589078:FPI589078 FPM589078:FSJ589078 FWJ589078:FZE589078 FZI589078:GCF589078 GGF589078:GJA589078 GJE589078:GMB589078 GQB589078:GSW589078 GTA589078:GVX589078 GZX589078:HCS589078 HCW589078:HFT589078 HJT589078:HMO589078 HMS589078:HPP589078 HTP589078:HWK589078 HWO589078:HZL589078 IDL589078:IGG589078 IGK589078:IJH589078 INH589078:IQC589078 IQG589078:ITD589078 IXD589078:IZY589078 JAC589078:JCZ589078 JGZ589078:JJU589078 JJY589078:JMV589078 JQV589078:JTQ589078 JTU589078:JWR589078 KAR589078:KDM589078 KDQ589078:KGN589078 KKN589078:KNI589078 KNM589078:KQJ589078 KUJ589078:KXE589078 KXI589078:LAF589078 LEF589078:LHA589078 LHE589078:LKB589078 LOB589078:LQW589078 LRA589078:LTX589078 LXX589078:MAS589078 MAW589078:MDT589078 MHT589078:MKO589078 MKS589078:MNP589078 MRP589078:MUK589078 MUO589078:MXL589078 NBL589078:NEG589078 NEK589078:NHH589078 NLH589078:NOC589078 NOG589078:NRD589078 NVD589078:NXY589078 NYC589078:OAZ589078 OEZ589078:OHU589078 OHY589078:OKV589078 OOV589078:ORQ589078 ORU589078:OUR589078 OYR589078:PBM589078 PBQ589078:PEN589078 PIN589078:PLI589078 PLM589078:POJ589078 PSJ589078:PVE589078 PVI589078:PYF589078 QCF589078:QFA589078 QFE589078:QIB589078 QMB589078:QOW589078 QPA589078:QRX589078 QVX589078:QYS589078 QYW589078:RBT589078 RFT589078:RIO589078 RIS589078:RLP589078 RPP589078:RSK589078 RSO589078:RVL589078 RZL589078:SCG589078 SCK589078:SFH589078 SJH589078:SMC589078 SMG589078:SPD589078 STD589078:SVY589078 SWC589078:SYZ589078 TCZ589078:TFU589078 TFY589078:TIV589078 TMV589078:TPQ589078 TPU589078:TSR589078 TWR589078:TZM589078 TZQ589078:UCN589078 UGN589078:UJI589078 UJM589078:UMJ589078 UQJ589078:UTE589078 UTI589078:UWF589078 VAF589078:VDA589078 VDE589078:VGB589078 VKB589078:VMW589078 VNA589078:VPX589078 VTX589078:VWS589078 VWW589078:VZT589078 WDT589078:WGO589078 WGS589078:WJP589078 WNP589078:WQK589078 WQO589078:WTL589078 WXL589078:XAG589078 XAK589078:XDH589078 AY589083 KU589083 UQ589083 AEM589083 AOI589083 AYE589083 BIA589083 BRW589083 CBS589083 CLO589083 CVK589083 DFG589083 DPC589083 DYY589083 EIU589083 ESQ589083 FCM589083 FMI589083 FWE589083 GGA589083 GPW589083 GZS589083 HJO589083 HTK589083 IDG589083 INC589083 IWY589083 JGU589083 JQQ589083 KAM589083 KKI589083 KUE589083 LEA589083 LNW589083 LXS589083 MHO589083 MRK589083 NBG589083 NLC589083 NUY589083 OEU589083 OOQ589083 OYM589083 PII589083 PSE589083 QCA589083 QLW589083 QVS589083 RFO589083 RPK589083 RZG589083 SJC589083 SSY589083 TCU589083 TMQ589083 TWM589083 UGI589083 UQE589083 VAA589083 VJW589083 VTS589083 WDO589083 WNK589083 WXG589083 BB589098:DY589098 EC589098:GZ589098 KX589098:NU589098 NY589098:QV589098 UT589098:XQ589098 XU589098:AAR589098 AEP589098:AHM589098 AHQ589098:AKN589098 AOL589098:ARI589098 ARM589098:AUJ589098 AYH589098:BBE589098 BBI589098:BEF589098 BID589098:BLA589098 BLE589098:BOB589098 BRZ589098:BUW589098 BVA589098:BXX589098 CBV589098:CES589098 CEW589098:CHT589098 CLR589098:COO589098 COS589098:CRP589098 CVN589098:CYK589098 CYO589098:DBL589098 DFJ589098:DIG589098 DIK589098:DLH589098 DPF589098:DSC589098 DSG589098:DVD589098 DZB589098:EBY589098 ECC589098:EEZ589098 EIX589098:ELU589098 ELY589098:EOV589098 EST589098:EVQ589098 EVU589098:EYR589098 FCP589098:FFM589098 FFQ589098:FIN589098 FML589098:FPI589098 FPM589098:FSJ589098 FWH589098:FZE589098 FZI589098:GCF589098 GGD589098:GJA589098 GJE589098:GMB589098 GPZ589098:GSW589098 GTA589098:GVX589098 GZV589098:HCS589098 HCW589098:HFT589098 HJR589098:HMO589098 HMS589098:HPP589098 HTN589098:HWK589098 HWO589098:HZL589098 IDJ589098:IGG589098 IGK589098:IJH589098 INF589098:IQC589098 IQG589098:ITD589098 IXB589098:IZY589098 JAC589098:JCZ589098 JGX589098:JJU589098 JJY589098:JMV589098 JQT589098:JTQ589098 JTU589098:JWR589098 KAP589098:KDM589098 KDQ589098:KGN589098 KKL589098:KNI589098 KNM589098:KQJ589098 KUH589098:KXE589098 KXI589098:LAF589098 LED589098:LHA589098 LHE589098:LKB589098 LNZ589098:LQW589098 LRA589098:LTX589098 LXV589098:MAS589098 MAW589098:MDT589098 MHR589098:MKO589098 MKS589098:MNP589098 MRN589098:MUK589098 MUO589098:MXL589098 NBJ589098:NEG589098 NEK589098:NHH589098 NLF589098:NOC589098 NOG589098:NRD589098 NVB589098:NXY589098 NYC589098:OAZ589098 OEX589098:OHU589098 OHY589098:OKV589098 OOT589098:ORQ589098 ORU589098:OUR589098 OYP589098:PBM589098 PBQ589098:PEN589098 PIL589098:PLI589098 PLM589098:POJ589098 PSH589098:PVE589098 PVI589098:PYF589098 QCD589098:QFA589098 QFE589098:QIB589098 QLZ589098:QOW589098 QPA589098:QRX589098 QVV589098:QYS589098 QYW589098:RBT589098 RFR589098:RIO589098 RIS589098:RLP589098 RPN589098:RSK589098 RSO589098:RVL589098 RZJ589098:SCG589098 SCK589098:SFH589098 SJF589098:SMC589098 SMG589098:SPD589098 STB589098:SVY589098 SWC589098:SYZ589098 TCX589098:TFU589098 TFY589098:TIV589098 TMT589098:TPQ589098 TPU589098:TSR589098 TWP589098:TZM589098 TZQ589098:UCN589098 UGL589098:UJI589098 UJM589098:UMJ589098 UQH589098:UTE589098 UTI589098:UWF589098 VAD589098:VDA589098 VDE589098:VGB589098 VJZ589098:VMW589098 VNA589098:VPX589098 VTV589098:VWS589098 VWW589098:VZT589098 WDR589098:WGO589098 WGS589098:WJP589098 WNN589098:WQK589098 WQO589098:WTL589098 WXJ589098:XAG589098 XAK589098:XDH589098 BB589119:DY589119 EC589119:GZ589119 KX589119:NU589119 NY589119:QV589119 UT589119:XQ589119 XU589119:AAR589119 AEP589119:AHM589119 AHQ589119:AKN589119 AOL589119:ARI589119 ARM589119:AUJ589119 AYH589119:BBE589119 BBI589119:BEF589119 BID589119:BLA589119 BLE589119:BOB589119 BRZ589119:BUW589119 BVA589119:BXX589119 CBV589119:CES589119 CEW589119:CHT589119 CLR589119:COO589119 COS589119:CRP589119 CVN589119:CYK589119 CYO589119:DBL589119 DFJ589119:DIG589119 DIK589119:DLH589119 DPF589119:DSC589119 DSG589119:DVD589119 DZB589119:EBY589119 ECC589119:EEZ589119 EIX589119:ELU589119 ELY589119:EOV589119 EST589119:EVQ589119 EVU589119:EYR589119 FCP589119:FFM589119 FFQ589119:FIN589119 FML589119:FPI589119 FPM589119:FSJ589119 FWH589119:FZE589119 FZI589119:GCF589119 GGD589119:GJA589119 GJE589119:GMB589119 GPZ589119:GSW589119 GTA589119:GVX589119 GZV589119:HCS589119 HCW589119:HFT589119 HJR589119:HMO589119 HMS589119:HPP589119 HTN589119:HWK589119 HWO589119:HZL589119 IDJ589119:IGG589119 IGK589119:IJH589119 INF589119:IQC589119 IQG589119:ITD589119 IXB589119:IZY589119 JAC589119:JCZ589119 JGX589119:JJU589119 JJY589119:JMV589119 JQT589119:JTQ589119 JTU589119:JWR589119 KAP589119:KDM589119 KDQ589119:KGN589119 KKL589119:KNI589119 KNM589119:KQJ589119 KUH589119:KXE589119 KXI589119:LAF589119 LED589119:LHA589119 LHE589119:LKB589119 LNZ589119:LQW589119 LRA589119:LTX589119 LXV589119:MAS589119 MAW589119:MDT589119 MHR589119:MKO589119 MKS589119:MNP589119 MRN589119:MUK589119 MUO589119:MXL589119 NBJ589119:NEG589119 NEK589119:NHH589119 NLF589119:NOC589119 NOG589119:NRD589119 NVB589119:NXY589119 NYC589119:OAZ589119 OEX589119:OHU589119 OHY589119:OKV589119 OOT589119:ORQ589119 ORU589119:OUR589119 OYP589119:PBM589119 PBQ589119:PEN589119 PIL589119:PLI589119 PLM589119:POJ589119 PSH589119:PVE589119 PVI589119:PYF589119 QCD589119:QFA589119 QFE589119:QIB589119 QLZ589119:QOW589119 QPA589119:QRX589119 QVV589119:QYS589119 QYW589119:RBT589119 RFR589119:RIO589119 RIS589119:RLP589119 RPN589119:RSK589119 RSO589119:RVL589119 RZJ589119:SCG589119 SCK589119:SFH589119 SJF589119:SMC589119 SMG589119:SPD589119 STB589119:SVY589119 SWC589119:SYZ589119 TCX589119:TFU589119 TFY589119:TIV589119 TMT589119:TPQ589119 TPU589119:TSR589119 TWP589119:TZM589119 TZQ589119:UCN589119 UGL589119:UJI589119 UJM589119:UMJ589119 UQH589119:UTE589119 UTI589119:UWF589119 VAD589119:VDA589119 VDE589119:VGB589119 VJZ589119:VMW589119 VNA589119:VPX589119 VTV589119:VWS589119 VWW589119:VZT589119 WDR589119:WGO589119 WGS589119:WJP589119 WNN589119:WQK589119 WQO589119:WTL589119 WXJ589119:XAG589119 XAK589119:XDH589119 BB589140:DI589140 KX589140:NE589140 UT589140:XA589140 AEP589140:AGW589140 AOL589140:AQS589140 AYH589140:BAO589140 BID589140:BKK589140 BRZ589140:BUG589140 CBV589140:CEC589140 CLR589140:CNY589140 CVN589140:CXU589140 DFJ589140:DHQ589140 DPF589140:DRM589140 DZB589140:EBI589140 EIX589140:ELE589140 EST589140:EVA589140 FCP589140:FEW589140 FML589140:FOS589140 FWH589140:FYO589140 GGD589140:GIK589140 GPZ589140:GSG589140 GZV589140:HCC589140 HJR589140:HLY589140 HTN589140:HVU589140 IDJ589140:IFQ589140 INF589140:IPM589140 IXB589140:IZI589140 JGX589140:JJE589140 JQT589140:JTA589140 KAP589140:KCW589140 KKL589140:KMS589140 KUH589140:KWO589140 LED589140:LGK589140 LNZ589140:LQG589140 LXV589140:MAC589140 MHR589140:MJY589140 MRN589140:MTU589140 NBJ589140:NDQ589140 NLF589140:NNM589140 NVB589140:NXI589140 OEX589140:OHE589140 OOT589140:ORA589140 OYP589140:PAW589140 PIL589140:PKS589140 PSH589140:PUO589140 QCD589140:QEK589140 QLZ589140:QOG589140 QVV589140:QYC589140 RFR589140:RHY589140 RPN589140:RRU589140 RZJ589140:SBQ589140 SJF589140:SLM589140 STB589140:SVI589140 TCX589140:TFE589140 TMT589140:TPA589140 TWP589140:TYW589140 UGL589140:UIS589140 UQH589140:USO589140 VAD589140:VCK589140 VJZ589140:VMG589140 VTV589140:VWC589140 WDR589140:WFY589140 WNN589140:WPU589140 WXJ589140:WZQ589140 BN654566:BQ654566 BS654566:BT654566 LJ654566:LM654566 LO654566:LP654566 VF654566:VI654566 VK654566:VL654566 AFB654566:AFE654566 AFG654566:AFH654566 AOX654566:APA654566 APC654566:APD654566 AYT654566:AYW654566 AYY654566:AYZ654566 BIP654566:BIS654566 BIU654566:BIV654566 BSL654566:BSO654566 BSQ654566:BSR654566 CCH654566:CCK654566 CCM654566:CCN654566 CMD654566:CMG654566 CMI654566:CMJ654566 CVZ654566:CWC654566 CWE654566:CWF654566 DFV654566:DFY654566 DGA654566:DGB654566 DPR654566:DPU654566 DPW654566:DPX654566 DZN654566:DZQ654566 DZS654566:DZT654566 EJJ654566:EJM654566 EJO654566:EJP654566 ETF654566:ETI654566 ETK654566:ETL654566 FDB654566:FDE654566 FDG654566:FDH654566 FMX654566:FNA654566 FNC654566:FND654566 FWT654566:FWW654566 FWY654566:FWZ654566 GGP654566:GGS654566 GGU654566:GGV654566 GQL654566:GQO654566 GQQ654566:GQR654566 HAH654566:HAK654566 HAM654566:HAN654566 HKD654566:HKG654566 HKI654566:HKJ654566 HTZ654566:HUC654566 HUE654566:HUF654566 IDV654566:IDY654566 IEA654566:IEB654566 INR654566:INU654566 INW654566:INX654566 IXN654566:IXQ654566 IXS654566:IXT654566 JHJ654566:JHM654566 JHO654566:JHP654566 JRF654566:JRI654566 JRK654566:JRL654566 KBB654566:KBE654566 KBG654566:KBH654566 KKX654566:KLA654566 KLC654566:KLD654566 KUT654566:KUW654566 KUY654566:KUZ654566 LEP654566:LES654566 LEU654566:LEV654566 LOL654566:LOO654566 LOQ654566:LOR654566 LYH654566:LYK654566 LYM654566:LYN654566 MID654566:MIG654566 MII654566:MIJ654566 MRZ654566:MSC654566 MSE654566:MSF654566 NBV654566:NBY654566 NCA654566:NCB654566 NLR654566:NLU654566 NLW654566:NLX654566 NVN654566:NVQ654566 NVS654566:NVT654566 OFJ654566:OFM654566 OFO654566:OFP654566 OPF654566:OPI654566 OPK654566:OPL654566 OZB654566:OZE654566 OZG654566:OZH654566 PIX654566:PJA654566 PJC654566:PJD654566 PST654566:PSW654566 PSY654566:PSZ654566 QCP654566:QCS654566 QCU654566:QCV654566 QML654566:QMO654566 QMQ654566:QMR654566 QWH654566:QWK654566 QWM654566:QWN654566 RGD654566:RGG654566 RGI654566:RGJ654566 RPZ654566:RQC654566 RQE654566:RQF654566 RZV654566:RZY654566 SAA654566:SAB654566 SJR654566:SJU654566 SJW654566:SJX654566 STN654566:STQ654566 STS654566:STT654566 TDJ654566:TDM654566 TDO654566:TDP654566 TNF654566:TNI654566 TNK654566:TNL654566 TXB654566:TXE654566 TXG654566:TXH654566 UGX654566:UHA654566 UHC654566:UHD654566 UQT654566:UQW654566 UQY654566:UQZ654566 VAP654566:VAS654566 VAU654566:VAV654566 VKL654566:VKO654566 VKQ654566:VKR654566 VUH654566:VUK654566 VUM654566:VUN654566 WED654566:WEG654566 WEI654566:WEJ654566 WNZ654566:WOC654566 WOE654566:WOF654566 WXV654566:WXY654566 WYA654566:WYB654566 AY654570 KU654570 UQ654570 AEM654570 AOI654570 AYE654570 BIA654570 BRW654570 CBS654570 CLO654570 CVK654570 DFG654570 DPC654570 DYY654570 EIU654570 ESQ654570 FCM654570 FMI654570 FWE654570 GGA654570 GPW654570 GZS654570 HJO654570 HTK654570 IDG654570 INC654570 IWY654570 JGU654570 JQQ654570 KAM654570 KKI654570 KUE654570 LEA654570 LNW654570 LXS654570 MHO654570 MRK654570 NBG654570 NLC654570 NUY654570 OEU654570 OOQ654570 OYM654570 PII654570 PSE654570 QCA654570 QLW654570 QVS654570 RFO654570 RPK654570 RZG654570 SJC654570 SSY654570 TCU654570 TMQ654570 TWM654570 UGI654570 UQE654570 VAA654570 VJW654570 VTS654570 WDO654570 WNK654570 WXG654570 AX654571 KT654571 UP654571 AEL654571 AOH654571 AYD654571 BHZ654571 BRV654571 CBR654571 CLN654571 CVJ654571 DFF654571 DPB654571 DYX654571 EIT654571 ESP654571 FCL654571 FMH654571 FWD654571 GFZ654571 GPV654571 GZR654571 HJN654571 HTJ654571 IDF654571 INB654571 IWX654571 JGT654571 JQP654571 KAL654571 KKH654571 KUD654571 LDZ654571 LNV654571 LXR654571 MHN654571 MRJ654571 NBF654571 NLB654571 NUX654571 OET654571 OOP654571 OYL654571 PIH654571 PSD654571 QBZ654571 QLV654571 QVR654571 RFN654571 RPJ654571 RZF654571 SJB654571 SSX654571 TCT654571 TMP654571 TWL654571 UGH654571 UQD654571 UZZ654571 VJV654571 VTR654571 WDN654571 WNJ654571 WXF654571 AY654584:BC654584 KU654584:KY654584 UQ654584:UU654584 AEM654584:AEQ654584 AOI654584:AOM654584 AYE654584:AYI654584 BIA654584:BIE654584 BRW654584:BSA654584 CBS654584:CBW654584 CLO654584:CLS654584 CVK654584:CVO654584 DFG654584:DFK654584 DPC654584:DPG654584 DYY654584:DZC654584 EIU654584:EIY654584 ESQ654584:ESU654584 FCM654584:FCQ654584 FMI654584:FMM654584 FWE654584:FWI654584 GGA654584:GGE654584 GPW654584:GQA654584 GZS654584:GZW654584 HJO654584:HJS654584 HTK654584:HTO654584 IDG654584:IDK654584 INC654584:ING654584 IWY654584:IXC654584 JGU654584:JGY654584 JQQ654584:JQU654584 KAM654584:KAQ654584 KKI654584:KKM654584 KUE654584:KUI654584 LEA654584:LEE654584 LNW654584:LOA654584 LXS654584:LXW654584 MHO654584:MHS654584 MRK654584:MRO654584 NBG654584:NBK654584 NLC654584:NLG654584 NUY654584:NVC654584 OEU654584:OEY654584 OOQ654584:OOU654584 OYM654584:OYQ654584 PII654584:PIM654584 PSE654584:PSI654584 QCA654584:QCE654584 QLW654584:QMA654584 QVS654584:QVW654584 RFO654584:RFS654584 RPK654584:RPO654584 RZG654584:RZK654584 SJC654584:SJG654584 SSY654584:STC654584 TCU654584:TCY654584 TMQ654584:TMU654584 TWM654584:TWQ654584 UGI654584:UGM654584 UQE654584:UQI654584 VAA654584:VAE654584 VJW654584:VKA654584 VTS654584:VTW654584 WDO654584:WDS654584 WNK654584:WNO654584 WXG654584:WXK654584 AZ654585:BA654585 KV654585:KW654585 UR654585:US654585 AEN654585:AEO654585 AOJ654585:AOK654585 AYF654585:AYG654585 BIB654585:BIC654585 BRX654585:BRY654585 CBT654585:CBU654585 CLP654585:CLQ654585 CVL654585:CVM654585 DFH654585:DFI654585 DPD654585:DPE654585 DYZ654585:DZA654585 EIV654585:EIW654585 ESR654585:ESS654585 FCN654585:FCO654585 FMJ654585:FMK654585 FWF654585:FWG654585 GGB654585:GGC654585 GPX654585:GPY654585 GZT654585:GZU654585 HJP654585:HJQ654585 HTL654585:HTM654585 IDH654585:IDI654585 IND654585:INE654585 IWZ654585:IXA654585 JGV654585:JGW654585 JQR654585:JQS654585 KAN654585:KAO654585 KKJ654585:KKK654585 KUF654585:KUG654585 LEB654585:LEC654585 LNX654585:LNY654585 LXT654585:LXU654585 MHP654585:MHQ654585 MRL654585:MRM654585 NBH654585:NBI654585 NLD654585:NLE654585 NUZ654585:NVA654585 OEV654585:OEW654585 OOR654585:OOS654585 OYN654585:OYO654585 PIJ654585:PIK654585 PSF654585:PSG654585 QCB654585:QCC654585 QLX654585:QLY654585 QVT654585:QVU654585 RFP654585:RFQ654585 RPL654585:RPM654585 RZH654585:RZI654585 SJD654585:SJE654585 SSZ654585:STA654585 TCV654585:TCW654585 TMR654585:TMS654585 TWN654585:TWO654585 UGJ654585:UGK654585 UQF654585:UQG654585 VAB654585:VAC654585 VJX654585:VJY654585 VTT654585:VTU654585 WDP654585:WDQ654585 WNL654585:WNM654585 WXH654585:WXI654585 BK654590:BP654590 LG654590:LL654590 VC654590:VH654590 AEY654590:AFD654590 AOU654590:AOZ654590 AYQ654590:AYV654590 BIM654590:BIR654590 BSI654590:BSN654590 CCE654590:CCJ654590 CMA654590:CMF654590 CVW654590:CWB654590 DFS654590:DFX654590 DPO654590:DPT654590 DZK654590:DZP654590 EJG654590:EJL654590 ETC654590:ETH654590 FCY654590:FDD654590 FMU654590:FMZ654590 FWQ654590:FWV654590 GGM654590:GGR654590 GQI654590:GQN654590 HAE654590:HAJ654590 HKA654590:HKF654590 HTW654590:HUB654590 IDS654590:IDX654590 INO654590:INT654590 IXK654590:IXP654590 JHG654590:JHL654590 JRC654590:JRH654590 KAY654590:KBD654590 KKU654590:KKZ654590 KUQ654590:KUV654590 LEM654590:LER654590 LOI654590:LON654590 LYE654590:LYJ654590 MIA654590:MIF654590 MRW654590:MSB654590 NBS654590:NBX654590 NLO654590:NLT654590 NVK654590:NVP654590 OFG654590:OFL654590 OPC654590:OPH654590 OYY654590:OZD654590 PIU654590:PIZ654590 PSQ654590:PSV654590 QCM654590:QCR654590 QMI654590:QMN654590 QWE654590:QWJ654590 RGA654590:RGF654590 RPW654590:RQB654590 RZS654590:RZX654590 SJO654590:SJT654590 STK654590:STP654590 TDG654590:TDL654590 TNC654590:TNH654590 TWY654590:TXD654590 UGU654590:UGZ654590 UQQ654590:UQV654590 VAM654590:VAR654590 VKI654590:VKN654590 VUE654590:VUJ654590 WEA654590:WEF654590 WNW654590:WOB654590 WXS654590:WXX654590 BM654592:BT654592 LI654592:LP654592 VE654592:VL654592 AFA654592:AFH654592 AOW654592:APD654592 AYS654592:AYZ654592 BIO654592:BIV654592 BSK654592:BSR654592 CCG654592:CCN654592 CMC654592:CMJ654592 CVY654592:CWF654592 DFU654592:DGB654592 DPQ654592:DPX654592 DZM654592:DZT654592 EJI654592:EJP654592 ETE654592:ETL654592 FDA654592:FDH654592 FMW654592:FND654592 FWS654592:FWZ654592 GGO654592:GGV654592 GQK654592:GQR654592 HAG654592:HAN654592 HKC654592:HKJ654592 HTY654592:HUF654592 IDU654592:IEB654592 INQ654592:INX654592 IXM654592:IXT654592 JHI654592:JHP654592 JRE654592:JRL654592 KBA654592:KBH654592 KKW654592:KLD654592 KUS654592:KUZ654592 LEO654592:LEV654592 LOK654592:LOR654592 LYG654592:LYN654592 MIC654592:MIJ654592 MRY654592:MSF654592 NBU654592:NCB654592 NLQ654592:NLX654592 NVM654592:NVT654592 OFI654592:OFP654592 OPE654592:OPL654592 OZA654592:OZH654592 PIW654592:PJD654592 PSS654592:PSZ654592 QCO654592:QCV654592 QMK654592:QMR654592 QWG654592:QWN654592 RGC654592:RGJ654592 RPY654592:RQF654592 RZU654592:SAB654592 SJQ654592:SJX654592 STM654592:STT654592 TDI654592:TDP654592 TNE654592:TNL654592 TXA654592:TXH654592 UGW654592:UHD654592 UQS654592:UQZ654592 VAO654592:VAV654592 VKK654592:VKR654592 VUG654592:VUN654592 WEC654592:WEJ654592 WNY654592:WOF654592 WXU654592:WYB654592 AY654607 BD654607 KU654607 KZ654607 UQ654607 UV654607 AEM654607 AER654607 AOI654607 AON654607 AYE654607 AYJ654607 BIA654607 BIF654607 BRW654607 BSB654607 CBS654607 CBX654607 CLO654607 CLT654607 CVK654607 CVP654607 DFG654607 DFL654607 DPC654607 DPH654607 DYY654607 DZD654607 EIU654607 EIZ654607 ESQ654607 ESV654607 FCM654607 FCR654607 FMI654607 FMN654607 FWE654607 FWJ654607 GGA654607 GGF654607 GPW654607 GQB654607 GZS654607 GZX654607 HJO654607 HJT654607 HTK654607 HTP654607 IDG654607 IDL654607 INC654607 INH654607 IWY654607 IXD654607 JGU654607 JGZ654607 JQQ654607 JQV654607 KAM654607 KAR654607 KKI654607 KKN654607 KUE654607 KUJ654607 LEA654607 LEF654607 LNW654607 LOB654607 LXS654607 LXX654607 MHO654607 MHT654607 MRK654607 MRP654607 NBG654607 NBL654607 NLC654607 NLH654607 NUY654607 NVD654607 OEU654607 OEZ654607 OOQ654607 OOV654607 OYM654607 OYR654607 PII654607 PIN654607 PSE654607 PSJ654607 QCA654607 QCF654607 QLW654607 QMB654607 QVS654607 QVX654607 RFO654607 RFT654607 RPK654607 RPP654607 RZG654607 RZL654607 SJC654607 SJH654607 SSY654607 STD654607 TCU654607 TCZ654607 TMQ654607 TMV654607 TWM654607 TWR654607 UGI654607 UGN654607 UQE654607 UQJ654607 VAA654607 VAF654607 VJW654607 VKB654607 VTS654607 VTX654607 WDO654607 WDT654607 WNK654607 WNP654607 WXG654607 WXL654607 BD654614:DY654614 EC654614:GZ654614 KZ654614:NU654614 NY654614:QV654614 UV654614:XQ654614 XU654614:AAR654614 AER654614:AHM654614 AHQ654614:AKN654614 AON654614:ARI654614 ARM654614:AUJ654614 AYJ654614:BBE654614 BBI654614:BEF654614 BIF654614:BLA654614 BLE654614:BOB654614 BSB654614:BUW654614 BVA654614:BXX654614 CBX654614:CES654614 CEW654614:CHT654614 CLT654614:COO654614 COS654614:CRP654614 CVP654614:CYK654614 CYO654614:DBL654614 DFL654614:DIG654614 DIK654614:DLH654614 DPH654614:DSC654614 DSG654614:DVD654614 DZD654614:EBY654614 ECC654614:EEZ654614 EIZ654614:ELU654614 ELY654614:EOV654614 ESV654614:EVQ654614 EVU654614:EYR654614 FCR654614:FFM654614 FFQ654614:FIN654614 FMN654614:FPI654614 FPM654614:FSJ654614 FWJ654614:FZE654614 FZI654614:GCF654614 GGF654614:GJA654614 GJE654614:GMB654614 GQB654614:GSW654614 GTA654614:GVX654614 GZX654614:HCS654614 HCW654614:HFT654614 HJT654614:HMO654614 HMS654614:HPP654614 HTP654614:HWK654614 HWO654614:HZL654614 IDL654614:IGG654614 IGK654614:IJH654614 INH654614:IQC654614 IQG654614:ITD654614 IXD654614:IZY654614 JAC654614:JCZ654614 JGZ654614:JJU654614 JJY654614:JMV654614 JQV654614:JTQ654614 JTU654614:JWR654614 KAR654614:KDM654614 KDQ654614:KGN654614 KKN654614:KNI654614 KNM654614:KQJ654614 KUJ654614:KXE654614 KXI654614:LAF654614 LEF654614:LHA654614 LHE654614:LKB654614 LOB654614:LQW654614 LRA654614:LTX654614 LXX654614:MAS654614 MAW654614:MDT654614 MHT654614:MKO654614 MKS654614:MNP654614 MRP654614:MUK654614 MUO654614:MXL654614 NBL654614:NEG654614 NEK654614:NHH654614 NLH654614:NOC654614 NOG654614:NRD654614 NVD654614:NXY654614 NYC654614:OAZ654614 OEZ654614:OHU654614 OHY654614:OKV654614 OOV654614:ORQ654614 ORU654614:OUR654614 OYR654614:PBM654614 PBQ654614:PEN654614 PIN654614:PLI654614 PLM654614:POJ654614 PSJ654614:PVE654614 PVI654614:PYF654614 QCF654614:QFA654614 QFE654614:QIB654614 QMB654614:QOW654614 QPA654614:QRX654614 QVX654614:QYS654614 QYW654614:RBT654614 RFT654614:RIO654614 RIS654614:RLP654614 RPP654614:RSK654614 RSO654614:RVL654614 RZL654614:SCG654614 SCK654614:SFH654614 SJH654614:SMC654614 SMG654614:SPD654614 STD654614:SVY654614 SWC654614:SYZ654614 TCZ654614:TFU654614 TFY654614:TIV654614 TMV654614:TPQ654614 TPU654614:TSR654614 TWR654614:TZM654614 TZQ654614:UCN654614 UGN654614:UJI654614 UJM654614:UMJ654614 UQJ654614:UTE654614 UTI654614:UWF654614 VAF654614:VDA654614 VDE654614:VGB654614 VKB654614:VMW654614 VNA654614:VPX654614 VTX654614:VWS654614 VWW654614:VZT654614 WDT654614:WGO654614 WGS654614:WJP654614 WNP654614:WQK654614 WQO654614:WTL654614 WXL654614:XAG654614 XAK654614:XDH654614 AY654619 KU654619 UQ654619 AEM654619 AOI654619 AYE654619 BIA654619 BRW654619 CBS654619 CLO654619 CVK654619 DFG654619 DPC654619 DYY654619 EIU654619 ESQ654619 FCM654619 FMI654619 FWE654619 GGA654619 GPW654619 GZS654619 HJO654619 HTK654619 IDG654619 INC654619 IWY654619 JGU654619 JQQ654619 KAM654619 KKI654619 KUE654619 LEA654619 LNW654619 LXS654619 MHO654619 MRK654619 NBG654619 NLC654619 NUY654619 OEU654619 OOQ654619 OYM654619 PII654619 PSE654619 QCA654619 QLW654619 QVS654619 RFO654619 RPK654619 RZG654619 SJC654619 SSY654619 TCU654619 TMQ654619 TWM654619 UGI654619 UQE654619 VAA654619 VJW654619 VTS654619 WDO654619 WNK654619 WXG654619 BB654634:DY654634 EC654634:GZ654634 KX654634:NU654634 NY654634:QV654634 UT654634:XQ654634 XU654634:AAR654634 AEP654634:AHM654634 AHQ654634:AKN654634 AOL654634:ARI654634 ARM654634:AUJ654634 AYH654634:BBE654634 BBI654634:BEF654634 BID654634:BLA654634 BLE654634:BOB654634 BRZ654634:BUW654634 BVA654634:BXX654634 CBV654634:CES654634 CEW654634:CHT654634 CLR654634:COO654634 COS654634:CRP654634 CVN654634:CYK654634 CYO654634:DBL654634 DFJ654634:DIG654634 DIK654634:DLH654634 DPF654634:DSC654634 DSG654634:DVD654634 DZB654634:EBY654634 ECC654634:EEZ654634 EIX654634:ELU654634 ELY654634:EOV654634 EST654634:EVQ654634 EVU654634:EYR654634 FCP654634:FFM654634 FFQ654634:FIN654634 FML654634:FPI654634 FPM654634:FSJ654634 FWH654634:FZE654634 FZI654634:GCF654634 GGD654634:GJA654634 GJE654634:GMB654634 GPZ654634:GSW654634 GTA654634:GVX654634 GZV654634:HCS654634 HCW654634:HFT654634 HJR654634:HMO654634 HMS654634:HPP654634 HTN654634:HWK654634 HWO654634:HZL654634 IDJ654634:IGG654634 IGK654634:IJH654634 INF654634:IQC654634 IQG654634:ITD654634 IXB654634:IZY654634 JAC654634:JCZ654634 JGX654634:JJU654634 JJY654634:JMV654634 JQT654634:JTQ654634 JTU654634:JWR654634 KAP654634:KDM654634 KDQ654634:KGN654634 KKL654634:KNI654634 KNM654634:KQJ654634 KUH654634:KXE654634 KXI654634:LAF654634 LED654634:LHA654634 LHE654634:LKB654634 LNZ654634:LQW654634 LRA654634:LTX654634 LXV654634:MAS654634 MAW654634:MDT654634 MHR654634:MKO654634 MKS654634:MNP654634 MRN654634:MUK654634 MUO654634:MXL654634 NBJ654634:NEG654634 NEK654634:NHH654634 NLF654634:NOC654634 NOG654634:NRD654634 NVB654634:NXY654634 NYC654634:OAZ654634 OEX654634:OHU654634 OHY654634:OKV654634 OOT654634:ORQ654634 ORU654634:OUR654634 OYP654634:PBM654634 PBQ654634:PEN654634 PIL654634:PLI654634 PLM654634:POJ654634 PSH654634:PVE654634 PVI654634:PYF654634 QCD654634:QFA654634 QFE654634:QIB654634 QLZ654634:QOW654634 QPA654634:QRX654634 QVV654634:QYS654634 QYW654634:RBT654634 RFR654634:RIO654634 RIS654634:RLP654634 RPN654634:RSK654634 RSO654634:RVL654634 RZJ654634:SCG654634 SCK654634:SFH654634 SJF654634:SMC654634 SMG654634:SPD654634 STB654634:SVY654634 SWC654634:SYZ654634 TCX654634:TFU654634 TFY654634:TIV654634 TMT654634:TPQ654634 TPU654634:TSR654634 TWP654634:TZM654634 TZQ654634:UCN654634 UGL654634:UJI654634 UJM654634:UMJ654634 UQH654634:UTE654634 UTI654634:UWF654634 VAD654634:VDA654634 VDE654634:VGB654634 VJZ654634:VMW654634 VNA654634:VPX654634 VTV654634:VWS654634 VWW654634:VZT654634 WDR654634:WGO654634 WGS654634:WJP654634 WNN654634:WQK654634 WQO654634:WTL654634 WXJ654634:XAG654634 XAK654634:XDH654634 BB654655:DY654655 EC654655:GZ654655 KX654655:NU654655 NY654655:QV654655 UT654655:XQ654655 XU654655:AAR654655 AEP654655:AHM654655 AHQ654655:AKN654655 AOL654655:ARI654655 ARM654655:AUJ654655 AYH654655:BBE654655 BBI654655:BEF654655 BID654655:BLA654655 BLE654655:BOB654655 BRZ654655:BUW654655 BVA654655:BXX654655 CBV654655:CES654655 CEW654655:CHT654655 CLR654655:COO654655 COS654655:CRP654655 CVN654655:CYK654655 CYO654655:DBL654655 DFJ654655:DIG654655 DIK654655:DLH654655 DPF654655:DSC654655 DSG654655:DVD654655 DZB654655:EBY654655 ECC654655:EEZ654655 EIX654655:ELU654655 ELY654655:EOV654655 EST654655:EVQ654655 EVU654655:EYR654655 FCP654655:FFM654655 FFQ654655:FIN654655 FML654655:FPI654655 FPM654655:FSJ654655 FWH654655:FZE654655 FZI654655:GCF654655 GGD654655:GJA654655 GJE654655:GMB654655 GPZ654655:GSW654655 GTA654655:GVX654655 GZV654655:HCS654655 HCW654655:HFT654655 HJR654655:HMO654655 HMS654655:HPP654655 HTN654655:HWK654655 HWO654655:HZL654655 IDJ654655:IGG654655 IGK654655:IJH654655 INF654655:IQC654655 IQG654655:ITD654655 IXB654655:IZY654655 JAC654655:JCZ654655 JGX654655:JJU654655 JJY654655:JMV654655 JQT654655:JTQ654655 JTU654655:JWR654655 KAP654655:KDM654655 KDQ654655:KGN654655 KKL654655:KNI654655 KNM654655:KQJ654655 KUH654655:KXE654655 KXI654655:LAF654655 LED654655:LHA654655 LHE654655:LKB654655 LNZ654655:LQW654655 LRA654655:LTX654655 LXV654655:MAS654655 MAW654655:MDT654655 MHR654655:MKO654655 MKS654655:MNP654655 MRN654655:MUK654655 MUO654655:MXL654655 NBJ654655:NEG654655 NEK654655:NHH654655 NLF654655:NOC654655 NOG654655:NRD654655 NVB654655:NXY654655 NYC654655:OAZ654655 OEX654655:OHU654655 OHY654655:OKV654655 OOT654655:ORQ654655 ORU654655:OUR654655 OYP654655:PBM654655 PBQ654655:PEN654655 PIL654655:PLI654655 PLM654655:POJ654655 PSH654655:PVE654655 PVI654655:PYF654655 QCD654655:QFA654655 QFE654655:QIB654655 QLZ654655:QOW654655 QPA654655:QRX654655 QVV654655:QYS654655 QYW654655:RBT654655 RFR654655:RIO654655 RIS654655:RLP654655 RPN654655:RSK654655 RSO654655:RVL654655 RZJ654655:SCG654655 SCK654655:SFH654655 SJF654655:SMC654655 SMG654655:SPD654655 STB654655:SVY654655 SWC654655:SYZ654655 TCX654655:TFU654655 TFY654655:TIV654655 TMT654655:TPQ654655 TPU654655:TSR654655 TWP654655:TZM654655 TZQ654655:UCN654655 UGL654655:UJI654655 UJM654655:UMJ654655 UQH654655:UTE654655 UTI654655:UWF654655 VAD654655:VDA654655 VDE654655:VGB654655 VJZ654655:VMW654655 VNA654655:VPX654655 VTV654655:VWS654655 VWW654655:VZT654655 WDR654655:WGO654655 WGS654655:WJP654655 WNN654655:WQK654655 WQO654655:WTL654655 WXJ654655:XAG654655 XAK654655:XDH654655 BB654676:DI654676 KX654676:NE654676 UT654676:XA654676 AEP654676:AGW654676 AOL654676:AQS654676 AYH654676:BAO654676 BID654676:BKK654676 BRZ654676:BUG654676 CBV654676:CEC654676 CLR654676:CNY654676 CVN654676:CXU654676 DFJ654676:DHQ654676 DPF654676:DRM654676 DZB654676:EBI654676 EIX654676:ELE654676 EST654676:EVA654676 FCP654676:FEW654676 FML654676:FOS654676 FWH654676:FYO654676 GGD654676:GIK654676 GPZ654676:GSG654676 GZV654676:HCC654676 HJR654676:HLY654676 HTN654676:HVU654676 IDJ654676:IFQ654676 INF654676:IPM654676 IXB654676:IZI654676 JGX654676:JJE654676 JQT654676:JTA654676 KAP654676:KCW654676 KKL654676:KMS654676 KUH654676:KWO654676 LED654676:LGK654676 LNZ654676:LQG654676 LXV654676:MAC654676 MHR654676:MJY654676 MRN654676:MTU654676 NBJ654676:NDQ654676 NLF654676:NNM654676 NVB654676:NXI654676 OEX654676:OHE654676 OOT654676:ORA654676 OYP654676:PAW654676 PIL654676:PKS654676 PSH654676:PUO654676 QCD654676:QEK654676 QLZ654676:QOG654676 QVV654676:QYC654676 RFR654676:RHY654676 RPN654676:RRU654676 RZJ654676:SBQ654676 SJF654676:SLM654676 STB654676:SVI654676 TCX654676:TFE654676 TMT654676:TPA654676 TWP654676:TYW654676 UGL654676:UIS654676 UQH654676:USO654676 VAD654676:VCK654676 VJZ654676:VMG654676 VTV654676:VWC654676 WDR654676:WFY654676 WNN654676:WPU654676 WXJ654676:WZQ654676 BN720102:BQ720102 BS720102:BT720102 LJ720102:LM720102 LO720102:LP720102 VF720102:VI720102 VK720102:VL720102 AFB720102:AFE720102 AFG720102:AFH720102 AOX720102:APA720102 APC720102:APD720102 AYT720102:AYW720102 AYY720102:AYZ720102 BIP720102:BIS720102 BIU720102:BIV720102 BSL720102:BSO720102 BSQ720102:BSR720102 CCH720102:CCK720102 CCM720102:CCN720102 CMD720102:CMG720102 CMI720102:CMJ720102 CVZ720102:CWC720102 CWE720102:CWF720102 DFV720102:DFY720102 DGA720102:DGB720102 DPR720102:DPU720102 DPW720102:DPX720102 DZN720102:DZQ720102 DZS720102:DZT720102 EJJ720102:EJM720102 EJO720102:EJP720102 ETF720102:ETI720102 ETK720102:ETL720102 FDB720102:FDE720102 FDG720102:FDH720102 FMX720102:FNA720102 FNC720102:FND720102 FWT720102:FWW720102 FWY720102:FWZ720102 GGP720102:GGS720102 GGU720102:GGV720102 GQL720102:GQO720102 GQQ720102:GQR720102 HAH720102:HAK720102 HAM720102:HAN720102 HKD720102:HKG720102 HKI720102:HKJ720102 HTZ720102:HUC720102 HUE720102:HUF720102 IDV720102:IDY720102 IEA720102:IEB720102 INR720102:INU720102 INW720102:INX720102 IXN720102:IXQ720102 IXS720102:IXT720102 JHJ720102:JHM720102 JHO720102:JHP720102 JRF720102:JRI720102 JRK720102:JRL720102 KBB720102:KBE720102 KBG720102:KBH720102 KKX720102:KLA720102 KLC720102:KLD720102 KUT720102:KUW720102 KUY720102:KUZ720102 LEP720102:LES720102 LEU720102:LEV720102 LOL720102:LOO720102 LOQ720102:LOR720102 LYH720102:LYK720102 LYM720102:LYN720102 MID720102:MIG720102 MII720102:MIJ720102 MRZ720102:MSC720102 MSE720102:MSF720102 NBV720102:NBY720102 NCA720102:NCB720102 NLR720102:NLU720102 NLW720102:NLX720102 NVN720102:NVQ720102 NVS720102:NVT720102 OFJ720102:OFM720102 OFO720102:OFP720102 OPF720102:OPI720102 OPK720102:OPL720102 OZB720102:OZE720102 OZG720102:OZH720102 PIX720102:PJA720102 PJC720102:PJD720102 PST720102:PSW720102 PSY720102:PSZ720102 QCP720102:QCS720102 QCU720102:QCV720102 QML720102:QMO720102 QMQ720102:QMR720102 QWH720102:QWK720102 QWM720102:QWN720102 RGD720102:RGG720102 RGI720102:RGJ720102 RPZ720102:RQC720102 RQE720102:RQF720102 RZV720102:RZY720102 SAA720102:SAB720102 SJR720102:SJU720102 SJW720102:SJX720102 STN720102:STQ720102 STS720102:STT720102 TDJ720102:TDM720102 TDO720102:TDP720102 TNF720102:TNI720102 TNK720102:TNL720102 TXB720102:TXE720102 TXG720102:TXH720102 UGX720102:UHA720102 UHC720102:UHD720102 UQT720102:UQW720102 UQY720102:UQZ720102 VAP720102:VAS720102 VAU720102:VAV720102 VKL720102:VKO720102 VKQ720102:VKR720102 VUH720102:VUK720102 VUM720102:VUN720102 WED720102:WEG720102 WEI720102:WEJ720102 WNZ720102:WOC720102 WOE720102:WOF720102 WXV720102:WXY720102 WYA720102:WYB720102 AY720106 KU720106 UQ720106 AEM720106 AOI720106 AYE720106 BIA720106 BRW720106 CBS720106 CLO720106 CVK720106 DFG720106 DPC720106 DYY720106 EIU720106 ESQ720106 FCM720106 FMI720106 FWE720106 GGA720106 GPW720106 GZS720106 HJO720106 HTK720106 IDG720106 INC720106 IWY720106 JGU720106 JQQ720106 KAM720106 KKI720106 KUE720106 LEA720106 LNW720106 LXS720106 MHO720106 MRK720106 NBG720106 NLC720106 NUY720106 OEU720106 OOQ720106 OYM720106 PII720106 PSE720106 QCA720106 QLW720106 QVS720106 RFO720106 RPK720106 RZG720106 SJC720106 SSY720106 TCU720106 TMQ720106 TWM720106 UGI720106 UQE720106 VAA720106 VJW720106 VTS720106 WDO720106 WNK720106 WXG720106 AX720107 KT720107 UP720107 AEL720107 AOH720107 AYD720107 BHZ720107 BRV720107 CBR720107 CLN720107 CVJ720107 DFF720107 DPB720107 DYX720107 EIT720107 ESP720107 FCL720107 FMH720107 FWD720107 GFZ720107 GPV720107 GZR720107 HJN720107 HTJ720107 IDF720107 INB720107 IWX720107 JGT720107 JQP720107 KAL720107 KKH720107 KUD720107 LDZ720107 LNV720107 LXR720107 MHN720107 MRJ720107 NBF720107 NLB720107 NUX720107 OET720107 OOP720107 OYL720107 PIH720107 PSD720107 QBZ720107 QLV720107 QVR720107 RFN720107 RPJ720107 RZF720107 SJB720107 SSX720107 TCT720107 TMP720107 TWL720107 UGH720107 UQD720107 UZZ720107 VJV720107 VTR720107 WDN720107 WNJ720107 WXF720107 AY720120:BC720120 KU720120:KY720120 UQ720120:UU720120 AEM720120:AEQ720120 AOI720120:AOM720120 AYE720120:AYI720120 BIA720120:BIE720120 BRW720120:BSA720120 CBS720120:CBW720120 CLO720120:CLS720120 CVK720120:CVO720120 DFG720120:DFK720120 DPC720120:DPG720120 DYY720120:DZC720120 EIU720120:EIY720120 ESQ720120:ESU720120 FCM720120:FCQ720120 FMI720120:FMM720120 FWE720120:FWI720120 GGA720120:GGE720120 GPW720120:GQA720120 GZS720120:GZW720120 HJO720120:HJS720120 HTK720120:HTO720120 IDG720120:IDK720120 INC720120:ING720120 IWY720120:IXC720120 JGU720120:JGY720120 JQQ720120:JQU720120 KAM720120:KAQ720120 KKI720120:KKM720120 KUE720120:KUI720120 LEA720120:LEE720120 LNW720120:LOA720120 LXS720120:LXW720120 MHO720120:MHS720120 MRK720120:MRO720120 NBG720120:NBK720120 NLC720120:NLG720120 NUY720120:NVC720120 OEU720120:OEY720120 OOQ720120:OOU720120 OYM720120:OYQ720120 PII720120:PIM720120 PSE720120:PSI720120 QCA720120:QCE720120 QLW720120:QMA720120 QVS720120:QVW720120 RFO720120:RFS720120 RPK720120:RPO720120 RZG720120:RZK720120 SJC720120:SJG720120 SSY720120:STC720120 TCU720120:TCY720120 TMQ720120:TMU720120 TWM720120:TWQ720120 UGI720120:UGM720120 UQE720120:UQI720120 VAA720120:VAE720120 VJW720120:VKA720120 VTS720120:VTW720120 WDO720120:WDS720120 WNK720120:WNO720120 WXG720120:WXK720120 AZ720121:BA720121 KV720121:KW720121 UR720121:US720121 AEN720121:AEO720121 AOJ720121:AOK720121 AYF720121:AYG720121 BIB720121:BIC720121 BRX720121:BRY720121 CBT720121:CBU720121 CLP720121:CLQ720121 CVL720121:CVM720121 DFH720121:DFI720121 DPD720121:DPE720121 DYZ720121:DZA720121 EIV720121:EIW720121 ESR720121:ESS720121 FCN720121:FCO720121 FMJ720121:FMK720121 FWF720121:FWG720121 GGB720121:GGC720121 GPX720121:GPY720121 GZT720121:GZU720121 HJP720121:HJQ720121 HTL720121:HTM720121 IDH720121:IDI720121 IND720121:INE720121 IWZ720121:IXA720121 JGV720121:JGW720121 JQR720121:JQS720121 KAN720121:KAO720121 KKJ720121:KKK720121 KUF720121:KUG720121 LEB720121:LEC720121 LNX720121:LNY720121 LXT720121:LXU720121 MHP720121:MHQ720121 MRL720121:MRM720121 NBH720121:NBI720121 NLD720121:NLE720121 NUZ720121:NVA720121 OEV720121:OEW720121 OOR720121:OOS720121 OYN720121:OYO720121 PIJ720121:PIK720121 PSF720121:PSG720121 QCB720121:QCC720121 QLX720121:QLY720121 QVT720121:QVU720121 RFP720121:RFQ720121 RPL720121:RPM720121 RZH720121:RZI720121 SJD720121:SJE720121 SSZ720121:STA720121 TCV720121:TCW720121 TMR720121:TMS720121 TWN720121:TWO720121 UGJ720121:UGK720121 UQF720121:UQG720121 VAB720121:VAC720121 VJX720121:VJY720121 VTT720121:VTU720121 WDP720121:WDQ720121 WNL720121:WNM720121 WXH720121:WXI720121 BK720126:BP720126 LG720126:LL720126 VC720126:VH720126 AEY720126:AFD720126 AOU720126:AOZ720126 AYQ720126:AYV720126 BIM720126:BIR720126 BSI720126:BSN720126 CCE720126:CCJ720126 CMA720126:CMF720126 CVW720126:CWB720126 DFS720126:DFX720126 DPO720126:DPT720126 DZK720126:DZP720126 EJG720126:EJL720126 ETC720126:ETH720126 FCY720126:FDD720126 FMU720126:FMZ720126 FWQ720126:FWV720126 GGM720126:GGR720126 GQI720126:GQN720126 HAE720126:HAJ720126 HKA720126:HKF720126 HTW720126:HUB720126 IDS720126:IDX720126 INO720126:INT720126 IXK720126:IXP720126 JHG720126:JHL720126 JRC720126:JRH720126 KAY720126:KBD720126 KKU720126:KKZ720126 KUQ720126:KUV720126 LEM720126:LER720126 LOI720126:LON720126 LYE720126:LYJ720126 MIA720126:MIF720126 MRW720126:MSB720126 NBS720126:NBX720126 NLO720126:NLT720126 NVK720126:NVP720126 OFG720126:OFL720126 OPC720126:OPH720126 OYY720126:OZD720126 PIU720126:PIZ720126 PSQ720126:PSV720126 QCM720126:QCR720126 QMI720126:QMN720126 QWE720126:QWJ720126 RGA720126:RGF720126 RPW720126:RQB720126 RZS720126:RZX720126 SJO720126:SJT720126 STK720126:STP720126 TDG720126:TDL720126 TNC720126:TNH720126 TWY720126:TXD720126 UGU720126:UGZ720126 UQQ720126:UQV720126 VAM720126:VAR720126 VKI720126:VKN720126 VUE720126:VUJ720126 WEA720126:WEF720126 WNW720126:WOB720126 WXS720126:WXX720126 BM720128:BT720128 LI720128:LP720128 VE720128:VL720128 AFA720128:AFH720128 AOW720128:APD720128 AYS720128:AYZ720128 BIO720128:BIV720128 BSK720128:BSR720128 CCG720128:CCN720128 CMC720128:CMJ720128 CVY720128:CWF720128 DFU720128:DGB720128 DPQ720128:DPX720128 DZM720128:DZT720128 EJI720128:EJP720128 ETE720128:ETL720128 FDA720128:FDH720128 FMW720128:FND720128 FWS720128:FWZ720128 GGO720128:GGV720128 GQK720128:GQR720128 HAG720128:HAN720128 HKC720128:HKJ720128 HTY720128:HUF720128 IDU720128:IEB720128 INQ720128:INX720128 IXM720128:IXT720128 JHI720128:JHP720128 JRE720128:JRL720128 KBA720128:KBH720128 KKW720128:KLD720128 KUS720128:KUZ720128 LEO720128:LEV720128 LOK720128:LOR720128 LYG720128:LYN720128 MIC720128:MIJ720128 MRY720128:MSF720128 NBU720128:NCB720128 NLQ720128:NLX720128 NVM720128:NVT720128 OFI720128:OFP720128 OPE720128:OPL720128 OZA720128:OZH720128 PIW720128:PJD720128 PSS720128:PSZ720128 QCO720128:QCV720128 QMK720128:QMR720128 QWG720128:QWN720128 RGC720128:RGJ720128 RPY720128:RQF720128 RZU720128:SAB720128 SJQ720128:SJX720128 STM720128:STT720128 TDI720128:TDP720128 TNE720128:TNL720128 TXA720128:TXH720128 UGW720128:UHD720128 UQS720128:UQZ720128 VAO720128:VAV720128 VKK720128:VKR720128 VUG720128:VUN720128 WEC720128:WEJ720128 WNY720128:WOF720128 WXU720128:WYB720128 AY720143 BD720143 KU720143 KZ720143 UQ720143 UV720143 AEM720143 AER720143 AOI720143 AON720143 AYE720143 AYJ720143 BIA720143 BIF720143 BRW720143 BSB720143 CBS720143 CBX720143 CLO720143 CLT720143 CVK720143 CVP720143 DFG720143 DFL720143 DPC720143 DPH720143 DYY720143 DZD720143 EIU720143 EIZ720143 ESQ720143 ESV720143 FCM720143 FCR720143 FMI720143 FMN720143 FWE720143 FWJ720143 GGA720143 GGF720143 GPW720143 GQB720143 GZS720143 GZX720143 HJO720143 HJT720143 HTK720143 HTP720143 IDG720143 IDL720143 INC720143 INH720143 IWY720143 IXD720143 JGU720143 JGZ720143 JQQ720143 JQV720143 KAM720143 KAR720143 KKI720143 KKN720143 KUE720143 KUJ720143 LEA720143 LEF720143 LNW720143 LOB720143 LXS720143 LXX720143 MHO720143 MHT720143 MRK720143 MRP720143 NBG720143 NBL720143 NLC720143 NLH720143 NUY720143 NVD720143 OEU720143 OEZ720143 OOQ720143 OOV720143 OYM720143 OYR720143 PII720143 PIN720143 PSE720143 PSJ720143 QCA720143 QCF720143 QLW720143 QMB720143 QVS720143 QVX720143 RFO720143 RFT720143 RPK720143 RPP720143 RZG720143 RZL720143 SJC720143 SJH720143 SSY720143 STD720143 TCU720143 TCZ720143 TMQ720143 TMV720143 TWM720143 TWR720143 UGI720143 UGN720143 UQE720143 UQJ720143 VAA720143 VAF720143 VJW720143 VKB720143 VTS720143 VTX720143 WDO720143 WDT720143 WNK720143 WNP720143 WXG720143 WXL720143 BD720150:DY720150 EC720150:GZ720150 KZ720150:NU720150 NY720150:QV720150 UV720150:XQ720150 XU720150:AAR720150 AER720150:AHM720150 AHQ720150:AKN720150 AON720150:ARI720150 ARM720150:AUJ720150 AYJ720150:BBE720150 BBI720150:BEF720150 BIF720150:BLA720150 BLE720150:BOB720150 BSB720150:BUW720150 BVA720150:BXX720150 CBX720150:CES720150 CEW720150:CHT720150 CLT720150:COO720150 COS720150:CRP720150 CVP720150:CYK720150 CYO720150:DBL720150 DFL720150:DIG720150 DIK720150:DLH720150 DPH720150:DSC720150 DSG720150:DVD720150 DZD720150:EBY720150 ECC720150:EEZ720150 EIZ720150:ELU720150 ELY720150:EOV720150 ESV720150:EVQ720150 EVU720150:EYR720150 FCR720150:FFM720150 FFQ720150:FIN720150 FMN720150:FPI720150 FPM720150:FSJ720150 FWJ720150:FZE720150 FZI720150:GCF720150 GGF720150:GJA720150 GJE720150:GMB720150 GQB720150:GSW720150 GTA720150:GVX720150 GZX720150:HCS720150 HCW720150:HFT720150 HJT720150:HMO720150 HMS720150:HPP720150 HTP720150:HWK720150 HWO720150:HZL720150 IDL720150:IGG720150 IGK720150:IJH720150 INH720150:IQC720150 IQG720150:ITD720150 IXD720150:IZY720150 JAC720150:JCZ720150 JGZ720150:JJU720150 JJY720150:JMV720150 JQV720150:JTQ720150 JTU720150:JWR720150 KAR720150:KDM720150 KDQ720150:KGN720150 KKN720150:KNI720150 KNM720150:KQJ720150 KUJ720150:KXE720150 KXI720150:LAF720150 LEF720150:LHA720150 LHE720150:LKB720150 LOB720150:LQW720150 LRA720150:LTX720150 LXX720150:MAS720150 MAW720150:MDT720150 MHT720150:MKO720150 MKS720150:MNP720150 MRP720150:MUK720150 MUO720150:MXL720150 NBL720150:NEG720150 NEK720150:NHH720150 NLH720150:NOC720150 NOG720150:NRD720150 NVD720150:NXY720150 NYC720150:OAZ720150 OEZ720150:OHU720150 OHY720150:OKV720150 OOV720150:ORQ720150 ORU720150:OUR720150 OYR720150:PBM720150 PBQ720150:PEN720150 PIN720150:PLI720150 PLM720150:POJ720150 PSJ720150:PVE720150 PVI720150:PYF720150 QCF720150:QFA720150 QFE720150:QIB720150 QMB720150:QOW720150 QPA720150:QRX720150 QVX720150:QYS720150 QYW720150:RBT720150 RFT720150:RIO720150 RIS720150:RLP720150 RPP720150:RSK720150 RSO720150:RVL720150 RZL720150:SCG720150 SCK720150:SFH720150 SJH720150:SMC720150 SMG720150:SPD720150 STD720150:SVY720150 SWC720150:SYZ720150 TCZ720150:TFU720150 TFY720150:TIV720150 TMV720150:TPQ720150 TPU720150:TSR720150 TWR720150:TZM720150 TZQ720150:UCN720150 UGN720150:UJI720150 UJM720150:UMJ720150 UQJ720150:UTE720150 UTI720150:UWF720150 VAF720150:VDA720150 VDE720150:VGB720150 VKB720150:VMW720150 VNA720150:VPX720150 VTX720150:VWS720150 VWW720150:VZT720150 WDT720150:WGO720150 WGS720150:WJP720150 WNP720150:WQK720150 WQO720150:WTL720150 WXL720150:XAG720150 XAK720150:XDH720150 AY720155 KU720155 UQ720155 AEM720155 AOI720155 AYE720155 BIA720155 BRW720155 CBS720155 CLO720155 CVK720155 DFG720155 DPC720155 DYY720155 EIU720155 ESQ720155 FCM720155 FMI720155 FWE720155 GGA720155 GPW720155 GZS720155 HJO720155 HTK720155 IDG720155 INC720155 IWY720155 JGU720155 JQQ720155 KAM720155 KKI720155 KUE720155 LEA720155 LNW720155 LXS720155 MHO720155 MRK720155 NBG720155 NLC720155 NUY720155 OEU720155 OOQ720155 OYM720155 PII720155 PSE720155 QCA720155 QLW720155 QVS720155 RFO720155 RPK720155 RZG720155 SJC720155 SSY720155 TCU720155 TMQ720155 TWM720155 UGI720155 UQE720155 VAA720155 VJW720155 VTS720155 WDO720155 WNK720155 WXG720155 BB720170:DY720170 EC720170:GZ720170 KX720170:NU720170 NY720170:QV720170 UT720170:XQ720170 XU720170:AAR720170 AEP720170:AHM720170 AHQ720170:AKN720170 AOL720170:ARI720170 ARM720170:AUJ720170 AYH720170:BBE720170 BBI720170:BEF720170 BID720170:BLA720170 BLE720170:BOB720170 BRZ720170:BUW720170 BVA720170:BXX720170 CBV720170:CES720170 CEW720170:CHT720170 CLR720170:COO720170 COS720170:CRP720170 CVN720170:CYK720170 CYO720170:DBL720170 DFJ720170:DIG720170 DIK720170:DLH720170 DPF720170:DSC720170 DSG720170:DVD720170 DZB720170:EBY720170 ECC720170:EEZ720170 EIX720170:ELU720170 ELY720170:EOV720170 EST720170:EVQ720170 EVU720170:EYR720170 FCP720170:FFM720170 FFQ720170:FIN720170 FML720170:FPI720170 FPM720170:FSJ720170 FWH720170:FZE720170 FZI720170:GCF720170 GGD720170:GJA720170 GJE720170:GMB720170 GPZ720170:GSW720170 GTA720170:GVX720170 GZV720170:HCS720170 HCW720170:HFT720170 HJR720170:HMO720170 HMS720170:HPP720170 HTN720170:HWK720170 HWO720170:HZL720170 IDJ720170:IGG720170 IGK720170:IJH720170 INF720170:IQC720170 IQG720170:ITD720170 IXB720170:IZY720170 JAC720170:JCZ720170 JGX720170:JJU720170 JJY720170:JMV720170 JQT720170:JTQ720170 JTU720170:JWR720170 KAP720170:KDM720170 KDQ720170:KGN720170 KKL720170:KNI720170 KNM720170:KQJ720170 KUH720170:KXE720170 KXI720170:LAF720170 LED720170:LHA720170 LHE720170:LKB720170 LNZ720170:LQW720170 LRA720170:LTX720170 LXV720170:MAS720170 MAW720170:MDT720170 MHR720170:MKO720170 MKS720170:MNP720170 MRN720170:MUK720170 MUO720170:MXL720170 NBJ720170:NEG720170 NEK720170:NHH720170 NLF720170:NOC720170 NOG720170:NRD720170 NVB720170:NXY720170 NYC720170:OAZ720170 OEX720170:OHU720170 OHY720170:OKV720170 OOT720170:ORQ720170 ORU720170:OUR720170 OYP720170:PBM720170 PBQ720170:PEN720170 PIL720170:PLI720170 PLM720170:POJ720170 PSH720170:PVE720170 PVI720170:PYF720170 QCD720170:QFA720170 QFE720170:QIB720170 QLZ720170:QOW720170 QPA720170:QRX720170 QVV720170:QYS720170 QYW720170:RBT720170 RFR720170:RIO720170 RIS720170:RLP720170 RPN720170:RSK720170 RSO720170:RVL720170 RZJ720170:SCG720170 SCK720170:SFH720170 SJF720170:SMC720170 SMG720170:SPD720170 STB720170:SVY720170 SWC720170:SYZ720170 TCX720170:TFU720170 TFY720170:TIV720170 TMT720170:TPQ720170 TPU720170:TSR720170 TWP720170:TZM720170 TZQ720170:UCN720170 UGL720170:UJI720170 UJM720170:UMJ720170 UQH720170:UTE720170 UTI720170:UWF720170 VAD720170:VDA720170 VDE720170:VGB720170 VJZ720170:VMW720170 VNA720170:VPX720170 VTV720170:VWS720170 VWW720170:VZT720170 WDR720170:WGO720170 WGS720170:WJP720170 WNN720170:WQK720170 WQO720170:WTL720170 WXJ720170:XAG720170 XAK720170:XDH720170 BB720191:DY720191 EC720191:GZ720191 KX720191:NU720191 NY720191:QV720191 UT720191:XQ720191 XU720191:AAR720191 AEP720191:AHM720191 AHQ720191:AKN720191 AOL720191:ARI720191 ARM720191:AUJ720191 AYH720191:BBE720191 BBI720191:BEF720191 BID720191:BLA720191 BLE720191:BOB720191 BRZ720191:BUW720191 BVA720191:BXX720191 CBV720191:CES720191 CEW720191:CHT720191 CLR720191:COO720191 COS720191:CRP720191 CVN720191:CYK720191 CYO720191:DBL720191 DFJ720191:DIG720191 DIK720191:DLH720191 DPF720191:DSC720191 DSG720191:DVD720191 DZB720191:EBY720191 ECC720191:EEZ720191 EIX720191:ELU720191 ELY720191:EOV720191 EST720191:EVQ720191 EVU720191:EYR720191 FCP720191:FFM720191 FFQ720191:FIN720191 FML720191:FPI720191 FPM720191:FSJ720191 FWH720191:FZE720191 FZI720191:GCF720191 GGD720191:GJA720191 GJE720191:GMB720191 GPZ720191:GSW720191 GTA720191:GVX720191 GZV720191:HCS720191 HCW720191:HFT720191 HJR720191:HMO720191 HMS720191:HPP720191 HTN720191:HWK720191 HWO720191:HZL720191 IDJ720191:IGG720191 IGK720191:IJH720191 INF720191:IQC720191 IQG720191:ITD720191 IXB720191:IZY720191 JAC720191:JCZ720191 JGX720191:JJU720191 JJY720191:JMV720191 JQT720191:JTQ720191 JTU720191:JWR720191 KAP720191:KDM720191 KDQ720191:KGN720191 KKL720191:KNI720191 KNM720191:KQJ720191 KUH720191:KXE720191 KXI720191:LAF720191 LED720191:LHA720191 LHE720191:LKB720191 LNZ720191:LQW720191 LRA720191:LTX720191 LXV720191:MAS720191 MAW720191:MDT720191 MHR720191:MKO720191 MKS720191:MNP720191 MRN720191:MUK720191 MUO720191:MXL720191 NBJ720191:NEG720191 NEK720191:NHH720191 NLF720191:NOC720191 NOG720191:NRD720191 NVB720191:NXY720191 NYC720191:OAZ720191 OEX720191:OHU720191 OHY720191:OKV720191 OOT720191:ORQ720191 ORU720191:OUR720191 OYP720191:PBM720191 PBQ720191:PEN720191 PIL720191:PLI720191 PLM720191:POJ720191 PSH720191:PVE720191 PVI720191:PYF720191 QCD720191:QFA720191 QFE720191:QIB720191 QLZ720191:QOW720191 QPA720191:QRX720191 QVV720191:QYS720191 QYW720191:RBT720191 RFR720191:RIO720191 RIS720191:RLP720191 RPN720191:RSK720191 RSO720191:RVL720191 RZJ720191:SCG720191 SCK720191:SFH720191 SJF720191:SMC720191 SMG720191:SPD720191 STB720191:SVY720191 SWC720191:SYZ720191 TCX720191:TFU720191 TFY720191:TIV720191 TMT720191:TPQ720191 TPU720191:TSR720191 TWP720191:TZM720191 TZQ720191:UCN720191 UGL720191:UJI720191 UJM720191:UMJ720191 UQH720191:UTE720191 UTI720191:UWF720191 VAD720191:VDA720191 VDE720191:VGB720191 VJZ720191:VMW720191 VNA720191:VPX720191 VTV720191:VWS720191 VWW720191:VZT720191 WDR720191:WGO720191 WGS720191:WJP720191 WNN720191:WQK720191 WQO720191:WTL720191 WXJ720191:XAG720191 XAK720191:XDH720191 BB720212:DI720212 KX720212:NE720212 UT720212:XA720212 AEP720212:AGW720212 AOL720212:AQS720212 AYH720212:BAO720212 BID720212:BKK720212 BRZ720212:BUG720212 CBV720212:CEC720212 CLR720212:CNY720212 CVN720212:CXU720212 DFJ720212:DHQ720212 DPF720212:DRM720212 DZB720212:EBI720212 EIX720212:ELE720212 EST720212:EVA720212 FCP720212:FEW720212 FML720212:FOS720212 FWH720212:FYO720212 GGD720212:GIK720212 GPZ720212:GSG720212 GZV720212:HCC720212 HJR720212:HLY720212 HTN720212:HVU720212 IDJ720212:IFQ720212 INF720212:IPM720212 IXB720212:IZI720212 JGX720212:JJE720212 JQT720212:JTA720212 KAP720212:KCW720212 KKL720212:KMS720212 KUH720212:KWO720212 LED720212:LGK720212 LNZ720212:LQG720212 LXV720212:MAC720212 MHR720212:MJY720212 MRN720212:MTU720212 NBJ720212:NDQ720212 NLF720212:NNM720212 NVB720212:NXI720212 OEX720212:OHE720212 OOT720212:ORA720212 OYP720212:PAW720212 PIL720212:PKS720212 PSH720212:PUO720212 QCD720212:QEK720212 QLZ720212:QOG720212 QVV720212:QYC720212 RFR720212:RHY720212 RPN720212:RRU720212 RZJ720212:SBQ720212 SJF720212:SLM720212 STB720212:SVI720212 TCX720212:TFE720212 TMT720212:TPA720212 TWP720212:TYW720212 UGL720212:UIS720212 UQH720212:USO720212 VAD720212:VCK720212 VJZ720212:VMG720212 VTV720212:VWC720212 WDR720212:WFY720212 WNN720212:WPU720212 WXJ720212:WZQ720212 BN785638:BQ785638 BS785638:BT785638 LJ785638:LM785638 LO785638:LP785638 VF785638:VI785638 VK785638:VL785638 AFB785638:AFE785638 AFG785638:AFH785638 AOX785638:APA785638 APC785638:APD785638 AYT785638:AYW785638 AYY785638:AYZ785638 BIP785638:BIS785638 BIU785638:BIV785638 BSL785638:BSO785638 BSQ785638:BSR785638 CCH785638:CCK785638 CCM785638:CCN785638 CMD785638:CMG785638 CMI785638:CMJ785638 CVZ785638:CWC785638 CWE785638:CWF785638 DFV785638:DFY785638 DGA785638:DGB785638 DPR785638:DPU785638 DPW785638:DPX785638 DZN785638:DZQ785638 DZS785638:DZT785638 EJJ785638:EJM785638 EJO785638:EJP785638 ETF785638:ETI785638 ETK785638:ETL785638 FDB785638:FDE785638 FDG785638:FDH785638 FMX785638:FNA785638 FNC785638:FND785638 FWT785638:FWW785638 FWY785638:FWZ785638 GGP785638:GGS785638 GGU785638:GGV785638 GQL785638:GQO785638 GQQ785638:GQR785638 HAH785638:HAK785638 HAM785638:HAN785638 HKD785638:HKG785638 HKI785638:HKJ785638 HTZ785638:HUC785638 HUE785638:HUF785638 IDV785638:IDY785638 IEA785638:IEB785638 INR785638:INU785638 INW785638:INX785638 IXN785638:IXQ785638 IXS785638:IXT785638 JHJ785638:JHM785638 JHO785638:JHP785638 JRF785638:JRI785638 JRK785638:JRL785638 KBB785638:KBE785638 KBG785638:KBH785638 KKX785638:KLA785638 KLC785638:KLD785638 KUT785638:KUW785638 KUY785638:KUZ785638 LEP785638:LES785638 LEU785638:LEV785638 LOL785638:LOO785638 LOQ785638:LOR785638 LYH785638:LYK785638 LYM785638:LYN785638 MID785638:MIG785638 MII785638:MIJ785638 MRZ785638:MSC785638 MSE785638:MSF785638 NBV785638:NBY785638 NCA785638:NCB785638 NLR785638:NLU785638 NLW785638:NLX785638 NVN785638:NVQ785638 NVS785638:NVT785638 OFJ785638:OFM785638 OFO785638:OFP785638 OPF785638:OPI785638 OPK785638:OPL785638 OZB785638:OZE785638 OZG785638:OZH785638 PIX785638:PJA785638 PJC785638:PJD785638 PST785638:PSW785638 PSY785638:PSZ785638 QCP785638:QCS785638 QCU785638:QCV785638 QML785638:QMO785638 QMQ785638:QMR785638 QWH785638:QWK785638 QWM785638:QWN785638 RGD785638:RGG785638 RGI785638:RGJ785638 RPZ785638:RQC785638 RQE785638:RQF785638 RZV785638:RZY785638 SAA785638:SAB785638 SJR785638:SJU785638 SJW785638:SJX785638 STN785638:STQ785638 STS785638:STT785638 TDJ785638:TDM785638 TDO785638:TDP785638 TNF785638:TNI785638 TNK785638:TNL785638 TXB785638:TXE785638 TXG785638:TXH785638 UGX785638:UHA785638 UHC785638:UHD785638 UQT785638:UQW785638 UQY785638:UQZ785638 VAP785638:VAS785638 VAU785638:VAV785638 VKL785638:VKO785638 VKQ785638:VKR785638 VUH785638:VUK785638 VUM785638:VUN785638 WED785638:WEG785638 WEI785638:WEJ785638 WNZ785638:WOC785638 WOE785638:WOF785638 WXV785638:WXY785638 WYA785638:WYB785638 AY785642 KU785642 UQ785642 AEM785642 AOI785642 AYE785642 BIA785642 BRW785642 CBS785642 CLO785642 CVK785642 DFG785642 DPC785642 DYY785642 EIU785642 ESQ785642 FCM785642 FMI785642 FWE785642 GGA785642 GPW785642 GZS785642 HJO785642 HTK785642 IDG785642 INC785642 IWY785642 JGU785642 JQQ785642 KAM785642 KKI785642 KUE785642 LEA785642 LNW785642 LXS785642 MHO785642 MRK785642 NBG785642 NLC785642 NUY785642 OEU785642 OOQ785642 OYM785642 PII785642 PSE785642 QCA785642 QLW785642 QVS785642 RFO785642 RPK785642 RZG785642 SJC785642 SSY785642 TCU785642 TMQ785642 TWM785642 UGI785642 UQE785642 VAA785642 VJW785642 VTS785642 WDO785642 WNK785642 WXG785642 AX785643 KT785643 UP785643 AEL785643 AOH785643 AYD785643 BHZ785643 BRV785643 CBR785643 CLN785643 CVJ785643 DFF785643 DPB785643 DYX785643 EIT785643 ESP785643 FCL785643 FMH785643 FWD785643 GFZ785643 GPV785643 GZR785643 HJN785643 HTJ785643 IDF785643 INB785643 IWX785643 JGT785643 JQP785643 KAL785643 KKH785643 KUD785643 LDZ785643 LNV785643 LXR785643 MHN785643 MRJ785643 NBF785643 NLB785643 NUX785643 OET785643 OOP785643 OYL785643 PIH785643 PSD785643 QBZ785643 QLV785643 QVR785643 RFN785643 RPJ785643 RZF785643 SJB785643 SSX785643 TCT785643 TMP785643 TWL785643 UGH785643 UQD785643 UZZ785643 VJV785643 VTR785643 WDN785643 WNJ785643 WXF785643 AY785656:BC785656 KU785656:KY785656 UQ785656:UU785656 AEM785656:AEQ785656 AOI785656:AOM785656 AYE785656:AYI785656 BIA785656:BIE785656 BRW785656:BSA785656 CBS785656:CBW785656 CLO785656:CLS785656 CVK785656:CVO785656 DFG785656:DFK785656 DPC785656:DPG785656 DYY785656:DZC785656 EIU785656:EIY785656 ESQ785656:ESU785656 FCM785656:FCQ785656 FMI785656:FMM785656 FWE785656:FWI785656 GGA785656:GGE785656 GPW785656:GQA785656 GZS785656:GZW785656 HJO785656:HJS785656 HTK785656:HTO785656 IDG785656:IDK785656 INC785656:ING785656 IWY785656:IXC785656 JGU785656:JGY785656 JQQ785656:JQU785656 KAM785656:KAQ785656 KKI785656:KKM785656 KUE785656:KUI785656 LEA785656:LEE785656 LNW785656:LOA785656 LXS785656:LXW785656 MHO785656:MHS785656 MRK785656:MRO785656 NBG785656:NBK785656 NLC785656:NLG785656 NUY785656:NVC785656 OEU785656:OEY785656 OOQ785656:OOU785656 OYM785656:OYQ785656 PII785656:PIM785656 PSE785656:PSI785656 QCA785656:QCE785656 QLW785656:QMA785656 QVS785656:QVW785656 RFO785656:RFS785656 RPK785656:RPO785656 RZG785656:RZK785656 SJC785656:SJG785656 SSY785656:STC785656 TCU785656:TCY785656 TMQ785656:TMU785656 TWM785656:TWQ785656 UGI785656:UGM785656 UQE785656:UQI785656 VAA785656:VAE785656 VJW785656:VKA785656 VTS785656:VTW785656 WDO785656:WDS785656 WNK785656:WNO785656 WXG785656:WXK785656 AZ785657:BA785657 KV785657:KW785657 UR785657:US785657 AEN785657:AEO785657 AOJ785657:AOK785657 AYF785657:AYG785657 BIB785657:BIC785657 BRX785657:BRY785657 CBT785657:CBU785657 CLP785657:CLQ785657 CVL785657:CVM785657 DFH785657:DFI785657 DPD785657:DPE785657 DYZ785657:DZA785657 EIV785657:EIW785657 ESR785657:ESS785657 FCN785657:FCO785657 FMJ785657:FMK785657 FWF785657:FWG785657 GGB785657:GGC785657 GPX785657:GPY785657 GZT785657:GZU785657 HJP785657:HJQ785657 HTL785657:HTM785657 IDH785657:IDI785657 IND785657:INE785657 IWZ785657:IXA785657 JGV785657:JGW785657 JQR785657:JQS785657 KAN785657:KAO785657 KKJ785657:KKK785657 KUF785657:KUG785657 LEB785657:LEC785657 LNX785657:LNY785657 LXT785657:LXU785657 MHP785657:MHQ785657 MRL785657:MRM785657 NBH785657:NBI785657 NLD785657:NLE785657 NUZ785657:NVA785657 OEV785657:OEW785657 OOR785657:OOS785657 OYN785657:OYO785657 PIJ785657:PIK785657 PSF785657:PSG785657 QCB785657:QCC785657 QLX785657:QLY785657 QVT785657:QVU785657 RFP785657:RFQ785657 RPL785657:RPM785657 RZH785657:RZI785657 SJD785657:SJE785657 SSZ785657:STA785657 TCV785657:TCW785657 TMR785657:TMS785657 TWN785657:TWO785657 UGJ785657:UGK785657 UQF785657:UQG785657 VAB785657:VAC785657 VJX785657:VJY785657 VTT785657:VTU785657 WDP785657:WDQ785657 WNL785657:WNM785657 WXH785657:WXI785657 BK785662:BP785662 LG785662:LL785662 VC785662:VH785662 AEY785662:AFD785662 AOU785662:AOZ785662 AYQ785662:AYV785662 BIM785662:BIR785662 BSI785662:BSN785662 CCE785662:CCJ785662 CMA785662:CMF785662 CVW785662:CWB785662 DFS785662:DFX785662 DPO785662:DPT785662 DZK785662:DZP785662 EJG785662:EJL785662 ETC785662:ETH785662 FCY785662:FDD785662 FMU785662:FMZ785662 FWQ785662:FWV785662 GGM785662:GGR785662 GQI785662:GQN785662 HAE785662:HAJ785662 HKA785662:HKF785662 HTW785662:HUB785662 IDS785662:IDX785662 INO785662:INT785662 IXK785662:IXP785662 JHG785662:JHL785662 JRC785662:JRH785662 KAY785662:KBD785662 KKU785662:KKZ785662 KUQ785662:KUV785662 LEM785662:LER785662 LOI785662:LON785662 LYE785662:LYJ785662 MIA785662:MIF785662 MRW785662:MSB785662 NBS785662:NBX785662 NLO785662:NLT785662 NVK785662:NVP785662 OFG785662:OFL785662 OPC785662:OPH785662 OYY785662:OZD785662 PIU785662:PIZ785662 PSQ785662:PSV785662 QCM785662:QCR785662 QMI785662:QMN785662 QWE785662:QWJ785662 RGA785662:RGF785662 RPW785662:RQB785662 RZS785662:RZX785662 SJO785662:SJT785662 STK785662:STP785662 TDG785662:TDL785662 TNC785662:TNH785662 TWY785662:TXD785662 UGU785662:UGZ785662 UQQ785662:UQV785662 VAM785662:VAR785662 VKI785662:VKN785662 VUE785662:VUJ785662 WEA785662:WEF785662 WNW785662:WOB785662 WXS785662:WXX785662 BM785664:BT785664 LI785664:LP785664 VE785664:VL785664 AFA785664:AFH785664 AOW785664:APD785664 AYS785664:AYZ785664 BIO785664:BIV785664 BSK785664:BSR785664 CCG785664:CCN785664 CMC785664:CMJ785664 CVY785664:CWF785664 DFU785664:DGB785664 DPQ785664:DPX785664 DZM785664:DZT785664 EJI785664:EJP785664 ETE785664:ETL785664 FDA785664:FDH785664 FMW785664:FND785664 FWS785664:FWZ785664 GGO785664:GGV785664 GQK785664:GQR785664 HAG785664:HAN785664 HKC785664:HKJ785664 HTY785664:HUF785664 IDU785664:IEB785664 INQ785664:INX785664 IXM785664:IXT785664 JHI785664:JHP785664 JRE785664:JRL785664 KBA785664:KBH785664 KKW785664:KLD785664 KUS785664:KUZ785664 LEO785664:LEV785664 LOK785664:LOR785664 LYG785664:LYN785664 MIC785664:MIJ785664 MRY785664:MSF785664 NBU785664:NCB785664 NLQ785664:NLX785664 NVM785664:NVT785664 OFI785664:OFP785664 OPE785664:OPL785664 OZA785664:OZH785664 PIW785664:PJD785664 PSS785664:PSZ785664 QCO785664:QCV785664 QMK785664:QMR785664 QWG785664:QWN785664 RGC785664:RGJ785664 RPY785664:RQF785664 RZU785664:SAB785664 SJQ785664:SJX785664 STM785664:STT785664 TDI785664:TDP785664 TNE785664:TNL785664 TXA785664:TXH785664 UGW785664:UHD785664 UQS785664:UQZ785664 VAO785664:VAV785664 VKK785664:VKR785664 VUG785664:VUN785664 WEC785664:WEJ785664 WNY785664:WOF785664 WXU785664:WYB785664 AY785679 BD785679 KU785679 KZ785679 UQ785679 UV785679 AEM785679 AER785679 AOI785679 AON785679 AYE785679 AYJ785679 BIA785679 BIF785679 BRW785679 BSB785679 CBS785679 CBX785679 CLO785679 CLT785679 CVK785679 CVP785679 DFG785679 DFL785679 DPC785679 DPH785679 DYY785679 DZD785679 EIU785679 EIZ785679 ESQ785679 ESV785679 FCM785679 FCR785679 FMI785679 FMN785679 FWE785679 FWJ785679 GGA785679 GGF785679 GPW785679 GQB785679 GZS785679 GZX785679 HJO785679 HJT785679 HTK785679 HTP785679 IDG785679 IDL785679 INC785679 INH785679 IWY785679 IXD785679 JGU785679 JGZ785679 JQQ785679 JQV785679 KAM785679 KAR785679 KKI785679 KKN785679 KUE785679 KUJ785679 LEA785679 LEF785679 LNW785679 LOB785679 LXS785679 LXX785679 MHO785679 MHT785679 MRK785679 MRP785679 NBG785679 NBL785679 NLC785679 NLH785679 NUY785679 NVD785679 OEU785679 OEZ785679 OOQ785679 OOV785679 OYM785679 OYR785679 PII785679 PIN785679 PSE785679 PSJ785679 QCA785679 QCF785679 QLW785679 QMB785679 QVS785679 QVX785679 RFO785679 RFT785679 RPK785679 RPP785679 RZG785679 RZL785679 SJC785679 SJH785679 SSY785679 STD785679 TCU785679 TCZ785679 TMQ785679 TMV785679 TWM785679 TWR785679 UGI785679 UGN785679 UQE785679 UQJ785679 VAA785679 VAF785679 VJW785679 VKB785679 VTS785679 VTX785679 WDO785679 WDT785679 WNK785679 WNP785679 WXG785679 WXL785679 BD785686:DY785686 EC785686:GZ785686 KZ785686:NU785686 NY785686:QV785686 UV785686:XQ785686 XU785686:AAR785686 AER785686:AHM785686 AHQ785686:AKN785686 AON785686:ARI785686 ARM785686:AUJ785686 AYJ785686:BBE785686 BBI785686:BEF785686 BIF785686:BLA785686 BLE785686:BOB785686 BSB785686:BUW785686 BVA785686:BXX785686 CBX785686:CES785686 CEW785686:CHT785686 CLT785686:COO785686 COS785686:CRP785686 CVP785686:CYK785686 CYO785686:DBL785686 DFL785686:DIG785686 DIK785686:DLH785686 DPH785686:DSC785686 DSG785686:DVD785686 DZD785686:EBY785686 ECC785686:EEZ785686 EIZ785686:ELU785686 ELY785686:EOV785686 ESV785686:EVQ785686 EVU785686:EYR785686 FCR785686:FFM785686 FFQ785686:FIN785686 FMN785686:FPI785686 FPM785686:FSJ785686 FWJ785686:FZE785686 FZI785686:GCF785686 GGF785686:GJA785686 GJE785686:GMB785686 GQB785686:GSW785686 GTA785686:GVX785686 GZX785686:HCS785686 HCW785686:HFT785686 HJT785686:HMO785686 HMS785686:HPP785686 HTP785686:HWK785686 HWO785686:HZL785686 IDL785686:IGG785686 IGK785686:IJH785686 INH785686:IQC785686 IQG785686:ITD785686 IXD785686:IZY785686 JAC785686:JCZ785686 JGZ785686:JJU785686 JJY785686:JMV785686 JQV785686:JTQ785686 JTU785686:JWR785686 KAR785686:KDM785686 KDQ785686:KGN785686 KKN785686:KNI785686 KNM785686:KQJ785686 KUJ785686:KXE785686 KXI785686:LAF785686 LEF785686:LHA785686 LHE785686:LKB785686 LOB785686:LQW785686 LRA785686:LTX785686 LXX785686:MAS785686 MAW785686:MDT785686 MHT785686:MKO785686 MKS785686:MNP785686 MRP785686:MUK785686 MUO785686:MXL785686 NBL785686:NEG785686 NEK785686:NHH785686 NLH785686:NOC785686 NOG785686:NRD785686 NVD785686:NXY785686 NYC785686:OAZ785686 OEZ785686:OHU785686 OHY785686:OKV785686 OOV785686:ORQ785686 ORU785686:OUR785686 OYR785686:PBM785686 PBQ785686:PEN785686 PIN785686:PLI785686 PLM785686:POJ785686 PSJ785686:PVE785686 PVI785686:PYF785686 QCF785686:QFA785686 QFE785686:QIB785686 QMB785686:QOW785686 QPA785686:QRX785686 QVX785686:QYS785686 QYW785686:RBT785686 RFT785686:RIO785686 RIS785686:RLP785686 RPP785686:RSK785686 RSO785686:RVL785686 RZL785686:SCG785686 SCK785686:SFH785686 SJH785686:SMC785686 SMG785686:SPD785686 STD785686:SVY785686 SWC785686:SYZ785686 TCZ785686:TFU785686 TFY785686:TIV785686 TMV785686:TPQ785686 TPU785686:TSR785686 TWR785686:TZM785686 TZQ785686:UCN785686 UGN785686:UJI785686 UJM785686:UMJ785686 UQJ785686:UTE785686 UTI785686:UWF785686 VAF785686:VDA785686 VDE785686:VGB785686 VKB785686:VMW785686 VNA785686:VPX785686 VTX785686:VWS785686 VWW785686:VZT785686 WDT785686:WGO785686 WGS785686:WJP785686 WNP785686:WQK785686 WQO785686:WTL785686 WXL785686:XAG785686 XAK785686:XDH785686 AY785691 KU785691 UQ785691 AEM785691 AOI785691 AYE785691 BIA785691 BRW785691 CBS785691 CLO785691 CVK785691 DFG785691 DPC785691 DYY785691 EIU785691 ESQ785691 FCM785691 FMI785691 FWE785691 GGA785691 GPW785691 GZS785691 HJO785691 HTK785691 IDG785691 INC785691 IWY785691 JGU785691 JQQ785691 KAM785691 KKI785691 KUE785691 LEA785691 LNW785691 LXS785691 MHO785691 MRK785691 NBG785691 NLC785691 NUY785691 OEU785691 OOQ785691 OYM785691 PII785691 PSE785691 QCA785691 QLW785691 QVS785691 RFO785691 RPK785691 RZG785691 SJC785691 SSY785691 TCU785691 TMQ785691 TWM785691 UGI785691 UQE785691 VAA785691 VJW785691 VTS785691 WDO785691 WNK785691 WXG785691 BB785706:DY785706 EC785706:GZ785706 KX785706:NU785706 NY785706:QV785706 UT785706:XQ785706 XU785706:AAR785706 AEP785706:AHM785706 AHQ785706:AKN785706 AOL785706:ARI785706 ARM785706:AUJ785706 AYH785706:BBE785706 BBI785706:BEF785706 BID785706:BLA785706 BLE785706:BOB785706 BRZ785706:BUW785706 BVA785706:BXX785706 CBV785706:CES785706 CEW785706:CHT785706 CLR785706:COO785706 COS785706:CRP785706 CVN785706:CYK785706 CYO785706:DBL785706 DFJ785706:DIG785706 DIK785706:DLH785706 DPF785706:DSC785706 DSG785706:DVD785706 DZB785706:EBY785706 ECC785706:EEZ785706 EIX785706:ELU785706 ELY785706:EOV785706 EST785706:EVQ785706 EVU785706:EYR785706 FCP785706:FFM785706 FFQ785706:FIN785706 FML785706:FPI785706 FPM785706:FSJ785706 FWH785706:FZE785706 FZI785706:GCF785706 GGD785706:GJA785706 GJE785706:GMB785706 GPZ785706:GSW785706 GTA785706:GVX785706 GZV785706:HCS785706 HCW785706:HFT785706 HJR785706:HMO785706 HMS785706:HPP785706 HTN785706:HWK785706 HWO785706:HZL785706 IDJ785706:IGG785706 IGK785706:IJH785706 INF785706:IQC785706 IQG785706:ITD785706 IXB785706:IZY785706 JAC785706:JCZ785706 JGX785706:JJU785706 JJY785706:JMV785706 JQT785706:JTQ785706 JTU785706:JWR785706 KAP785706:KDM785706 KDQ785706:KGN785706 KKL785706:KNI785706 KNM785706:KQJ785706 KUH785706:KXE785706 KXI785706:LAF785706 LED785706:LHA785706 LHE785706:LKB785706 LNZ785706:LQW785706 LRA785706:LTX785706 LXV785706:MAS785706 MAW785706:MDT785706 MHR785706:MKO785706 MKS785706:MNP785706 MRN785706:MUK785706 MUO785706:MXL785706 NBJ785706:NEG785706 NEK785706:NHH785706 NLF785706:NOC785706 NOG785706:NRD785706 NVB785706:NXY785706 NYC785706:OAZ785706 OEX785706:OHU785706 OHY785706:OKV785706 OOT785706:ORQ785706 ORU785706:OUR785706 OYP785706:PBM785706 PBQ785706:PEN785706 PIL785706:PLI785706 PLM785706:POJ785706 PSH785706:PVE785706 PVI785706:PYF785706 QCD785706:QFA785706 QFE785706:QIB785706 QLZ785706:QOW785706 QPA785706:QRX785706 QVV785706:QYS785706 QYW785706:RBT785706 RFR785706:RIO785706 RIS785706:RLP785706 RPN785706:RSK785706 RSO785706:RVL785706 RZJ785706:SCG785706 SCK785706:SFH785706 SJF785706:SMC785706 SMG785706:SPD785706 STB785706:SVY785706 SWC785706:SYZ785706 TCX785706:TFU785706 TFY785706:TIV785706 TMT785706:TPQ785706 TPU785706:TSR785706 TWP785706:TZM785706 TZQ785706:UCN785706 UGL785706:UJI785706 UJM785706:UMJ785706 UQH785706:UTE785706 UTI785706:UWF785706 VAD785706:VDA785706 VDE785706:VGB785706 VJZ785706:VMW785706 VNA785706:VPX785706 VTV785706:VWS785706 VWW785706:VZT785706 WDR785706:WGO785706 WGS785706:WJP785706 WNN785706:WQK785706 WQO785706:WTL785706 WXJ785706:XAG785706 XAK785706:XDH785706 BB785727:DY785727 EC785727:GZ785727 KX785727:NU785727 NY785727:QV785727 UT785727:XQ785727 XU785727:AAR785727 AEP785727:AHM785727 AHQ785727:AKN785727 AOL785727:ARI785727 ARM785727:AUJ785727 AYH785727:BBE785727 BBI785727:BEF785727 BID785727:BLA785727 BLE785727:BOB785727 BRZ785727:BUW785727 BVA785727:BXX785727 CBV785727:CES785727 CEW785727:CHT785727 CLR785727:COO785727 COS785727:CRP785727 CVN785727:CYK785727 CYO785727:DBL785727 DFJ785727:DIG785727 DIK785727:DLH785727 DPF785727:DSC785727 DSG785727:DVD785727 DZB785727:EBY785727 ECC785727:EEZ785727 EIX785727:ELU785727 ELY785727:EOV785727 EST785727:EVQ785727 EVU785727:EYR785727 FCP785727:FFM785727 FFQ785727:FIN785727 FML785727:FPI785727 FPM785727:FSJ785727 FWH785727:FZE785727 FZI785727:GCF785727 GGD785727:GJA785727 GJE785727:GMB785727 GPZ785727:GSW785727 GTA785727:GVX785727 GZV785727:HCS785727 HCW785727:HFT785727 HJR785727:HMO785727 HMS785727:HPP785727 HTN785727:HWK785727 HWO785727:HZL785727 IDJ785727:IGG785727 IGK785727:IJH785727 INF785727:IQC785727 IQG785727:ITD785727 IXB785727:IZY785727 JAC785727:JCZ785727 JGX785727:JJU785727 JJY785727:JMV785727 JQT785727:JTQ785727 JTU785727:JWR785727 KAP785727:KDM785727 KDQ785727:KGN785727 KKL785727:KNI785727 KNM785727:KQJ785727 KUH785727:KXE785727 KXI785727:LAF785727 LED785727:LHA785727 LHE785727:LKB785727 LNZ785727:LQW785727 LRA785727:LTX785727 LXV785727:MAS785727 MAW785727:MDT785727 MHR785727:MKO785727 MKS785727:MNP785727 MRN785727:MUK785727 MUO785727:MXL785727 NBJ785727:NEG785727 NEK785727:NHH785727 NLF785727:NOC785727 NOG785727:NRD785727 NVB785727:NXY785727 NYC785727:OAZ785727 OEX785727:OHU785727 OHY785727:OKV785727 OOT785727:ORQ785727 ORU785727:OUR785727 OYP785727:PBM785727 PBQ785727:PEN785727 PIL785727:PLI785727 PLM785727:POJ785727 PSH785727:PVE785727 PVI785727:PYF785727 QCD785727:QFA785727 QFE785727:QIB785727 QLZ785727:QOW785727 QPA785727:QRX785727 QVV785727:QYS785727 QYW785727:RBT785727 RFR785727:RIO785727 RIS785727:RLP785727 RPN785727:RSK785727 RSO785727:RVL785727 RZJ785727:SCG785727 SCK785727:SFH785727 SJF785727:SMC785727 SMG785727:SPD785727 STB785727:SVY785727 SWC785727:SYZ785727 TCX785727:TFU785727 TFY785727:TIV785727 TMT785727:TPQ785727 TPU785727:TSR785727 TWP785727:TZM785727 TZQ785727:UCN785727 UGL785727:UJI785727 UJM785727:UMJ785727 UQH785727:UTE785727 UTI785727:UWF785727 VAD785727:VDA785727 VDE785727:VGB785727 VJZ785727:VMW785727 VNA785727:VPX785727 VTV785727:VWS785727 VWW785727:VZT785727 WDR785727:WGO785727 WGS785727:WJP785727 WNN785727:WQK785727 WQO785727:WTL785727 WXJ785727:XAG785727 XAK785727:XDH785727 BB785748:DI785748 KX785748:NE785748 UT785748:XA785748 AEP785748:AGW785748 AOL785748:AQS785748 AYH785748:BAO785748 BID785748:BKK785748 BRZ785748:BUG785748 CBV785748:CEC785748 CLR785748:CNY785748 CVN785748:CXU785748 DFJ785748:DHQ785748 DPF785748:DRM785748 DZB785748:EBI785748 EIX785748:ELE785748 EST785748:EVA785748 FCP785748:FEW785748 FML785748:FOS785748 FWH785748:FYO785748 GGD785748:GIK785748 GPZ785748:GSG785748 GZV785748:HCC785748 HJR785748:HLY785748 HTN785748:HVU785748 IDJ785748:IFQ785748 INF785748:IPM785748 IXB785748:IZI785748 JGX785748:JJE785748 JQT785748:JTA785748 KAP785748:KCW785748 KKL785748:KMS785748 KUH785748:KWO785748 LED785748:LGK785748 LNZ785748:LQG785748 LXV785748:MAC785748 MHR785748:MJY785748 MRN785748:MTU785748 NBJ785748:NDQ785748 NLF785748:NNM785748 NVB785748:NXI785748 OEX785748:OHE785748 OOT785748:ORA785748 OYP785748:PAW785748 PIL785748:PKS785748 PSH785748:PUO785748 QCD785748:QEK785748 QLZ785748:QOG785748 QVV785748:QYC785748 RFR785748:RHY785748 RPN785748:RRU785748 RZJ785748:SBQ785748 SJF785748:SLM785748 STB785748:SVI785748 TCX785748:TFE785748 TMT785748:TPA785748 TWP785748:TYW785748 UGL785748:UIS785748 UQH785748:USO785748 VAD785748:VCK785748 VJZ785748:VMG785748 VTV785748:VWC785748 WDR785748:WFY785748 WNN785748:WPU785748 WXJ785748:WZQ785748 BN851174:BQ851174 BS851174:BT851174 LJ851174:LM851174 LO851174:LP851174 VF851174:VI851174 VK851174:VL851174 AFB851174:AFE851174 AFG851174:AFH851174 AOX851174:APA851174 APC851174:APD851174 AYT851174:AYW851174 AYY851174:AYZ851174 BIP851174:BIS851174 BIU851174:BIV851174 BSL851174:BSO851174 BSQ851174:BSR851174 CCH851174:CCK851174 CCM851174:CCN851174 CMD851174:CMG851174 CMI851174:CMJ851174 CVZ851174:CWC851174 CWE851174:CWF851174 DFV851174:DFY851174 DGA851174:DGB851174 DPR851174:DPU851174 DPW851174:DPX851174 DZN851174:DZQ851174 DZS851174:DZT851174 EJJ851174:EJM851174 EJO851174:EJP851174 ETF851174:ETI851174 ETK851174:ETL851174 FDB851174:FDE851174 FDG851174:FDH851174 FMX851174:FNA851174 FNC851174:FND851174 FWT851174:FWW851174 FWY851174:FWZ851174 GGP851174:GGS851174 GGU851174:GGV851174 GQL851174:GQO851174 GQQ851174:GQR851174 HAH851174:HAK851174 HAM851174:HAN851174 HKD851174:HKG851174 HKI851174:HKJ851174 HTZ851174:HUC851174 HUE851174:HUF851174 IDV851174:IDY851174 IEA851174:IEB851174 INR851174:INU851174 INW851174:INX851174 IXN851174:IXQ851174 IXS851174:IXT851174 JHJ851174:JHM851174 JHO851174:JHP851174 JRF851174:JRI851174 JRK851174:JRL851174 KBB851174:KBE851174 KBG851174:KBH851174 KKX851174:KLA851174 KLC851174:KLD851174 KUT851174:KUW851174 KUY851174:KUZ851174 LEP851174:LES851174 LEU851174:LEV851174 LOL851174:LOO851174 LOQ851174:LOR851174 LYH851174:LYK851174 LYM851174:LYN851174 MID851174:MIG851174 MII851174:MIJ851174 MRZ851174:MSC851174 MSE851174:MSF851174 NBV851174:NBY851174 NCA851174:NCB851174 NLR851174:NLU851174 NLW851174:NLX851174 NVN851174:NVQ851174 NVS851174:NVT851174 OFJ851174:OFM851174 OFO851174:OFP851174 OPF851174:OPI851174 OPK851174:OPL851174 OZB851174:OZE851174 OZG851174:OZH851174 PIX851174:PJA851174 PJC851174:PJD851174 PST851174:PSW851174 PSY851174:PSZ851174 QCP851174:QCS851174 QCU851174:QCV851174 QML851174:QMO851174 QMQ851174:QMR851174 QWH851174:QWK851174 QWM851174:QWN851174 RGD851174:RGG851174 RGI851174:RGJ851174 RPZ851174:RQC851174 RQE851174:RQF851174 RZV851174:RZY851174 SAA851174:SAB851174 SJR851174:SJU851174 SJW851174:SJX851174 STN851174:STQ851174 STS851174:STT851174 TDJ851174:TDM851174 TDO851174:TDP851174 TNF851174:TNI851174 TNK851174:TNL851174 TXB851174:TXE851174 TXG851174:TXH851174 UGX851174:UHA851174 UHC851174:UHD851174 UQT851174:UQW851174 UQY851174:UQZ851174 VAP851174:VAS851174 VAU851174:VAV851174 VKL851174:VKO851174 VKQ851174:VKR851174 VUH851174:VUK851174 VUM851174:VUN851174 WED851174:WEG851174 WEI851174:WEJ851174 WNZ851174:WOC851174 WOE851174:WOF851174 WXV851174:WXY851174 WYA851174:WYB851174 AY851178 KU851178 UQ851178 AEM851178 AOI851178 AYE851178 BIA851178 BRW851178 CBS851178 CLO851178 CVK851178 DFG851178 DPC851178 DYY851178 EIU851178 ESQ851178 FCM851178 FMI851178 FWE851178 GGA851178 GPW851178 GZS851178 HJO851178 HTK851178 IDG851178 INC851178 IWY851178 JGU851178 JQQ851178 KAM851178 KKI851178 KUE851178 LEA851178 LNW851178 LXS851178 MHO851178 MRK851178 NBG851178 NLC851178 NUY851178 OEU851178 OOQ851178 OYM851178 PII851178 PSE851178 QCA851178 QLW851178 QVS851178 RFO851178 RPK851178 RZG851178 SJC851178 SSY851178 TCU851178 TMQ851178 TWM851178 UGI851178 UQE851178 VAA851178 VJW851178 VTS851178 WDO851178 WNK851178 WXG851178 AX851179 KT851179 UP851179 AEL851179 AOH851179 AYD851179 BHZ851179 BRV851179 CBR851179 CLN851179 CVJ851179 DFF851179 DPB851179 DYX851179 EIT851179 ESP851179 FCL851179 FMH851179 FWD851179 GFZ851179 GPV851179 GZR851179 HJN851179 HTJ851179 IDF851179 INB851179 IWX851179 JGT851179 JQP851179 KAL851179 KKH851179 KUD851179 LDZ851179 LNV851179 LXR851179 MHN851179 MRJ851179 NBF851179 NLB851179 NUX851179 OET851179 OOP851179 OYL851179 PIH851179 PSD851179 QBZ851179 QLV851179 QVR851179 RFN851179 RPJ851179 RZF851179 SJB851179 SSX851179 TCT851179 TMP851179 TWL851179 UGH851179 UQD851179 UZZ851179 VJV851179 VTR851179 WDN851179 WNJ851179 WXF851179 AY851192:BC851192 KU851192:KY851192 UQ851192:UU851192 AEM851192:AEQ851192 AOI851192:AOM851192 AYE851192:AYI851192 BIA851192:BIE851192 BRW851192:BSA851192 CBS851192:CBW851192 CLO851192:CLS851192 CVK851192:CVO851192 DFG851192:DFK851192 DPC851192:DPG851192 DYY851192:DZC851192 EIU851192:EIY851192 ESQ851192:ESU851192 FCM851192:FCQ851192 FMI851192:FMM851192 FWE851192:FWI851192 GGA851192:GGE851192 GPW851192:GQA851192 GZS851192:GZW851192 HJO851192:HJS851192 HTK851192:HTO851192 IDG851192:IDK851192 INC851192:ING851192 IWY851192:IXC851192 JGU851192:JGY851192 JQQ851192:JQU851192 KAM851192:KAQ851192 KKI851192:KKM851192 KUE851192:KUI851192 LEA851192:LEE851192 LNW851192:LOA851192 LXS851192:LXW851192 MHO851192:MHS851192 MRK851192:MRO851192 NBG851192:NBK851192 NLC851192:NLG851192 NUY851192:NVC851192 OEU851192:OEY851192 OOQ851192:OOU851192 OYM851192:OYQ851192 PII851192:PIM851192 PSE851192:PSI851192 QCA851192:QCE851192 QLW851192:QMA851192 QVS851192:QVW851192 RFO851192:RFS851192 RPK851192:RPO851192 RZG851192:RZK851192 SJC851192:SJG851192 SSY851192:STC851192 TCU851192:TCY851192 TMQ851192:TMU851192 TWM851192:TWQ851192 UGI851192:UGM851192 UQE851192:UQI851192 VAA851192:VAE851192 VJW851192:VKA851192 VTS851192:VTW851192 WDO851192:WDS851192 WNK851192:WNO851192 WXG851192:WXK851192 AZ851193:BA851193 KV851193:KW851193 UR851193:US851193 AEN851193:AEO851193 AOJ851193:AOK851193 AYF851193:AYG851193 BIB851193:BIC851193 BRX851193:BRY851193 CBT851193:CBU851193 CLP851193:CLQ851193 CVL851193:CVM851193 DFH851193:DFI851193 DPD851193:DPE851193 DYZ851193:DZA851193 EIV851193:EIW851193 ESR851193:ESS851193 FCN851193:FCO851193 FMJ851193:FMK851193 FWF851193:FWG851193 GGB851193:GGC851193 GPX851193:GPY851193 GZT851193:GZU851193 HJP851193:HJQ851193 HTL851193:HTM851193 IDH851193:IDI851193 IND851193:INE851193 IWZ851193:IXA851193 JGV851193:JGW851193 JQR851193:JQS851193 KAN851193:KAO851193 KKJ851193:KKK851193 KUF851193:KUG851193 LEB851193:LEC851193 LNX851193:LNY851193 LXT851193:LXU851193 MHP851193:MHQ851193 MRL851193:MRM851193 NBH851193:NBI851193 NLD851193:NLE851193 NUZ851193:NVA851193 OEV851193:OEW851193 OOR851193:OOS851193 OYN851193:OYO851193 PIJ851193:PIK851193 PSF851193:PSG851193 QCB851193:QCC851193 QLX851193:QLY851193 QVT851193:QVU851193 RFP851193:RFQ851193 RPL851193:RPM851193 RZH851193:RZI851193 SJD851193:SJE851193 SSZ851193:STA851193 TCV851193:TCW851193 TMR851193:TMS851193 TWN851193:TWO851193 UGJ851193:UGK851193 UQF851193:UQG851193 VAB851193:VAC851193 VJX851193:VJY851193 VTT851193:VTU851193 WDP851193:WDQ851193 WNL851193:WNM851193 WXH851193:WXI851193 BK851198:BP851198 LG851198:LL851198 VC851198:VH851198 AEY851198:AFD851198 AOU851198:AOZ851198 AYQ851198:AYV851198 BIM851198:BIR851198 BSI851198:BSN851198 CCE851198:CCJ851198 CMA851198:CMF851198 CVW851198:CWB851198 DFS851198:DFX851198 DPO851198:DPT851198 DZK851198:DZP851198 EJG851198:EJL851198 ETC851198:ETH851198 FCY851198:FDD851198 FMU851198:FMZ851198 FWQ851198:FWV851198 GGM851198:GGR851198 GQI851198:GQN851198 HAE851198:HAJ851198 HKA851198:HKF851198 HTW851198:HUB851198 IDS851198:IDX851198 INO851198:INT851198 IXK851198:IXP851198 JHG851198:JHL851198 JRC851198:JRH851198 KAY851198:KBD851198 KKU851198:KKZ851198 KUQ851198:KUV851198 LEM851198:LER851198 LOI851198:LON851198 LYE851198:LYJ851198 MIA851198:MIF851198 MRW851198:MSB851198 NBS851198:NBX851198 NLO851198:NLT851198 NVK851198:NVP851198 OFG851198:OFL851198 OPC851198:OPH851198 OYY851198:OZD851198 PIU851198:PIZ851198 PSQ851198:PSV851198 QCM851198:QCR851198 QMI851198:QMN851198 QWE851198:QWJ851198 RGA851198:RGF851198 RPW851198:RQB851198 RZS851198:RZX851198 SJO851198:SJT851198 STK851198:STP851198 TDG851198:TDL851198 TNC851198:TNH851198 TWY851198:TXD851198 UGU851198:UGZ851198 UQQ851198:UQV851198 VAM851198:VAR851198 VKI851198:VKN851198 VUE851198:VUJ851198 WEA851198:WEF851198 WNW851198:WOB851198 WXS851198:WXX851198 BM851200:BT851200 LI851200:LP851200 VE851200:VL851200 AFA851200:AFH851200 AOW851200:APD851200 AYS851200:AYZ851200 BIO851200:BIV851200 BSK851200:BSR851200 CCG851200:CCN851200 CMC851200:CMJ851200 CVY851200:CWF851200 DFU851200:DGB851200 DPQ851200:DPX851200 DZM851200:DZT851200 EJI851200:EJP851200 ETE851200:ETL851200 FDA851200:FDH851200 FMW851200:FND851200 FWS851200:FWZ851200 GGO851200:GGV851200 GQK851200:GQR851200 HAG851200:HAN851200 HKC851200:HKJ851200 HTY851200:HUF851200 IDU851200:IEB851200 INQ851200:INX851200 IXM851200:IXT851200 JHI851200:JHP851200 JRE851200:JRL851200 KBA851200:KBH851200 KKW851200:KLD851200 KUS851200:KUZ851200 LEO851200:LEV851200 LOK851200:LOR851200 LYG851200:LYN851200 MIC851200:MIJ851200 MRY851200:MSF851200 NBU851200:NCB851200 NLQ851200:NLX851200 NVM851200:NVT851200 OFI851200:OFP851200 OPE851200:OPL851200 OZA851200:OZH851200 PIW851200:PJD851200 PSS851200:PSZ851200 QCO851200:QCV851200 QMK851200:QMR851200 QWG851200:QWN851200 RGC851200:RGJ851200 RPY851200:RQF851200 RZU851200:SAB851200 SJQ851200:SJX851200 STM851200:STT851200 TDI851200:TDP851200 TNE851200:TNL851200 TXA851200:TXH851200 UGW851200:UHD851200 UQS851200:UQZ851200 VAO851200:VAV851200 VKK851200:VKR851200 VUG851200:VUN851200 WEC851200:WEJ851200 WNY851200:WOF851200 WXU851200:WYB851200 AY851215 BD851215 KU851215 KZ851215 UQ851215 UV851215 AEM851215 AER851215 AOI851215 AON851215 AYE851215 AYJ851215 BIA851215 BIF851215 BRW851215 BSB851215 CBS851215 CBX851215 CLO851215 CLT851215 CVK851215 CVP851215 DFG851215 DFL851215 DPC851215 DPH851215 DYY851215 DZD851215 EIU851215 EIZ851215 ESQ851215 ESV851215 FCM851215 FCR851215 FMI851215 FMN851215 FWE851215 FWJ851215 GGA851215 GGF851215 GPW851215 GQB851215 GZS851215 GZX851215 HJO851215 HJT851215 HTK851215 HTP851215 IDG851215 IDL851215 INC851215 INH851215 IWY851215 IXD851215 JGU851215 JGZ851215 JQQ851215 JQV851215 KAM851215 KAR851215 KKI851215 KKN851215 KUE851215 KUJ851215 LEA851215 LEF851215 LNW851215 LOB851215 LXS851215 LXX851215 MHO851215 MHT851215 MRK851215 MRP851215 NBG851215 NBL851215 NLC851215 NLH851215 NUY851215 NVD851215 OEU851215 OEZ851215 OOQ851215 OOV851215 OYM851215 OYR851215 PII851215 PIN851215 PSE851215 PSJ851215 QCA851215 QCF851215 QLW851215 QMB851215 QVS851215 QVX851215 RFO851215 RFT851215 RPK851215 RPP851215 RZG851215 RZL851215 SJC851215 SJH851215 SSY851215 STD851215 TCU851215 TCZ851215 TMQ851215 TMV851215 TWM851215 TWR851215 UGI851215 UGN851215 UQE851215 UQJ851215 VAA851215 VAF851215 VJW851215 VKB851215 VTS851215 VTX851215 WDO851215 WDT851215 WNK851215 WNP851215 WXG851215 WXL851215 BD851222:DY851222 EC851222:GZ851222 KZ851222:NU851222 NY851222:QV851222 UV851222:XQ851222 XU851222:AAR851222 AER851222:AHM851222 AHQ851222:AKN851222 AON851222:ARI851222 ARM851222:AUJ851222 AYJ851222:BBE851222 BBI851222:BEF851222 BIF851222:BLA851222 BLE851222:BOB851222 BSB851222:BUW851222 BVA851222:BXX851222 CBX851222:CES851222 CEW851222:CHT851222 CLT851222:COO851222 COS851222:CRP851222 CVP851222:CYK851222 CYO851222:DBL851222 DFL851222:DIG851222 DIK851222:DLH851222 DPH851222:DSC851222 DSG851222:DVD851222 DZD851222:EBY851222 ECC851222:EEZ851222 EIZ851222:ELU851222 ELY851222:EOV851222 ESV851222:EVQ851222 EVU851222:EYR851222 FCR851222:FFM851222 FFQ851222:FIN851222 FMN851222:FPI851222 FPM851222:FSJ851222 FWJ851222:FZE851222 FZI851222:GCF851222 GGF851222:GJA851222 GJE851222:GMB851222 GQB851222:GSW851222 GTA851222:GVX851222 GZX851222:HCS851222 HCW851222:HFT851222 HJT851222:HMO851222 HMS851222:HPP851222 HTP851222:HWK851222 HWO851222:HZL851222 IDL851222:IGG851222 IGK851222:IJH851222 INH851222:IQC851222 IQG851222:ITD851222 IXD851222:IZY851222 JAC851222:JCZ851222 JGZ851222:JJU851222 JJY851222:JMV851222 JQV851222:JTQ851222 JTU851222:JWR851222 KAR851222:KDM851222 KDQ851222:KGN851222 KKN851222:KNI851222 KNM851222:KQJ851222 KUJ851222:KXE851222 KXI851222:LAF851222 LEF851222:LHA851222 LHE851222:LKB851222 LOB851222:LQW851222 LRA851222:LTX851222 LXX851222:MAS851222 MAW851222:MDT851222 MHT851222:MKO851222 MKS851222:MNP851222 MRP851222:MUK851222 MUO851222:MXL851222 NBL851222:NEG851222 NEK851222:NHH851222 NLH851222:NOC851222 NOG851222:NRD851222 NVD851222:NXY851222 NYC851222:OAZ851222 OEZ851222:OHU851222 OHY851222:OKV851222 OOV851222:ORQ851222 ORU851222:OUR851222 OYR851222:PBM851222 PBQ851222:PEN851222 PIN851222:PLI851222 PLM851222:POJ851222 PSJ851222:PVE851222 PVI851222:PYF851222 QCF851222:QFA851222 QFE851222:QIB851222 QMB851222:QOW851222 QPA851222:QRX851222 QVX851222:QYS851222 QYW851222:RBT851222 RFT851222:RIO851222 RIS851222:RLP851222 RPP851222:RSK851222 RSO851222:RVL851222 RZL851222:SCG851222 SCK851222:SFH851222 SJH851222:SMC851222 SMG851222:SPD851222 STD851222:SVY851222 SWC851222:SYZ851222 TCZ851222:TFU851222 TFY851222:TIV851222 TMV851222:TPQ851222 TPU851222:TSR851222 TWR851222:TZM851222 TZQ851222:UCN851222 UGN851222:UJI851222 UJM851222:UMJ851222 UQJ851222:UTE851222 UTI851222:UWF851222 VAF851222:VDA851222 VDE851222:VGB851222 VKB851222:VMW851222 VNA851222:VPX851222 VTX851222:VWS851222 VWW851222:VZT851222 WDT851222:WGO851222 WGS851222:WJP851222 WNP851222:WQK851222 WQO851222:WTL851222 WXL851222:XAG851222 XAK851222:XDH851222 AY851227 KU851227 UQ851227 AEM851227 AOI851227 AYE851227 BIA851227 BRW851227 CBS851227 CLO851227 CVK851227 DFG851227 DPC851227 DYY851227 EIU851227 ESQ851227 FCM851227 FMI851227 FWE851227 GGA851227 GPW851227 GZS851227 HJO851227 HTK851227 IDG851227 INC851227 IWY851227 JGU851227 JQQ851227 KAM851227 KKI851227 KUE851227 LEA851227 LNW851227 LXS851227 MHO851227 MRK851227 NBG851227 NLC851227 NUY851227 OEU851227 OOQ851227 OYM851227 PII851227 PSE851227 QCA851227 QLW851227 QVS851227 RFO851227 RPK851227 RZG851227 SJC851227 SSY851227 TCU851227 TMQ851227 TWM851227 UGI851227 UQE851227 VAA851227 VJW851227 VTS851227 WDO851227 WNK851227 WXG851227 BB851242:DY851242 EC851242:GZ851242 KX851242:NU851242 NY851242:QV851242 UT851242:XQ851242 XU851242:AAR851242 AEP851242:AHM851242 AHQ851242:AKN851242 AOL851242:ARI851242 ARM851242:AUJ851242 AYH851242:BBE851242 BBI851242:BEF851242 BID851242:BLA851242 BLE851242:BOB851242 BRZ851242:BUW851242 BVA851242:BXX851242 CBV851242:CES851242 CEW851242:CHT851242 CLR851242:COO851242 COS851242:CRP851242 CVN851242:CYK851242 CYO851242:DBL851242 DFJ851242:DIG851242 DIK851242:DLH851242 DPF851242:DSC851242 DSG851242:DVD851242 DZB851242:EBY851242 ECC851242:EEZ851242 EIX851242:ELU851242 ELY851242:EOV851242 EST851242:EVQ851242 EVU851242:EYR851242 FCP851242:FFM851242 FFQ851242:FIN851242 FML851242:FPI851242 FPM851242:FSJ851242 FWH851242:FZE851242 FZI851242:GCF851242 GGD851242:GJA851242 GJE851242:GMB851242 GPZ851242:GSW851242 GTA851242:GVX851242 GZV851242:HCS851242 HCW851242:HFT851242 HJR851242:HMO851242 HMS851242:HPP851242 HTN851242:HWK851242 HWO851242:HZL851242 IDJ851242:IGG851242 IGK851242:IJH851242 INF851242:IQC851242 IQG851242:ITD851242 IXB851242:IZY851242 JAC851242:JCZ851242 JGX851242:JJU851242 JJY851242:JMV851242 JQT851242:JTQ851242 JTU851242:JWR851242 KAP851242:KDM851242 KDQ851242:KGN851242 KKL851242:KNI851242 KNM851242:KQJ851242 KUH851242:KXE851242 KXI851242:LAF851242 LED851242:LHA851242 LHE851242:LKB851242 LNZ851242:LQW851242 LRA851242:LTX851242 LXV851242:MAS851242 MAW851242:MDT851242 MHR851242:MKO851242 MKS851242:MNP851242 MRN851242:MUK851242 MUO851242:MXL851242 NBJ851242:NEG851242 NEK851242:NHH851242 NLF851242:NOC851242 NOG851242:NRD851242 NVB851242:NXY851242 NYC851242:OAZ851242 OEX851242:OHU851242 OHY851242:OKV851242 OOT851242:ORQ851242 ORU851242:OUR851242 OYP851242:PBM851242 PBQ851242:PEN851242 PIL851242:PLI851242 PLM851242:POJ851242 PSH851242:PVE851242 PVI851242:PYF851242 QCD851242:QFA851242 QFE851242:QIB851242 QLZ851242:QOW851242 QPA851242:QRX851242 QVV851242:QYS851242 QYW851242:RBT851242 RFR851242:RIO851242 RIS851242:RLP851242 RPN851242:RSK851242 RSO851242:RVL851242 RZJ851242:SCG851242 SCK851242:SFH851242 SJF851242:SMC851242 SMG851242:SPD851242 STB851242:SVY851242 SWC851242:SYZ851242 TCX851242:TFU851242 TFY851242:TIV851242 TMT851242:TPQ851242 TPU851242:TSR851242 TWP851242:TZM851242 TZQ851242:UCN851242 UGL851242:UJI851242 UJM851242:UMJ851242 UQH851242:UTE851242 UTI851242:UWF851242 VAD851242:VDA851242 VDE851242:VGB851242 VJZ851242:VMW851242 VNA851242:VPX851242 VTV851242:VWS851242 VWW851242:VZT851242 WDR851242:WGO851242 WGS851242:WJP851242 WNN851242:WQK851242 WQO851242:WTL851242 WXJ851242:XAG851242 XAK851242:XDH851242 BB851263:DY851263 EC851263:GZ851263 KX851263:NU851263 NY851263:QV851263 UT851263:XQ851263 XU851263:AAR851263 AEP851263:AHM851263 AHQ851263:AKN851263 AOL851263:ARI851263 ARM851263:AUJ851263 AYH851263:BBE851263 BBI851263:BEF851263 BID851263:BLA851263 BLE851263:BOB851263 BRZ851263:BUW851263 BVA851263:BXX851263 CBV851263:CES851263 CEW851263:CHT851263 CLR851263:COO851263 COS851263:CRP851263 CVN851263:CYK851263 CYO851263:DBL851263 DFJ851263:DIG851263 DIK851263:DLH851263 DPF851263:DSC851263 DSG851263:DVD851263 DZB851263:EBY851263 ECC851263:EEZ851263 EIX851263:ELU851263 ELY851263:EOV851263 EST851263:EVQ851263 EVU851263:EYR851263 FCP851263:FFM851263 FFQ851263:FIN851263 FML851263:FPI851263 FPM851263:FSJ851263 FWH851263:FZE851263 FZI851263:GCF851263 GGD851263:GJA851263 GJE851263:GMB851263 GPZ851263:GSW851263 GTA851263:GVX851263 GZV851263:HCS851263 HCW851263:HFT851263 HJR851263:HMO851263 HMS851263:HPP851263 HTN851263:HWK851263 HWO851263:HZL851263 IDJ851263:IGG851263 IGK851263:IJH851263 INF851263:IQC851263 IQG851263:ITD851263 IXB851263:IZY851263 JAC851263:JCZ851263 JGX851263:JJU851263 JJY851263:JMV851263 JQT851263:JTQ851263 JTU851263:JWR851263 KAP851263:KDM851263 KDQ851263:KGN851263 KKL851263:KNI851263 KNM851263:KQJ851263 KUH851263:KXE851263 KXI851263:LAF851263 LED851263:LHA851263 LHE851263:LKB851263 LNZ851263:LQW851263 LRA851263:LTX851263 LXV851263:MAS851263 MAW851263:MDT851263 MHR851263:MKO851263 MKS851263:MNP851263 MRN851263:MUK851263 MUO851263:MXL851263 NBJ851263:NEG851263 NEK851263:NHH851263 NLF851263:NOC851263 NOG851263:NRD851263 NVB851263:NXY851263 NYC851263:OAZ851263 OEX851263:OHU851263 OHY851263:OKV851263 OOT851263:ORQ851263 ORU851263:OUR851263 OYP851263:PBM851263 PBQ851263:PEN851263 PIL851263:PLI851263 PLM851263:POJ851263 PSH851263:PVE851263 PVI851263:PYF851263 QCD851263:QFA851263 QFE851263:QIB851263 QLZ851263:QOW851263 QPA851263:QRX851263 QVV851263:QYS851263 QYW851263:RBT851263 RFR851263:RIO851263 RIS851263:RLP851263 RPN851263:RSK851263 RSO851263:RVL851263 RZJ851263:SCG851263 SCK851263:SFH851263 SJF851263:SMC851263 SMG851263:SPD851263 STB851263:SVY851263 SWC851263:SYZ851263 TCX851263:TFU851263 TFY851263:TIV851263 TMT851263:TPQ851263 TPU851263:TSR851263 TWP851263:TZM851263 TZQ851263:UCN851263 UGL851263:UJI851263 UJM851263:UMJ851263 UQH851263:UTE851263 UTI851263:UWF851263 VAD851263:VDA851263 VDE851263:VGB851263 VJZ851263:VMW851263 VNA851263:VPX851263 VTV851263:VWS851263 VWW851263:VZT851263 WDR851263:WGO851263 WGS851263:WJP851263 WNN851263:WQK851263 WQO851263:WTL851263 WXJ851263:XAG851263 XAK851263:XDH851263 BB851284:DI851284 KX851284:NE851284 UT851284:XA851284 AEP851284:AGW851284 AOL851284:AQS851284 AYH851284:BAO851284 BID851284:BKK851284 BRZ851284:BUG851284 CBV851284:CEC851284 CLR851284:CNY851284 CVN851284:CXU851284 DFJ851284:DHQ851284 DPF851284:DRM851284 DZB851284:EBI851284 EIX851284:ELE851284 EST851284:EVA851284 FCP851284:FEW851284 FML851284:FOS851284 FWH851284:FYO851284 GGD851284:GIK851284 GPZ851284:GSG851284 GZV851284:HCC851284 HJR851284:HLY851284 HTN851284:HVU851284 IDJ851284:IFQ851284 INF851284:IPM851284 IXB851284:IZI851284 JGX851284:JJE851284 JQT851284:JTA851284 KAP851284:KCW851284 KKL851284:KMS851284 KUH851284:KWO851284 LED851284:LGK851284 LNZ851284:LQG851284 LXV851284:MAC851284 MHR851284:MJY851284 MRN851284:MTU851284 NBJ851284:NDQ851284 NLF851284:NNM851284 NVB851284:NXI851284 OEX851284:OHE851284 OOT851284:ORA851284 OYP851284:PAW851284 PIL851284:PKS851284 PSH851284:PUO851284 QCD851284:QEK851284 QLZ851284:QOG851284 QVV851284:QYC851284 RFR851284:RHY851284 RPN851284:RRU851284 RZJ851284:SBQ851284 SJF851284:SLM851284 STB851284:SVI851284 TCX851284:TFE851284 TMT851284:TPA851284 TWP851284:TYW851284 UGL851284:UIS851284 UQH851284:USO851284 VAD851284:VCK851284 VJZ851284:VMG851284 VTV851284:VWC851284 WDR851284:WFY851284 WNN851284:WPU851284 WXJ851284:WZQ851284 BN916710:BQ916710 BS916710:BT916710 LJ916710:LM916710 LO916710:LP916710 VF916710:VI916710 VK916710:VL916710 AFB916710:AFE916710 AFG916710:AFH916710 AOX916710:APA916710 APC916710:APD916710 AYT916710:AYW916710 AYY916710:AYZ916710 BIP916710:BIS916710 BIU916710:BIV916710 BSL916710:BSO916710 BSQ916710:BSR916710 CCH916710:CCK916710 CCM916710:CCN916710 CMD916710:CMG916710 CMI916710:CMJ916710 CVZ916710:CWC916710 CWE916710:CWF916710 DFV916710:DFY916710 DGA916710:DGB916710 DPR916710:DPU916710 DPW916710:DPX916710 DZN916710:DZQ916710 DZS916710:DZT916710 EJJ916710:EJM916710 EJO916710:EJP916710 ETF916710:ETI916710 ETK916710:ETL916710 FDB916710:FDE916710 FDG916710:FDH916710 FMX916710:FNA916710 FNC916710:FND916710 FWT916710:FWW916710 FWY916710:FWZ916710 GGP916710:GGS916710 GGU916710:GGV916710 GQL916710:GQO916710 GQQ916710:GQR916710 HAH916710:HAK916710 HAM916710:HAN916710 HKD916710:HKG916710 HKI916710:HKJ916710 HTZ916710:HUC916710 HUE916710:HUF916710 IDV916710:IDY916710 IEA916710:IEB916710 INR916710:INU916710 INW916710:INX916710 IXN916710:IXQ916710 IXS916710:IXT916710 JHJ916710:JHM916710 JHO916710:JHP916710 JRF916710:JRI916710 JRK916710:JRL916710 KBB916710:KBE916710 KBG916710:KBH916710 KKX916710:KLA916710 KLC916710:KLD916710 KUT916710:KUW916710 KUY916710:KUZ916710 LEP916710:LES916710 LEU916710:LEV916710 LOL916710:LOO916710 LOQ916710:LOR916710 LYH916710:LYK916710 LYM916710:LYN916710 MID916710:MIG916710 MII916710:MIJ916710 MRZ916710:MSC916710 MSE916710:MSF916710 NBV916710:NBY916710 NCA916710:NCB916710 NLR916710:NLU916710 NLW916710:NLX916710 NVN916710:NVQ916710 NVS916710:NVT916710 OFJ916710:OFM916710 OFO916710:OFP916710 OPF916710:OPI916710 OPK916710:OPL916710 OZB916710:OZE916710 OZG916710:OZH916710 PIX916710:PJA916710 PJC916710:PJD916710 PST916710:PSW916710 PSY916710:PSZ916710 QCP916710:QCS916710 QCU916710:QCV916710 QML916710:QMO916710 QMQ916710:QMR916710 QWH916710:QWK916710 QWM916710:QWN916710 RGD916710:RGG916710 RGI916710:RGJ916710 RPZ916710:RQC916710 RQE916710:RQF916710 RZV916710:RZY916710 SAA916710:SAB916710 SJR916710:SJU916710 SJW916710:SJX916710 STN916710:STQ916710 STS916710:STT916710 TDJ916710:TDM916710 TDO916710:TDP916710 TNF916710:TNI916710 TNK916710:TNL916710 TXB916710:TXE916710 TXG916710:TXH916710 UGX916710:UHA916710 UHC916710:UHD916710 UQT916710:UQW916710 UQY916710:UQZ916710 VAP916710:VAS916710 VAU916710:VAV916710 VKL916710:VKO916710 VKQ916710:VKR916710 VUH916710:VUK916710 VUM916710:VUN916710 WED916710:WEG916710 WEI916710:WEJ916710 WNZ916710:WOC916710 WOE916710:WOF916710 WXV916710:WXY916710 WYA916710:WYB916710 AY916714 KU916714 UQ916714 AEM916714 AOI916714 AYE916714 BIA916714 BRW916714 CBS916714 CLO916714 CVK916714 DFG916714 DPC916714 DYY916714 EIU916714 ESQ916714 FCM916714 FMI916714 FWE916714 GGA916714 GPW916714 GZS916714 HJO916714 HTK916714 IDG916714 INC916714 IWY916714 JGU916714 JQQ916714 KAM916714 KKI916714 KUE916714 LEA916714 LNW916714 LXS916714 MHO916714 MRK916714 NBG916714 NLC916714 NUY916714 OEU916714 OOQ916714 OYM916714 PII916714 PSE916714 QCA916714 QLW916714 QVS916714 RFO916714 RPK916714 RZG916714 SJC916714 SSY916714 TCU916714 TMQ916714 TWM916714 UGI916714 UQE916714 VAA916714 VJW916714 VTS916714 WDO916714 WNK916714 WXG916714 AX916715 KT916715 UP916715 AEL916715 AOH916715 AYD916715 BHZ916715 BRV916715 CBR916715 CLN916715 CVJ916715 DFF916715 DPB916715 DYX916715 EIT916715 ESP916715 FCL916715 FMH916715 FWD916715 GFZ916715 GPV916715 GZR916715 HJN916715 HTJ916715 IDF916715 INB916715 IWX916715 JGT916715 JQP916715 KAL916715 KKH916715 KUD916715 LDZ916715 LNV916715 LXR916715 MHN916715 MRJ916715 NBF916715 NLB916715 NUX916715 OET916715 OOP916715 OYL916715 PIH916715 PSD916715 QBZ916715 QLV916715 QVR916715 RFN916715 RPJ916715 RZF916715 SJB916715 SSX916715 TCT916715 TMP916715 TWL916715 UGH916715 UQD916715 UZZ916715 VJV916715 VTR916715 WDN916715 WNJ916715 WXF916715 AY916728:BC916728 KU916728:KY916728 UQ916728:UU916728 AEM916728:AEQ916728 AOI916728:AOM916728 AYE916728:AYI916728 BIA916728:BIE916728 BRW916728:BSA916728 CBS916728:CBW916728 CLO916728:CLS916728 CVK916728:CVO916728 DFG916728:DFK916728 DPC916728:DPG916728 DYY916728:DZC916728 EIU916728:EIY916728 ESQ916728:ESU916728 FCM916728:FCQ916728 FMI916728:FMM916728 FWE916728:FWI916728 GGA916728:GGE916728 GPW916728:GQA916728 GZS916728:GZW916728 HJO916728:HJS916728 HTK916728:HTO916728 IDG916728:IDK916728 INC916728:ING916728 IWY916728:IXC916728 JGU916728:JGY916728 JQQ916728:JQU916728 KAM916728:KAQ916728 KKI916728:KKM916728 KUE916728:KUI916728 LEA916728:LEE916728 LNW916728:LOA916728 LXS916728:LXW916728 MHO916728:MHS916728 MRK916728:MRO916728 NBG916728:NBK916728 NLC916728:NLG916728 NUY916728:NVC916728 OEU916728:OEY916728 OOQ916728:OOU916728 OYM916728:OYQ916728 PII916728:PIM916728 PSE916728:PSI916728 QCA916728:QCE916728 QLW916728:QMA916728 QVS916728:QVW916728 RFO916728:RFS916728 RPK916728:RPO916728 RZG916728:RZK916728 SJC916728:SJG916728 SSY916728:STC916728 TCU916728:TCY916728 TMQ916728:TMU916728 TWM916728:TWQ916728 UGI916728:UGM916728 UQE916728:UQI916728 VAA916728:VAE916728 VJW916728:VKA916728 VTS916728:VTW916728 WDO916728:WDS916728 WNK916728:WNO916728 WXG916728:WXK916728 AZ916729:BA916729 KV916729:KW916729 UR916729:US916729 AEN916729:AEO916729 AOJ916729:AOK916729 AYF916729:AYG916729 BIB916729:BIC916729 BRX916729:BRY916729 CBT916729:CBU916729 CLP916729:CLQ916729 CVL916729:CVM916729 DFH916729:DFI916729 DPD916729:DPE916729 DYZ916729:DZA916729 EIV916729:EIW916729 ESR916729:ESS916729 FCN916729:FCO916729 FMJ916729:FMK916729 FWF916729:FWG916729 GGB916729:GGC916729 GPX916729:GPY916729 GZT916729:GZU916729 HJP916729:HJQ916729 HTL916729:HTM916729 IDH916729:IDI916729 IND916729:INE916729 IWZ916729:IXA916729 JGV916729:JGW916729 JQR916729:JQS916729 KAN916729:KAO916729 KKJ916729:KKK916729 KUF916729:KUG916729 LEB916729:LEC916729 LNX916729:LNY916729 LXT916729:LXU916729 MHP916729:MHQ916729 MRL916729:MRM916729 NBH916729:NBI916729 NLD916729:NLE916729 NUZ916729:NVA916729 OEV916729:OEW916729 OOR916729:OOS916729 OYN916729:OYO916729 PIJ916729:PIK916729 PSF916729:PSG916729 QCB916729:QCC916729 QLX916729:QLY916729 QVT916729:QVU916729 RFP916729:RFQ916729 RPL916729:RPM916729 RZH916729:RZI916729 SJD916729:SJE916729 SSZ916729:STA916729 TCV916729:TCW916729 TMR916729:TMS916729 TWN916729:TWO916729 UGJ916729:UGK916729 UQF916729:UQG916729 VAB916729:VAC916729 VJX916729:VJY916729 VTT916729:VTU916729 WDP916729:WDQ916729 WNL916729:WNM916729 WXH916729:WXI916729 BK916734:BP916734 LG916734:LL916734 VC916734:VH916734 AEY916734:AFD916734 AOU916734:AOZ916734 AYQ916734:AYV916734 BIM916734:BIR916734 BSI916734:BSN916734 CCE916734:CCJ916734 CMA916734:CMF916734 CVW916734:CWB916734 DFS916734:DFX916734 DPO916734:DPT916734 DZK916734:DZP916734 EJG916734:EJL916734 ETC916734:ETH916734 FCY916734:FDD916734 FMU916734:FMZ916734 FWQ916734:FWV916734 GGM916734:GGR916734 GQI916734:GQN916734 HAE916734:HAJ916734 HKA916734:HKF916734 HTW916734:HUB916734 IDS916734:IDX916734 INO916734:INT916734 IXK916734:IXP916734 JHG916734:JHL916734 JRC916734:JRH916734 KAY916734:KBD916734 KKU916734:KKZ916734 KUQ916734:KUV916734 LEM916734:LER916734 LOI916734:LON916734 LYE916734:LYJ916734 MIA916734:MIF916734 MRW916734:MSB916734 NBS916734:NBX916734 NLO916734:NLT916734 NVK916734:NVP916734 OFG916734:OFL916734 OPC916734:OPH916734 OYY916734:OZD916734 PIU916734:PIZ916734 PSQ916734:PSV916734 QCM916734:QCR916734 QMI916734:QMN916734 QWE916734:QWJ916734 RGA916734:RGF916734 RPW916734:RQB916734 RZS916734:RZX916734 SJO916734:SJT916734 STK916734:STP916734 TDG916734:TDL916734 TNC916734:TNH916734 TWY916734:TXD916734 UGU916734:UGZ916734 UQQ916734:UQV916734 VAM916734:VAR916734 VKI916734:VKN916734 VUE916734:VUJ916734 WEA916734:WEF916734 WNW916734:WOB916734 WXS916734:WXX916734 BM916736:BT916736 LI916736:LP916736 VE916736:VL916736 AFA916736:AFH916736 AOW916736:APD916736 AYS916736:AYZ916736 BIO916736:BIV916736 BSK916736:BSR916736 CCG916736:CCN916736 CMC916736:CMJ916736 CVY916736:CWF916736 DFU916736:DGB916736 DPQ916736:DPX916736 DZM916736:DZT916736 EJI916736:EJP916736 ETE916736:ETL916736 FDA916736:FDH916736 FMW916736:FND916736 FWS916736:FWZ916736 GGO916736:GGV916736 GQK916736:GQR916736 HAG916736:HAN916736 HKC916736:HKJ916736 HTY916736:HUF916736 IDU916736:IEB916736 INQ916736:INX916736 IXM916736:IXT916736 JHI916736:JHP916736 JRE916736:JRL916736 KBA916736:KBH916736 KKW916736:KLD916736 KUS916736:KUZ916736 LEO916736:LEV916736 LOK916736:LOR916736 LYG916736:LYN916736 MIC916736:MIJ916736 MRY916736:MSF916736 NBU916736:NCB916736 NLQ916736:NLX916736 NVM916736:NVT916736 OFI916736:OFP916736 OPE916736:OPL916736 OZA916736:OZH916736 PIW916736:PJD916736 PSS916736:PSZ916736 QCO916736:QCV916736 QMK916736:QMR916736 QWG916736:QWN916736 RGC916736:RGJ916736 RPY916736:RQF916736 RZU916736:SAB916736 SJQ916736:SJX916736 STM916736:STT916736 TDI916736:TDP916736 TNE916736:TNL916736 TXA916736:TXH916736 UGW916736:UHD916736 UQS916736:UQZ916736 VAO916736:VAV916736 VKK916736:VKR916736 VUG916736:VUN916736 WEC916736:WEJ916736 WNY916736:WOF916736 WXU916736:WYB916736 AY916751 BD916751 KU916751 KZ916751 UQ916751 UV916751 AEM916751 AER916751 AOI916751 AON916751 AYE916751 AYJ916751 BIA916751 BIF916751 BRW916751 BSB916751 CBS916751 CBX916751 CLO916751 CLT916751 CVK916751 CVP916751 DFG916751 DFL916751 DPC916751 DPH916751 DYY916751 DZD916751 EIU916751 EIZ916751 ESQ916751 ESV916751 FCM916751 FCR916751 FMI916751 FMN916751 FWE916751 FWJ916751 GGA916751 GGF916751 GPW916751 GQB916751 GZS916751 GZX916751 HJO916751 HJT916751 HTK916751 HTP916751 IDG916751 IDL916751 INC916751 INH916751 IWY916751 IXD916751 JGU916751 JGZ916751 JQQ916751 JQV916751 KAM916751 KAR916751 KKI916751 KKN916751 KUE916751 KUJ916751 LEA916751 LEF916751 LNW916751 LOB916751 LXS916751 LXX916751 MHO916751 MHT916751 MRK916751 MRP916751 NBG916751 NBL916751 NLC916751 NLH916751 NUY916751 NVD916751 OEU916751 OEZ916751 OOQ916751 OOV916751 OYM916751 OYR916751 PII916751 PIN916751 PSE916751 PSJ916751 QCA916751 QCF916751 QLW916751 QMB916751 QVS916751 QVX916751 RFO916751 RFT916751 RPK916751 RPP916751 RZG916751 RZL916751 SJC916751 SJH916751 SSY916751 STD916751 TCU916751 TCZ916751 TMQ916751 TMV916751 TWM916751 TWR916751 UGI916751 UGN916751 UQE916751 UQJ916751 VAA916751 VAF916751 VJW916751 VKB916751 VTS916751 VTX916751 WDO916751 WDT916751 WNK916751 WNP916751 WXG916751 WXL916751 BD916758:DY916758 EC916758:GZ916758 KZ916758:NU916758 NY916758:QV916758 UV916758:XQ916758 XU916758:AAR916758 AER916758:AHM916758 AHQ916758:AKN916758 AON916758:ARI916758 ARM916758:AUJ916758 AYJ916758:BBE916758 BBI916758:BEF916758 BIF916758:BLA916758 BLE916758:BOB916758 BSB916758:BUW916758 BVA916758:BXX916758 CBX916758:CES916758 CEW916758:CHT916758 CLT916758:COO916758 COS916758:CRP916758 CVP916758:CYK916758 CYO916758:DBL916758 DFL916758:DIG916758 DIK916758:DLH916758 DPH916758:DSC916758 DSG916758:DVD916758 DZD916758:EBY916758 ECC916758:EEZ916758 EIZ916758:ELU916758 ELY916758:EOV916758 ESV916758:EVQ916758 EVU916758:EYR916758 FCR916758:FFM916758 FFQ916758:FIN916758 FMN916758:FPI916758 FPM916758:FSJ916758 FWJ916758:FZE916758 FZI916758:GCF916758 GGF916758:GJA916758 GJE916758:GMB916758 GQB916758:GSW916758 GTA916758:GVX916758 GZX916758:HCS916758 HCW916758:HFT916758 HJT916758:HMO916758 HMS916758:HPP916758 HTP916758:HWK916758 HWO916758:HZL916758 IDL916758:IGG916758 IGK916758:IJH916758 INH916758:IQC916758 IQG916758:ITD916758 IXD916758:IZY916758 JAC916758:JCZ916758 JGZ916758:JJU916758 JJY916758:JMV916758 JQV916758:JTQ916758 JTU916758:JWR916758 KAR916758:KDM916758 KDQ916758:KGN916758 KKN916758:KNI916758 KNM916758:KQJ916758 KUJ916758:KXE916758 KXI916758:LAF916758 LEF916758:LHA916758 LHE916758:LKB916758 LOB916758:LQW916758 LRA916758:LTX916758 LXX916758:MAS916758 MAW916758:MDT916758 MHT916758:MKO916758 MKS916758:MNP916758 MRP916758:MUK916758 MUO916758:MXL916758 NBL916758:NEG916758 NEK916758:NHH916758 NLH916758:NOC916758 NOG916758:NRD916758 NVD916758:NXY916758 NYC916758:OAZ916758 OEZ916758:OHU916758 OHY916758:OKV916758 OOV916758:ORQ916758 ORU916758:OUR916758 OYR916758:PBM916758 PBQ916758:PEN916758 PIN916758:PLI916758 PLM916758:POJ916758 PSJ916758:PVE916758 PVI916758:PYF916758 QCF916758:QFA916758 QFE916758:QIB916758 QMB916758:QOW916758 QPA916758:QRX916758 QVX916758:QYS916758 QYW916758:RBT916758 RFT916758:RIO916758 RIS916758:RLP916758 RPP916758:RSK916758 RSO916758:RVL916758 RZL916758:SCG916758 SCK916758:SFH916758 SJH916758:SMC916758 SMG916758:SPD916758 STD916758:SVY916758 SWC916758:SYZ916758 TCZ916758:TFU916758 TFY916758:TIV916758 TMV916758:TPQ916758 TPU916758:TSR916758 TWR916758:TZM916758 TZQ916758:UCN916758 UGN916758:UJI916758 UJM916758:UMJ916758 UQJ916758:UTE916758 UTI916758:UWF916758 VAF916758:VDA916758 VDE916758:VGB916758 VKB916758:VMW916758 VNA916758:VPX916758 VTX916758:VWS916758 VWW916758:VZT916758 WDT916758:WGO916758 WGS916758:WJP916758 WNP916758:WQK916758 WQO916758:WTL916758 WXL916758:XAG916758 XAK916758:XDH916758 AY916763 KU916763 UQ916763 AEM916763 AOI916763 AYE916763 BIA916763 BRW916763 CBS916763 CLO916763 CVK916763 DFG916763 DPC916763 DYY916763 EIU916763 ESQ916763 FCM916763 FMI916763 FWE916763 GGA916763 GPW916763 GZS916763 HJO916763 HTK916763 IDG916763 INC916763 IWY916763 JGU916763 JQQ916763 KAM916763 KKI916763 KUE916763 LEA916763 LNW916763 LXS916763 MHO916763 MRK916763 NBG916763 NLC916763 NUY916763 OEU916763 OOQ916763 OYM916763 PII916763 PSE916763 QCA916763 QLW916763 QVS916763 RFO916763 RPK916763 RZG916763 SJC916763 SSY916763 TCU916763 TMQ916763 TWM916763 UGI916763 UQE916763 VAA916763 VJW916763 VTS916763 WDO916763 WNK916763 WXG916763 BB916778:DY916778 EC916778:GZ916778 KX916778:NU916778 NY916778:QV916778 UT916778:XQ916778 XU916778:AAR916778 AEP916778:AHM916778 AHQ916778:AKN916778 AOL916778:ARI916778 ARM916778:AUJ916778 AYH916778:BBE916778 BBI916778:BEF916778 BID916778:BLA916778 BLE916778:BOB916778 BRZ916778:BUW916778 BVA916778:BXX916778 CBV916778:CES916778 CEW916778:CHT916778 CLR916778:COO916778 COS916778:CRP916778 CVN916778:CYK916778 CYO916778:DBL916778 DFJ916778:DIG916778 DIK916778:DLH916778 DPF916778:DSC916778 DSG916778:DVD916778 DZB916778:EBY916778 ECC916778:EEZ916778 EIX916778:ELU916778 ELY916778:EOV916778 EST916778:EVQ916778 EVU916778:EYR916778 FCP916778:FFM916778 FFQ916778:FIN916778 FML916778:FPI916778 FPM916778:FSJ916778 FWH916778:FZE916778 FZI916778:GCF916778 GGD916778:GJA916778 GJE916778:GMB916778 GPZ916778:GSW916778 GTA916778:GVX916778 GZV916778:HCS916778 HCW916778:HFT916778 HJR916778:HMO916778 HMS916778:HPP916778 HTN916778:HWK916778 HWO916778:HZL916778 IDJ916778:IGG916778 IGK916778:IJH916778 INF916778:IQC916778 IQG916778:ITD916778 IXB916778:IZY916778 JAC916778:JCZ916778 JGX916778:JJU916778 JJY916778:JMV916778 JQT916778:JTQ916778 JTU916778:JWR916778 KAP916778:KDM916778 KDQ916778:KGN916778 KKL916778:KNI916778 KNM916778:KQJ916778 KUH916778:KXE916778 KXI916778:LAF916778 LED916778:LHA916778 LHE916778:LKB916778 LNZ916778:LQW916778 LRA916778:LTX916778 LXV916778:MAS916778 MAW916778:MDT916778 MHR916778:MKO916778 MKS916778:MNP916778 MRN916778:MUK916778 MUO916778:MXL916778 NBJ916778:NEG916778 NEK916778:NHH916778 NLF916778:NOC916778 NOG916778:NRD916778 NVB916778:NXY916778 NYC916778:OAZ916778 OEX916778:OHU916778 OHY916778:OKV916778 OOT916778:ORQ916778 ORU916778:OUR916778 OYP916778:PBM916778 PBQ916778:PEN916778 PIL916778:PLI916778 PLM916778:POJ916778 PSH916778:PVE916778 PVI916778:PYF916778 QCD916778:QFA916778 QFE916778:QIB916778 QLZ916778:QOW916778 QPA916778:QRX916778 QVV916778:QYS916778 QYW916778:RBT916778 RFR916778:RIO916778 RIS916778:RLP916778 RPN916778:RSK916778 RSO916778:RVL916778 RZJ916778:SCG916778 SCK916778:SFH916778 SJF916778:SMC916778 SMG916778:SPD916778 STB916778:SVY916778 SWC916778:SYZ916778 TCX916778:TFU916778 TFY916778:TIV916778 TMT916778:TPQ916778 TPU916778:TSR916778 TWP916778:TZM916778 TZQ916778:UCN916778 UGL916778:UJI916778 UJM916778:UMJ916778 UQH916778:UTE916778 UTI916778:UWF916778 VAD916778:VDA916778 VDE916778:VGB916778 VJZ916778:VMW916778 VNA916778:VPX916778 VTV916778:VWS916778 VWW916778:VZT916778 WDR916778:WGO916778 WGS916778:WJP916778 WNN916778:WQK916778 WQO916778:WTL916778 WXJ916778:XAG916778 XAK916778:XDH916778 BB916799:DY916799 EC916799:GZ916799 KX916799:NU916799 NY916799:QV916799 UT916799:XQ916799 XU916799:AAR916799 AEP916799:AHM916799 AHQ916799:AKN916799 AOL916799:ARI916799 ARM916799:AUJ916799 AYH916799:BBE916799 BBI916799:BEF916799 BID916799:BLA916799 BLE916799:BOB916799 BRZ916799:BUW916799 BVA916799:BXX916799 CBV916799:CES916799 CEW916799:CHT916799 CLR916799:COO916799 COS916799:CRP916799 CVN916799:CYK916799 CYO916799:DBL916799 DFJ916799:DIG916799 DIK916799:DLH916799 DPF916799:DSC916799 DSG916799:DVD916799 DZB916799:EBY916799 ECC916799:EEZ916799 EIX916799:ELU916799 ELY916799:EOV916799 EST916799:EVQ916799 EVU916799:EYR916799 FCP916799:FFM916799 FFQ916799:FIN916799 FML916799:FPI916799 FPM916799:FSJ916799 FWH916799:FZE916799 FZI916799:GCF916799 GGD916799:GJA916799 GJE916799:GMB916799 GPZ916799:GSW916799 GTA916799:GVX916799 GZV916799:HCS916799 HCW916799:HFT916799 HJR916799:HMO916799 HMS916799:HPP916799 HTN916799:HWK916799 HWO916799:HZL916799 IDJ916799:IGG916799 IGK916799:IJH916799 INF916799:IQC916799 IQG916799:ITD916799 IXB916799:IZY916799 JAC916799:JCZ916799 JGX916799:JJU916799 JJY916799:JMV916799 JQT916799:JTQ916799 JTU916799:JWR916799 KAP916799:KDM916799 KDQ916799:KGN916799 KKL916799:KNI916799 KNM916799:KQJ916799 KUH916799:KXE916799 KXI916799:LAF916799 LED916799:LHA916799 LHE916799:LKB916799 LNZ916799:LQW916799 LRA916799:LTX916799 LXV916799:MAS916799 MAW916799:MDT916799 MHR916799:MKO916799 MKS916799:MNP916799 MRN916799:MUK916799 MUO916799:MXL916799 NBJ916799:NEG916799 NEK916799:NHH916799 NLF916799:NOC916799 NOG916799:NRD916799 NVB916799:NXY916799 NYC916799:OAZ916799 OEX916799:OHU916799 OHY916799:OKV916799 OOT916799:ORQ916799 ORU916799:OUR916799 OYP916799:PBM916799 PBQ916799:PEN916799 PIL916799:PLI916799 PLM916799:POJ916799 PSH916799:PVE916799 PVI916799:PYF916799 QCD916799:QFA916799 QFE916799:QIB916799 QLZ916799:QOW916799 QPA916799:QRX916799 QVV916799:QYS916799 QYW916799:RBT916799 RFR916799:RIO916799 RIS916799:RLP916799 RPN916799:RSK916799 RSO916799:RVL916799 RZJ916799:SCG916799 SCK916799:SFH916799 SJF916799:SMC916799 SMG916799:SPD916799 STB916799:SVY916799 SWC916799:SYZ916799 TCX916799:TFU916799 TFY916799:TIV916799 TMT916799:TPQ916799 TPU916799:TSR916799 TWP916799:TZM916799 TZQ916799:UCN916799 UGL916799:UJI916799 UJM916799:UMJ916799 UQH916799:UTE916799 UTI916799:UWF916799 VAD916799:VDA916799 VDE916799:VGB916799 VJZ916799:VMW916799 VNA916799:VPX916799 VTV916799:VWS916799 VWW916799:VZT916799 WDR916799:WGO916799 WGS916799:WJP916799 WNN916799:WQK916799 WQO916799:WTL916799 WXJ916799:XAG916799 XAK916799:XDH916799 BB916820:DI916820 KX916820:NE916820 UT916820:XA916820 AEP916820:AGW916820 AOL916820:AQS916820 AYH916820:BAO916820 BID916820:BKK916820 BRZ916820:BUG916820 CBV916820:CEC916820 CLR916820:CNY916820 CVN916820:CXU916820 DFJ916820:DHQ916820 DPF916820:DRM916820 DZB916820:EBI916820 EIX916820:ELE916820 EST916820:EVA916820 FCP916820:FEW916820 FML916820:FOS916820 FWH916820:FYO916820 GGD916820:GIK916820 GPZ916820:GSG916820 GZV916820:HCC916820 HJR916820:HLY916820 HTN916820:HVU916820 IDJ916820:IFQ916820 INF916820:IPM916820 IXB916820:IZI916820 JGX916820:JJE916820 JQT916820:JTA916820 KAP916820:KCW916820 KKL916820:KMS916820 KUH916820:KWO916820 LED916820:LGK916820 LNZ916820:LQG916820 LXV916820:MAC916820 MHR916820:MJY916820 MRN916820:MTU916820 NBJ916820:NDQ916820 NLF916820:NNM916820 NVB916820:NXI916820 OEX916820:OHE916820 OOT916820:ORA916820 OYP916820:PAW916820 PIL916820:PKS916820 PSH916820:PUO916820 QCD916820:QEK916820 QLZ916820:QOG916820 QVV916820:QYC916820 RFR916820:RHY916820 RPN916820:RRU916820 RZJ916820:SBQ916820 SJF916820:SLM916820 STB916820:SVI916820 TCX916820:TFE916820 TMT916820:TPA916820 TWP916820:TYW916820 UGL916820:UIS916820 UQH916820:USO916820 VAD916820:VCK916820 VJZ916820:VMG916820 VTV916820:VWC916820 WDR916820:WFY916820 WNN916820:WPU916820 WXJ916820:WZQ916820 BN982246:BQ982246 BS982246:BT982246 LJ982246:LM982246 LO982246:LP982246 VF982246:VI982246 VK982246:VL982246 AFB982246:AFE982246 AFG982246:AFH982246 AOX982246:APA982246 APC982246:APD982246 AYT982246:AYW982246 AYY982246:AYZ982246 BIP982246:BIS982246 BIU982246:BIV982246 BSL982246:BSO982246 BSQ982246:BSR982246 CCH982246:CCK982246 CCM982246:CCN982246 CMD982246:CMG982246 CMI982246:CMJ982246 CVZ982246:CWC982246 CWE982246:CWF982246 DFV982246:DFY982246 DGA982246:DGB982246 DPR982246:DPU982246 DPW982246:DPX982246 DZN982246:DZQ982246 DZS982246:DZT982246 EJJ982246:EJM982246 EJO982246:EJP982246 ETF982246:ETI982246 ETK982246:ETL982246 FDB982246:FDE982246 FDG982246:FDH982246 FMX982246:FNA982246 FNC982246:FND982246 FWT982246:FWW982246 FWY982246:FWZ982246 GGP982246:GGS982246 GGU982246:GGV982246 GQL982246:GQO982246 GQQ982246:GQR982246 HAH982246:HAK982246 HAM982246:HAN982246 HKD982246:HKG982246 HKI982246:HKJ982246 HTZ982246:HUC982246 HUE982246:HUF982246 IDV982246:IDY982246 IEA982246:IEB982246 INR982246:INU982246 INW982246:INX982246 IXN982246:IXQ982246 IXS982246:IXT982246 JHJ982246:JHM982246 JHO982246:JHP982246 JRF982246:JRI982246 JRK982246:JRL982246 KBB982246:KBE982246 KBG982246:KBH982246 KKX982246:KLA982246 KLC982246:KLD982246 KUT982246:KUW982246 KUY982246:KUZ982246 LEP982246:LES982246 LEU982246:LEV982246 LOL982246:LOO982246 LOQ982246:LOR982246 LYH982246:LYK982246 LYM982246:LYN982246 MID982246:MIG982246 MII982246:MIJ982246 MRZ982246:MSC982246 MSE982246:MSF982246 NBV982246:NBY982246 NCA982246:NCB982246 NLR982246:NLU982246 NLW982246:NLX982246 NVN982246:NVQ982246 NVS982246:NVT982246 OFJ982246:OFM982246 OFO982246:OFP982246 OPF982246:OPI982246 OPK982246:OPL982246 OZB982246:OZE982246 OZG982246:OZH982246 PIX982246:PJA982246 PJC982246:PJD982246 PST982246:PSW982246 PSY982246:PSZ982246 QCP982246:QCS982246 QCU982246:QCV982246 QML982246:QMO982246 QMQ982246:QMR982246 QWH982246:QWK982246 QWM982246:QWN982246 RGD982246:RGG982246 RGI982246:RGJ982246 RPZ982246:RQC982246 RQE982246:RQF982246 RZV982246:RZY982246 SAA982246:SAB982246 SJR982246:SJU982246 SJW982246:SJX982246 STN982246:STQ982246 STS982246:STT982246 TDJ982246:TDM982246 TDO982246:TDP982246 TNF982246:TNI982246 TNK982246:TNL982246 TXB982246:TXE982246 TXG982246:TXH982246 UGX982246:UHA982246 UHC982246:UHD982246 UQT982246:UQW982246 UQY982246:UQZ982246 VAP982246:VAS982246 VAU982246:VAV982246 VKL982246:VKO982246 VKQ982246:VKR982246 VUH982246:VUK982246 VUM982246:VUN982246 WED982246:WEG982246 WEI982246:WEJ982246 WNZ982246:WOC982246 WOE982246:WOF982246 WXV982246:WXY982246 WYA982246:WYB982246 AY982250 KU982250 UQ982250 AEM982250 AOI982250 AYE982250 BIA982250 BRW982250 CBS982250 CLO982250 CVK982250 DFG982250 DPC982250 DYY982250 EIU982250 ESQ982250 FCM982250 FMI982250 FWE982250 GGA982250 GPW982250 GZS982250 HJO982250 HTK982250 IDG982250 INC982250 IWY982250 JGU982250 JQQ982250 KAM982250 KKI982250 KUE982250 LEA982250 LNW982250 LXS982250 MHO982250 MRK982250 NBG982250 NLC982250 NUY982250 OEU982250 OOQ982250 OYM982250 PII982250 PSE982250 QCA982250 QLW982250 QVS982250 RFO982250 RPK982250 RZG982250 SJC982250 SSY982250 TCU982250 TMQ982250 TWM982250 UGI982250 UQE982250 VAA982250 VJW982250 VTS982250 WDO982250 WNK982250 WXG982250 AX982251 KT982251 UP982251 AEL982251 AOH982251 AYD982251 BHZ982251 BRV982251 CBR982251 CLN982251 CVJ982251 DFF982251 DPB982251 DYX982251 EIT982251 ESP982251 FCL982251 FMH982251 FWD982251 GFZ982251 GPV982251 GZR982251 HJN982251 HTJ982251 IDF982251 INB982251 IWX982251 JGT982251 JQP982251 KAL982251 KKH982251 KUD982251 LDZ982251 LNV982251 LXR982251 MHN982251 MRJ982251 NBF982251 NLB982251 NUX982251 OET982251 OOP982251 OYL982251 PIH982251 PSD982251 QBZ982251 QLV982251 QVR982251 RFN982251 RPJ982251 RZF982251 SJB982251 SSX982251 TCT982251 TMP982251 TWL982251 UGH982251 UQD982251 UZZ982251 VJV982251 VTR982251 WDN982251 WNJ982251 WXF982251 AY982264:BC982264 KU982264:KY982264 UQ982264:UU982264 AEM982264:AEQ982264 AOI982264:AOM982264 AYE982264:AYI982264 BIA982264:BIE982264 BRW982264:BSA982264 CBS982264:CBW982264 CLO982264:CLS982264 CVK982264:CVO982264 DFG982264:DFK982264 DPC982264:DPG982264 DYY982264:DZC982264 EIU982264:EIY982264 ESQ982264:ESU982264 FCM982264:FCQ982264 FMI982264:FMM982264 FWE982264:FWI982264 GGA982264:GGE982264 GPW982264:GQA982264 GZS982264:GZW982264 HJO982264:HJS982264 HTK982264:HTO982264 IDG982264:IDK982264 INC982264:ING982264 IWY982264:IXC982264 JGU982264:JGY982264 JQQ982264:JQU982264 KAM982264:KAQ982264 KKI982264:KKM982264 KUE982264:KUI982264 LEA982264:LEE982264 LNW982264:LOA982264 LXS982264:LXW982264 MHO982264:MHS982264 MRK982264:MRO982264 NBG982264:NBK982264 NLC982264:NLG982264 NUY982264:NVC982264 OEU982264:OEY982264 OOQ982264:OOU982264 OYM982264:OYQ982264 PII982264:PIM982264 PSE982264:PSI982264 QCA982264:QCE982264 QLW982264:QMA982264 QVS982264:QVW982264 RFO982264:RFS982264 RPK982264:RPO982264 RZG982264:RZK982264 SJC982264:SJG982264 SSY982264:STC982264 TCU982264:TCY982264 TMQ982264:TMU982264 TWM982264:TWQ982264 UGI982264:UGM982264 UQE982264:UQI982264 VAA982264:VAE982264 VJW982264:VKA982264 VTS982264:VTW982264 WDO982264:WDS982264 WNK982264:WNO982264 WXG982264:WXK982264 AZ982265:BA982265 KV982265:KW982265 UR982265:US982265 AEN982265:AEO982265 AOJ982265:AOK982265 AYF982265:AYG982265 BIB982265:BIC982265 BRX982265:BRY982265 CBT982265:CBU982265 CLP982265:CLQ982265 CVL982265:CVM982265 DFH982265:DFI982265 DPD982265:DPE982265 DYZ982265:DZA982265 EIV982265:EIW982265 ESR982265:ESS982265 FCN982265:FCO982265 FMJ982265:FMK982265 FWF982265:FWG982265 GGB982265:GGC982265 GPX982265:GPY982265 GZT982265:GZU982265 HJP982265:HJQ982265 HTL982265:HTM982265 IDH982265:IDI982265 IND982265:INE982265 IWZ982265:IXA982265 JGV982265:JGW982265 JQR982265:JQS982265 KAN982265:KAO982265 KKJ982265:KKK982265 KUF982265:KUG982265 LEB982265:LEC982265 LNX982265:LNY982265 LXT982265:LXU982265 MHP982265:MHQ982265 MRL982265:MRM982265 NBH982265:NBI982265 NLD982265:NLE982265 NUZ982265:NVA982265 OEV982265:OEW982265 OOR982265:OOS982265 OYN982265:OYO982265 PIJ982265:PIK982265 PSF982265:PSG982265 QCB982265:QCC982265 QLX982265:QLY982265 QVT982265:QVU982265 RFP982265:RFQ982265 RPL982265:RPM982265 RZH982265:RZI982265 SJD982265:SJE982265 SSZ982265:STA982265 TCV982265:TCW982265 TMR982265:TMS982265 TWN982265:TWO982265 UGJ982265:UGK982265 UQF982265:UQG982265 VAB982265:VAC982265 VJX982265:VJY982265 VTT982265:VTU982265 WDP982265:WDQ982265 WNL982265:WNM982265 WXH982265:WXI982265 BK982270:BP982270 LG982270:LL982270 VC982270:VH982270 AEY982270:AFD982270 AOU982270:AOZ982270 AYQ982270:AYV982270 BIM982270:BIR982270 BSI982270:BSN982270 CCE982270:CCJ982270 CMA982270:CMF982270 CVW982270:CWB982270 DFS982270:DFX982270 DPO982270:DPT982270 DZK982270:DZP982270 EJG982270:EJL982270 ETC982270:ETH982270 FCY982270:FDD982270 FMU982270:FMZ982270 FWQ982270:FWV982270 GGM982270:GGR982270 GQI982270:GQN982270 HAE982270:HAJ982270 HKA982270:HKF982270 HTW982270:HUB982270 IDS982270:IDX982270 INO982270:INT982270 IXK982270:IXP982270 JHG982270:JHL982270 JRC982270:JRH982270 KAY982270:KBD982270 KKU982270:KKZ982270 KUQ982270:KUV982270 LEM982270:LER982270 LOI982270:LON982270 LYE982270:LYJ982270 MIA982270:MIF982270 MRW982270:MSB982270 NBS982270:NBX982270 NLO982270:NLT982270 NVK982270:NVP982270 OFG982270:OFL982270 OPC982270:OPH982270 OYY982270:OZD982270 PIU982270:PIZ982270 PSQ982270:PSV982270 QCM982270:QCR982270 QMI982270:QMN982270 QWE982270:QWJ982270 RGA982270:RGF982270 RPW982270:RQB982270 RZS982270:RZX982270 SJO982270:SJT982270 STK982270:STP982270 TDG982270:TDL982270 TNC982270:TNH982270 TWY982270:TXD982270 UGU982270:UGZ982270 UQQ982270:UQV982270 VAM982270:VAR982270 VKI982270:VKN982270 VUE982270:VUJ982270 WEA982270:WEF982270 WNW982270:WOB982270 WXS982270:WXX982270 BM982272:BT982272 LI982272:LP982272 VE982272:VL982272 AFA982272:AFH982272 AOW982272:APD982272 AYS982272:AYZ982272 BIO982272:BIV982272 BSK982272:BSR982272 CCG982272:CCN982272 CMC982272:CMJ982272 CVY982272:CWF982272 DFU982272:DGB982272 DPQ982272:DPX982272 DZM982272:DZT982272 EJI982272:EJP982272 ETE982272:ETL982272 FDA982272:FDH982272 FMW982272:FND982272 FWS982272:FWZ982272 GGO982272:GGV982272 GQK982272:GQR982272 HAG982272:HAN982272 HKC982272:HKJ982272 HTY982272:HUF982272 IDU982272:IEB982272 INQ982272:INX982272 IXM982272:IXT982272 JHI982272:JHP982272 JRE982272:JRL982272 KBA982272:KBH982272 KKW982272:KLD982272 KUS982272:KUZ982272 LEO982272:LEV982272 LOK982272:LOR982272 LYG982272:LYN982272 MIC982272:MIJ982272 MRY982272:MSF982272 NBU982272:NCB982272 NLQ982272:NLX982272 NVM982272:NVT982272 OFI982272:OFP982272 OPE982272:OPL982272 OZA982272:OZH982272 PIW982272:PJD982272 PSS982272:PSZ982272 QCO982272:QCV982272 QMK982272:QMR982272 QWG982272:QWN982272 RGC982272:RGJ982272 RPY982272:RQF982272 RZU982272:SAB982272 SJQ982272:SJX982272 STM982272:STT982272 TDI982272:TDP982272 TNE982272:TNL982272 TXA982272:TXH982272 UGW982272:UHD982272 UQS982272:UQZ982272 VAO982272:VAV982272 VKK982272:VKR982272 VUG982272:VUN982272 WEC982272:WEJ982272 WNY982272:WOF982272 WXU982272:WYB982272 AY982287 BD982287 KU982287 KZ982287 UQ982287 UV982287 AEM982287 AER982287 AOI982287 AON982287 AYE982287 AYJ982287 BIA982287 BIF982287 BRW982287 BSB982287 CBS982287 CBX982287 CLO982287 CLT982287 CVK982287 CVP982287 DFG982287 DFL982287 DPC982287 DPH982287 DYY982287 DZD982287 EIU982287 EIZ982287 ESQ982287 ESV982287 FCM982287 FCR982287 FMI982287 FMN982287 FWE982287 FWJ982287 GGA982287 GGF982287 GPW982287 GQB982287 GZS982287 GZX982287 HJO982287 HJT982287 HTK982287 HTP982287 IDG982287 IDL982287 INC982287 INH982287 IWY982287 IXD982287 JGU982287 JGZ982287 JQQ982287 JQV982287 KAM982287 KAR982287 KKI982287 KKN982287 KUE982287 KUJ982287 LEA982287 LEF982287 LNW982287 LOB982287 LXS982287 LXX982287 MHO982287 MHT982287 MRK982287 MRP982287 NBG982287 NBL982287 NLC982287 NLH982287 NUY982287 NVD982287 OEU982287 OEZ982287 OOQ982287 OOV982287 OYM982287 OYR982287 PII982287 PIN982287 PSE982287 PSJ982287 QCA982287 QCF982287 QLW982287 QMB982287 QVS982287 QVX982287 RFO982287 RFT982287 RPK982287 RPP982287 RZG982287 RZL982287 SJC982287 SJH982287 SSY982287 STD982287 TCU982287 TCZ982287 TMQ982287 TMV982287 TWM982287 TWR982287 UGI982287 UGN982287 UQE982287 UQJ982287 VAA982287 VAF982287 VJW982287 VKB982287 VTS982287 VTX982287 WDO982287 WDT982287 WNK982287 WNP982287 WXG982287 WXL982287 BD982294:DY982294 EC982294:GZ982294 KZ982294:NU982294 NY982294:QV982294 UV982294:XQ982294 XU982294:AAR982294 AER982294:AHM982294 AHQ982294:AKN982294 AON982294:ARI982294 ARM982294:AUJ982294 AYJ982294:BBE982294 BBI982294:BEF982294 BIF982294:BLA982294 BLE982294:BOB982294 BSB982294:BUW982294 BVA982294:BXX982294 CBX982294:CES982294 CEW982294:CHT982294 CLT982294:COO982294 COS982294:CRP982294 CVP982294:CYK982294 CYO982294:DBL982294 DFL982294:DIG982294 DIK982294:DLH982294 DPH982294:DSC982294 DSG982294:DVD982294 DZD982294:EBY982294 ECC982294:EEZ982294 EIZ982294:ELU982294 ELY982294:EOV982294 ESV982294:EVQ982294 EVU982294:EYR982294 FCR982294:FFM982294 FFQ982294:FIN982294 FMN982294:FPI982294 FPM982294:FSJ982294 FWJ982294:FZE982294 FZI982294:GCF982294 GGF982294:GJA982294 GJE982294:GMB982294 GQB982294:GSW982294 GTA982294:GVX982294 GZX982294:HCS982294 HCW982294:HFT982294 HJT982294:HMO982294 HMS982294:HPP982294 HTP982294:HWK982294 HWO982294:HZL982294 IDL982294:IGG982294 IGK982294:IJH982294 INH982294:IQC982294 IQG982294:ITD982294 IXD982294:IZY982294 JAC982294:JCZ982294 JGZ982294:JJU982294 JJY982294:JMV982294 JQV982294:JTQ982294 JTU982294:JWR982294 KAR982294:KDM982294 KDQ982294:KGN982294 KKN982294:KNI982294 KNM982294:KQJ982294 KUJ982294:KXE982294 KXI982294:LAF982294 LEF982294:LHA982294 LHE982294:LKB982294 LOB982294:LQW982294 LRA982294:LTX982294 LXX982294:MAS982294 MAW982294:MDT982294 MHT982294:MKO982294 MKS982294:MNP982294 MRP982294:MUK982294 MUO982294:MXL982294 NBL982294:NEG982294 NEK982294:NHH982294 NLH982294:NOC982294 NOG982294:NRD982294 NVD982294:NXY982294 NYC982294:OAZ982294 OEZ982294:OHU982294 OHY982294:OKV982294 OOV982294:ORQ982294 ORU982294:OUR982294 OYR982294:PBM982294 PBQ982294:PEN982294 PIN982294:PLI982294 PLM982294:POJ982294 PSJ982294:PVE982294 PVI982294:PYF982294 QCF982294:QFA982294 QFE982294:QIB982294 QMB982294:QOW982294 QPA982294:QRX982294 QVX982294:QYS982294 QYW982294:RBT982294 RFT982294:RIO982294 RIS982294:RLP982294 RPP982294:RSK982294 RSO982294:RVL982294 RZL982294:SCG982294 SCK982294:SFH982294 SJH982294:SMC982294 SMG982294:SPD982294 STD982294:SVY982294 SWC982294:SYZ982294 TCZ982294:TFU982294 TFY982294:TIV982294 TMV982294:TPQ982294 TPU982294:TSR982294 TWR982294:TZM982294 TZQ982294:UCN982294 UGN982294:UJI982294 UJM982294:UMJ982294 UQJ982294:UTE982294 UTI982294:UWF982294 VAF982294:VDA982294 VDE982294:VGB982294 VKB982294:VMW982294 VNA982294:VPX982294 VTX982294:VWS982294 VWW982294:VZT982294 WDT982294:WGO982294 WGS982294:WJP982294 WNP982294:WQK982294 WQO982294:WTL982294 WXL982294:XAG982294 XAK982294:XDH982294 AY982299 KU982299 UQ982299 AEM982299 AOI982299 AYE982299 BIA982299 BRW982299 CBS982299 CLO982299 CVK982299 DFG982299 DPC982299 DYY982299 EIU982299 ESQ982299 FCM982299 FMI982299 FWE982299 GGA982299 GPW982299 GZS982299 HJO982299 HTK982299 IDG982299 INC982299 IWY982299 JGU982299 JQQ982299 KAM982299 KKI982299 KUE982299 LEA982299 LNW982299 LXS982299 MHO982299 MRK982299 NBG982299 NLC982299 NUY982299 OEU982299 OOQ982299 OYM982299 PII982299 PSE982299 QCA982299 QLW982299 QVS982299 RFO982299 RPK982299 RZG982299 SJC982299 SSY982299 TCU982299 TMQ982299 TWM982299 UGI982299 UQE982299 VAA982299 VJW982299 VTS982299 WDO982299 WNK982299 WXG982299 BB982314:DY982314 EC982314:GZ982314 KX982314:NU982314 NY982314:QV982314 UT982314:XQ982314 XU982314:AAR982314 AEP982314:AHM982314 AHQ982314:AKN982314 AOL982314:ARI982314 ARM982314:AUJ982314 AYH982314:BBE982314 BBI982314:BEF982314 BID982314:BLA982314 BLE982314:BOB982314 BRZ982314:BUW982314 BVA982314:BXX982314 CBV982314:CES982314 CEW982314:CHT982314 CLR982314:COO982314 COS982314:CRP982314 CVN982314:CYK982314 CYO982314:DBL982314 DFJ982314:DIG982314 DIK982314:DLH982314 DPF982314:DSC982314 DSG982314:DVD982314 DZB982314:EBY982314 ECC982314:EEZ982314 EIX982314:ELU982314 ELY982314:EOV982314 EST982314:EVQ982314 EVU982314:EYR982314 FCP982314:FFM982314 FFQ982314:FIN982314 FML982314:FPI982314 FPM982314:FSJ982314 FWH982314:FZE982314 FZI982314:GCF982314 GGD982314:GJA982314 GJE982314:GMB982314 GPZ982314:GSW982314 GTA982314:GVX982314 GZV982314:HCS982314 HCW982314:HFT982314 HJR982314:HMO982314 HMS982314:HPP982314 HTN982314:HWK982314 HWO982314:HZL982314 IDJ982314:IGG982314 IGK982314:IJH982314 INF982314:IQC982314 IQG982314:ITD982314 IXB982314:IZY982314 JAC982314:JCZ982314 JGX982314:JJU982314 JJY982314:JMV982314 JQT982314:JTQ982314 JTU982314:JWR982314 KAP982314:KDM982314 KDQ982314:KGN982314 KKL982314:KNI982314 KNM982314:KQJ982314 KUH982314:KXE982314 KXI982314:LAF982314 LED982314:LHA982314 LHE982314:LKB982314 LNZ982314:LQW982314 LRA982314:LTX982314 LXV982314:MAS982314 MAW982314:MDT982314 MHR982314:MKO982314 MKS982314:MNP982314 MRN982314:MUK982314 MUO982314:MXL982314 NBJ982314:NEG982314 NEK982314:NHH982314 NLF982314:NOC982314 NOG982314:NRD982314 NVB982314:NXY982314 NYC982314:OAZ982314 OEX982314:OHU982314 OHY982314:OKV982314 OOT982314:ORQ982314 ORU982314:OUR982314 OYP982314:PBM982314 PBQ982314:PEN982314 PIL982314:PLI982314 PLM982314:POJ982314 PSH982314:PVE982314 PVI982314:PYF982314 QCD982314:QFA982314 QFE982314:QIB982314 QLZ982314:QOW982314 QPA982314:QRX982314 QVV982314:QYS982314 QYW982314:RBT982314 RFR982314:RIO982314 RIS982314:RLP982314 RPN982314:RSK982314 RSO982314:RVL982314 RZJ982314:SCG982314 SCK982314:SFH982314 SJF982314:SMC982314 SMG982314:SPD982314 STB982314:SVY982314 SWC982314:SYZ982314 TCX982314:TFU982314 TFY982314:TIV982314 TMT982314:TPQ982314 TPU982314:TSR982314 TWP982314:TZM982314 TZQ982314:UCN982314 UGL982314:UJI982314 UJM982314:UMJ982314 UQH982314:UTE982314 UTI982314:UWF982314 VAD982314:VDA982314 VDE982314:VGB982314 VJZ982314:VMW982314 VNA982314:VPX982314 VTV982314:VWS982314 VWW982314:VZT982314 WDR982314:WGO982314 WGS982314:WJP982314 WNN982314:WQK982314 WQO982314:WTL982314 WXJ982314:XAG982314 XAK982314:XDH982314 BB982335:DY982335 EC982335:GZ982335 KX982335:NU982335 NY982335:QV982335 UT982335:XQ982335 XU982335:AAR982335 AEP982335:AHM982335 AHQ982335:AKN982335 AOL982335:ARI982335 ARM982335:AUJ982335 AYH982335:BBE982335 BBI982335:BEF982335 BID982335:BLA982335 BLE982335:BOB982335 BRZ982335:BUW982335 BVA982335:BXX982335 CBV982335:CES982335 CEW982335:CHT982335 CLR982335:COO982335 COS982335:CRP982335 CVN982335:CYK982335 CYO982335:DBL982335 DFJ982335:DIG982335 DIK982335:DLH982335 DPF982335:DSC982335 DSG982335:DVD982335 DZB982335:EBY982335 ECC982335:EEZ982335 EIX982335:ELU982335 ELY982335:EOV982335 EST982335:EVQ982335 EVU982335:EYR982335 FCP982335:FFM982335 FFQ982335:FIN982335 FML982335:FPI982335 FPM982335:FSJ982335 FWH982335:FZE982335 FZI982335:GCF982335 GGD982335:GJA982335 GJE982335:GMB982335 GPZ982335:GSW982335 GTA982335:GVX982335 GZV982335:HCS982335 HCW982335:HFT982335 HJR982335:HMO982335 HMS982335:HPP982335 HTN982335:HWK982335 HWO982335:HZL982335 IDJ982335:IGG982335 IGK982335:IJH982335 INF982335:IQC982335 IQG982335:ITD982335 IXB982335:IZY982335 JAC982335:JCZ982335 JGX982335:JJU982335 JJY982335:JMV982335 JQT982335:JTQ982335 JTU982335:JWR982335 KAP982335:KDM982335 KDQ982335:KGN982335 KKL982335:KNI982335 KNM982335:KQJ982335 KUH982335:KXE982335 KXI982335:LAF982335 LED982335:LHA982335 LHE982335:LKB982335 LNZ982335:LQW982335 LRA982335:LTX982335 LXV982335:MAS982335 MAW982335:MDT982335 MHR982335:MKO982335 MKS982335:MNP982335 MRN982335:MUK982335 MUO982335:MXL982335 NBJ982335:NEG982335 NEK982335:NHH982335 NLF982335:NOC982335 NOG982335:NRD982335 NVB982335:NXY982335 NYC982335:OAZ982335 OEX982335:OHU982335 OHY982335:OKV982335 OOT982335:ORQ982335 ORU982335:OUR982335 OYP982335:PBM982335 PBQ982335:PEN982335 PIL982335:PLI982335 PLM982335:POJ982335 PSH982335:PVE982335 PVI982335:PYF982335 QCD982335:QFA982335 QFE982335:QIB982335 QLZ982335:QOW982335 QPA982335:QRX982335 QVV982335:QYS982335 QYW982335:RBT982335 RFR982335:RIO982335 RIS982335:RLP982335 RPN982335:RSK982335 RSO982335:RVL982335 RZJ982335:SCG982335 SCK982335:SFH982335 SJF982335:SMC982335 SMG982335:SPD982335 STB982335:SVY982335 SWC982335:SYZ982335 TCX982335:TFU982335 TFY982335:TIV982335 TMT982335:TPQ982335 TPU982335:TSR982335 TWP982335:TZM982335 TZQ982335:UCN982335 UGL982335:UJI982335 UJM982335:UMJ982335 UQH982335:UTE982335 UTI982335:UWF982335 VAD982335:VDA982335 VDE982335:VGB982335 VJZ982335:VMW982335 VNA982335:VPX982335 VTV982335:VWS982335 VWW982335:VZT982335 WDR982335:WGO982335 WGS982335:WJP982335 WNN982335:WQK982335 WQO982335:WTL982335 WXJ982335:XAG982335 XAK982335:XDH982335 BB982356:DI982356 KX982356:NE982356 UT982356:XA982356 AEP982356:AGW982356 AOL982356:AQS982356 AYH982356:BAO982356 BID982356:BKK982356 BRZ982356:BUG982356 CBV982356:CEC982356 CLR982356:CNY982356 CVN982356:CXU982356 DFJ982356:DHQ982356 DPF982356:DRM982356 DZB982356:EBI982356 EIX982356:ELE982356 EST982356:EVA982356 FCP982356:FEW982356 FML982356:FOS982356 FWH982356:FYO982356 GGD982356:GIK982356 GPZ982356:GSG982356 GZV982356:HCC982356 HJR982356:HLY982356 HTN982356:HVU982356 IDJ982356:IFQ982356 INF982356:IPM982356 IXB982356:IZI982356 JGX982356:JJE982356 JQT982356:JTA982356 KAP982356:KCW982356 KKL982356:KMS982356 KUH982356:KWO982356 LED982356:LGK982356 LNZ982356:LQG982356 LXV982356:MAC982356 MHR982356:MJY982356 MRN982356:MTU982356 NBJ982356:NDQ982356 NLF982356:NNM982356 NVB982356:NXI982356 OEX982356:OHE982356 OOT982356:ORA982356 OYP982356:PAW982356 PIL982356:PKS982356 PSH982356:PUO982356 QCD982356:QEK982356 QLZ982356:QOG982356 QVV982356:QYC982356 RFR982356:RHY982356 RPN982356:RRU982356 RZJ982356:SBQ982356 SJF982356:SLM982356 STB982356:SVI982356 TCX982356:TFE982356 TMT982356:TPA982356 TWP982356:TYW982356 UGL982356:UIS982356 UQH982356:USO982356 VAD982356:VCK982356 VJZ982356:VMG982356 VTV982356:VWC982356 WDR982356:WFY982356 WNN982356:WPU982356 WXJ982356:WZQ982356 AX131:AX132 AX64762:AX64763 AX64811:AX64829 AX130298:AX130299 AX130347:AX130365 AX195834:AX195835 AX195883:AX195901 AX261370:AX261371 AX261419:AX261437 AX326906:AX326907 AX326955:AX326973 AX392442:AX392443 AX392491:AX392509 AX457978:AX457979 AX458027:AX458045 AX523514:AX523515 AX523563:AX523581 AX589050:AX589051 AX589099:AX589117 AX654586:AX654587 AX654635:AX654653 AX720122:AX720123 AX720171:AX720189 AX785658:AX785659 AX785707:AX785725 AX851194:AX851195 AX851243:AX851261 AX916730:AX916731 AX916779:AX916797 AX982266:AX982267 AX982315:AX982333 AY126:AY128 AY64757:AY64759 AY64810:AY64830 AY130293:AY130295 AY130346:AY130366 AY195829:AY195831 AY195882:AY195902 AY261365:AY261367 AY261418:AY261438 AY326901:AY326903 AY326954:AY326974 AY392437:AY392439 AY392490:AY392510 AY457973:AY457975 AY458026:AY458046 AY523509:AY523511 AY523562:AY523582 AY589045:AY589047 AY589098:AY589118 AY654581:AY654583 AY654634:AY654654 AY720117:AY720119 AY720170:AY720190 AY785653:AY785655 AY785706:AY785726 AY851189:AY851191 AY851242:AY851262 AY916725:AY916727 AY916778:AY916798 AY982261:AY982263 AY982314:AY982334 KT131:KT132 KT64762:KT64763 KT64811:KT64829 KT130298:KT130299 KT130347:KT130365 KT195834:KT195835 KT195883:KT195901 KT261370:KT261371 KT261419:KT261437 KT326906:KT326907 KT326955:KT326973 KT392442:KT392443 KT392491:KT392509 KT457978:KT457979 KT458027:KT458045 KT523514:KT523515 KT523563:KT523581 KT589050:KT589051 KT589099:KT589117 KT654586:KT654587 KT654635:KT654653 KT720122:KT720123 KT720171:KT720189 KT785658:KT785659 KT785707:KT785725 KT851194:KT851195 KT851243:KT851261 KT916730:KT916731 KT916779:KT916797 KT982266:KT982267 KT982315:KT982333 KU126:KU128 KU64757:KU64759 KU64810:KU64830 KU130293:KU130295 KU130346:KU130366 KU195829:KU195831 KU195882:KU195902 KU261365:KU261367 KU261418:KU261438 KU326901:KU326903 KU326954:KU326974 KU392437:KU392439 KU392490:KU392510 KU457973:KU457975 KU458026:KU458046 KU523509:KU523511 KU523562:KU523582 KU589045:KU589047 KU589098:KU589118 KU654581:KU654583 KU654634:KU654654 KU720117:KU720119 KU720170:KU720190 KU785653:KU785655 KU785706:KU785726 KU851189:KU851191 KU851242:KU851262 KU916725:KU916727 KU916778:KU916798 KU982261:KU982263 KU982314:KU982334 UP131:UP132 UP64762:UP64763 UP64811:UP64829 UP130298:UP130299 UP130347:UP130365 UP195834:UP195835 UP195883:UP195901 UP261370:UP261371 UP261419:UP261437 UP326906:UP326907 UP326955:UP326973 UP392442:UP392443 UP392491:UP392509 UP457978:UP457979 UP458027:UP458045 UP523514:UP523515 UP523563:UP523581 UP589050:UP589051 UP589099:UP589117 UP654586:UP654587 UP654635:UP654653 UP720122:UP720123 UP720171:UP720189 UP785658:UP785659 UP785707:UP785725 UP851194:UP851195 UP851243:UP851261 UP916730:UP916731 UP916779:UP916797 UP982266:UP982267 UP982315:UP982333 UQ126:UQ128 UQ64757:UQ64759 UQ64810:UQ64830 UQ130293:UQ130295 UQ130346:UQ130366 UQ195829:UQ195831 UQ195882:UQ195902 UQ261365:UQ261367 UQ261418:UQ261438 UQ326901:UQ326903 UQ326954:UQ326974 UQ392437:UQ392439 UQ392490:UQ392510 UQ457973:UQ457975 UQ458026:UQ458046 UQ523509:UQ523511 UQ523562:UQ523582 UQ589045:UQ589047 UQ589098:UQ589118 UQ654581:UQ654583 UQ654634:UQ654654 UQ720117:UQ720119 UQ720170:UQ720190 UQ785653:UQ785655 UQ785706:UQ785726 UQ851189:UQ851191 UQ851242:UQ851262 UQ916725:UQ916727 UQ916778:UQ916798 UQ982261:UQ982263 UQ982314:UQ982334 AEL131:AEL132 AEL64762:AEL64763 AEL64811:AEL64829 AEL130298:AEL130299 AEL130347:AEL130365 AEL195834:AEL195835 AEL195883:AEL195901 AEL261370:AEL261371 AEL261419:AEL261437 AEL326906:AEL326907 AEL326955:AEL326973 AEL392442:AEL392443 AEL392491:AEL392509 AEL457978:AEL457979 AEL458027:AEL458045 AEL523514:AEL523515 AEL523563:AEL523581 AEL589050:AEL589051 AEL589099:AEL589117 AEL654586:AEL654587 AEL654635:AEL654653 AEL720122:AEL720123 AEL720171:AEL720189 AEL785658:AEL785659 AEL785707:AEL785725 AEL851194:AEL851195 AEL851243:AEL851261 AEL916730:AEL916731 AEL916779:AEL916797 AEL982266:AEL982267 AEL982315:AEL982333 AEM126:AEM128 AEM64757:AEM64759 AEM64810:AEM64830 AEM130293:AEM130295 AEM130346:AEM130366 AEM195829:AEM195831 AEM195882:AEM195902 AEM261365:AEM261367 AEM261418:AEM261438 AEM326901:AEM326903 AEM326954:AEM326974 AEM392437:AEM392439 AEM392490:AEM392510 AEM457973:AEM457975 AEM458026:AEM458046 AEM523509:AEM523511 AEM523562:AEM523582 AEM589045:AEM589047 AEM589098:AEM589118 AEM654581:AEM654583 AEM654634:AEM654654 AEM720117:AEM720119 AEM720170:AEM720190 AEM785653:AEM785655 AEM785706:AEM785726 AEM851189:AEM851191 AEM851242:AEM851262 AEM916725:AEM916727 AEM916778:AEM916798 AEM982261:AEM982263 AEM982314:AEM982334 AOH131:AOH132 AOH64762:AOH64763 AOH64811:AOH64829 AOH130298:AOH130299 AOH130347:AOH130365 AOH195834:AOH195835 AOH195883:AOH195901 AOH261370:AOH261371 AOH261419:AOH261437 AOH326906:AOH326907 AOH326955:AOH326973 AOH392442:AOH392443 AOH392491:AOH392509 AOH457978:AOH457979 AOH458027:AOH458045 AOH523514:AOH523515 AOH523563:AOH523581 AOH589050:AOH589051 AOH589099:AOH589117 AOH654586:AOH654587 AOH654635:AOH654653 AOH720122:AOH720123 AOH720171:AOH720189 AOH785658:AOH785659 AOH785707:AOH785725 AOH851194:AOH851195 AOH851243:AOH851261 AOH916730:AOH916731 AOH916779:AOH916797 AOH982266:AOH982267 AOH982315:AOH982333 AOI126:AOI128 AOI64757:AOI64759 AOI64810:AOI64830 AOI130293:AOI130295 AOI130346:AOI130366 AOI195829:AOI195831 AOI195882:AOI195902 AOI261365:AOI261367 AOI261418:AOI261438 AOI326901:AOI326903 AOI326954:AOI326974 AOI392437:AOI392439 AOI392490:AOI392510 AOI457973:AOI457975 AOI458026:AOI458046 AOI523509:AOI523511 AOI523562:AOI523582 AOI589045:AOI589047 AOI589098:AOI589118 AOI654581:AOI654583 AOI654634:AOI654654 AOI720117:AOI720119 AOI720170:AOI720190 AOI785653:AOI785655 AOI785706:AOI785726 AOI851189:AOI851191 AOI851242:AOI851262 AOI916725:AOI916727 AOI916778:AOI916798 AOI982261:AOI982263 AOI982314:AOI982334 AYD131:AYD132 AYD64762:AYD64763 AYD64811:AYD64829 AYD130298:AYD130299 AYD130347:AYD130365 AYD195834:AYD195835 AYD195883:AYD195901 AYD261370:AYD261371 AYD261419:AYD261437 AYD326906:AYD326907 AYD326955:AYD326973 AYD392442:AYD392443 AYD392491:AYD392509 AYD457978:AYD457979 AYD458027:AYD458045 AYD523514:AYD523515 AYD523563:AYD523581 AYD589050:AYD589051 AYD589099:AYD589117 AYD654586:AYD654587 AYD654635:AYD654653 AYD720122:AYD720123 AYD720171:AYD720189 AYD785658:AYD785659 AYD785707:AYD785725 AYD851194:AYD851195 AYD851243:AYD851261 AYD916730:AYD916731 AYD916779:AYD916797 AYD982266:AYD982267 AYD982315:AYD982333 AYE126:AYE128 AYE64757:AYE64759 AYE64810:AYE64830 AYE130293:AYE130295 AYE130346:AYE130366 AYE195829:AYE195831 AYE195882:AYE195902 AYE261365:AYE261367 AYE261418:AYE261438 AYE326901:AYE326903 AYE326954:AYE326974 AYE392437:AYE392439 AYE392490:AYE392510 AYE457973:AYE457975 AYE458026:AYE458046 AYE523509:AYE523511 AYE523562:AYE523582 AYE589045:AYE589047 AYE589098:AYE589118 AYE654581:AYE654583 AYE654634:AYE654654 AYE720117:AYE720119 AYE720170:AYE720190 AYE785653:AYE785655 AYE785706:AYE785726 AYE851189:AYE851191 AYE851242:AYE851262 AYE916725:AYE916727 AYE916778:AYE916798 AYE982261:AYE982263 AYE982314:AYE982334 BHZ131:BHZ132 BHZ64762:BHZ64763 BHZ64811:BHZ64829 BHZ130298:BHZ130299 BHZ130347:BHZ130365 BHZ195834:BHZ195835 BHZ195883:BHZ195901 BHZ261370:BHZ261371 BHZ261419:BHZ261437 BHZ326906:BHZ326907 BHZ326955:BHZ326973 BHZ392442:BHZ392443 BHZ392491:BHZ392509 BHZ457978:BHZ457979 BHZ458027:BHZ458045 BHZ523514:BHZ523515 BHZ523563:BHZ523581 BHZ589050:BHZ589051 BHZ589099:BHZ589117 BHZ654586:BHZ654587 BHZ654635:BHZ654653 BHZ720122:BHZ720123 BHZ720171:BHZ720189 BHZ785658:BHZ785659 BHZ785707:BHZ785725 BHZ851194:BHZ851195 BHZ851243:BHZ851261 BHZ916730:BHZ916731 BHZ916779:BHZ916797 BHZ982266:BHZ982267 BHZ982315:BHZ982333 BIA126:BIA128 BIA64757:BIA64759 BIA64810:BIA64830 BIA130293:BIA130295 BIA130346:BIA130366 BIA195829:BIA195831 BIA195882:BIA195902 BIA261365:BIA261367 BIA261418:BIA261438 BIA326901:BIA326903 BIA326954:BIA326974 BIA392437:BIA392439 BIA392490:BIA392510 BIA457973:BIA457975 BIA458026:BIA458046 BIA523509:BIA523511 BIA523562:BIA523582 BIA589045:BIA589047 BIA589098:BIA589118 BIA654581:BIA654583 BIA654634:BIA654654 BIA720117:BIA720119 BIA720170:BIA720190 BIA785653:BIA785655 BIA785706:BIA785726 BIA851189:BIA851191 BIA851242:BIA851262 BIA916725:BIA916727 BIA916778:BIA916798 BIA982261:BIA982263 BIA982314:BIA982334 BRV131:BRV132 BRV64762:BRV64763 BRV64811:BRV64829 BRV130298:BRV130299 BRV130347:BRV130365 BRV195834:BRV195835 BRV195883:BRV195901 BRV261370:BRV261371 BRV261419:BRV261437 BRV326906:BRV326907 BRV326955:BRV326973 BRV392442:BRV392443 BRV392491:BRV392509 BRV457978:BRV457979 BRV458027:BRV458045 BRV523514:BRV523515 BRV523563:BRV523581 BRV589050:BRV589051 BRV589099:BRV589117 BRV654586:BRV654587 BRV654635:BRV654653 BRV720122:BRV720123 BRV720171:BRV720189 BRV785658:BRV785659 BRV785707:BRV785725 BRV851194:BRV851195 BRV851243:BRV851261 BRV916730:BRV916731 BRV916779:BRV916797 BRV982266:BRV982267 BRV982315:BRV982333 BRW126:BRW128 BRW64757:BRW64759 BRW64810:BRW64830 BRW130293:BRW130295 BRW130346:BRW130366 BRW195829:BRW195831 BRW195882:BRW195902 BRW261365:BRW261367 BRW261418:BRW261438 BRW326901:BRW326903 BRW326954:BRW326974 BRW392437:BRW392439 BRW392490:BRW392510 BRW457973:BRW457975 BRW458026:BRW458046 BRW523509:BRW523511 BRW523562:BRW523582 BRW589045:BRW589047 BRW589098:BRW589118 BRW654581:BRW654583 BRW654634:BRW654654 BRW720117:BRW720119 BRW720170:BRW720190 BRW785653:BRW785655 BRW785706:BRW785726 BRW851189:BRW851191 BRW851242:BRW851262 BRW916725:BRW916727 BRW916778:BRW916798 BRW982261:BRW982263 BRW982314:BRW982334 CBR131:CBR132 CBR64762:CBR64763 CBR64811:CBR64829 CBR130298:CBR130299 CBR130347:CBR130365 CBR195834:CBR195835 CBR195883:CBR195901 CBR261370:CBR261371 CBR261419:CBR261437 CBR326906:CBR326907 CBR326955:CBR326973 CBR392442:CBR392443 CBR392491:CBR392509 CBR457978:CBR457979 CBR458027:CBR458045 CBR523514:CBR523515 CBR523563:CBR523581 CBR589050:CBR589051 CBR589099:CBR589117 CBR654586:CBR654587 CBR654635:CBR654653 CBR720122:CBR720123 CBR720171:CBR720189 CBR785658:CBR785659 CBR785707:CBR785725 CBR851194:CBR851195 CBR851243:CBR851261 CBR916730:CBR916731 CBR916779:CBR916797 CBR982266:CBR982267 CBR982315:CBR982333 CBS126:CBS128 CBS64757:CBS64759 CBS64810:CBS64830 CBS130293:CBS130295 CBS130346:CBS130366 CBS195829:CBS195831 CBS195882:CBS195902 CBS261365:CBS261367 CBS261418:CBS261438 CBS326901:CBS326903 CBS326954:CBS326974 CBS392437:CBS392439 CBS392490:CBS392510 CBS457973:CBS457975 CBS458026:CBS458046 CBS523509:CBS523511 CBS523562:CBS523582 CBS589045:CBS589047 CBS589098:CBS589118 CBS654581:CBS654583 CBS654634:CBS654654 CBS720117:CBS720119 CBS720170:CBS720190 CBS785653:CBS785655 CBS785706:CBS785726 CBS851189:CBS851191 CBS851242:CBS851262 CBS916725:CBS916727 CBS916778:CBS916798 CBS982261:CBS982263 CBS982314:CBS982334 CLN131:CLN132 CLN64762:CLN64763 CLN64811:CLN64829 CLN130298:CLN130299 CLN130347:CLN130365 CLN195834:CLN195835 CLN195883:CLN195901 CLN261370:CLN261371 CLN261419:CLN261437 CLN326906:CLN326907 CLN326955:CLN326973 CLN392442:CLN392443 CLN392491:CLN392509 CLN457978:CLN457979 CLN458027:CLN458045 CLN523514:CLN523515 CLN523563:CLN523581 CLN589050:CLN589051 CLN589099:CLN589117 CLN654586:CLN654587 CLN654635:CLN654653 CLN720122:CLN720123 CLN720171:CLN720189 CLN785658:CLN785659 CLN785707:CLN785725 CLN851194:CLN851195 CLN851243:CLN851261 CLN916730:CLN916731 CLN916779:CLN916797 CLN982266:CLN982267 CLN982315:CLN982333 CLO126:CLO128 CLO64757:CLO64759 CLO64810:CLO64830 CLO130293:CLO130295 CLO130346:CLO130366 CLO195829:CLO195831 CLO195882:CLO195902 CLO261365:CLO261367 CLO261418:CLO261438 CLO326901:CLO326903 CLO326954:CLO326974 CLO392437:CLO392439 CLO392490:CLO392510 CLO457973:CLO457975 CLO458026:CLO458046 CLO523509:CLO523511 CLO523562:CLO523582 CLO589045:CLO589047 CLO589098:CLO589118 CLO654581:CLO654583 CLO654634:CLO654654 CLO720117:CLO720119 CLO720170:CLO720190 CLO785653:CLO785655 CLO785706:CLO785726 CLO851189:CLO851191 CLO851242:CLO851262 CLO916725:CLO916727 CLO916778:CLO916798 CLO982261:CLO982263 CLO982314:CLO982334 CVJ131:CVJ132 CVJ64762:CVJ64763 CVJ64811:CVJ64829 CVJ130298:CVJ130299 CVJ130347:CVJ130365 CVJ195834:CVJ195835 CVJ195883:CVJ195901 CVJ261370:CVJ261371 CVJ261419:CVJ261437 CVJ326906:CVJ326907 CVJ326955:CVJ326973 CVJ392442:CVJ392443 CVJ392491:CVJ392509 CVJ457978:CVJ457979 CVJ458027:CVJ458045 CVJ523514:CVJ523515 CVJ523563:CVJ523581 CVJ589050:CVJ589051 CVJ589099:CVJ589117 CVJ654586:CVJ654587 CVJ654635:CVJ654653 CVJ720122:CVJ720123 CVJ720171:CVJ720189 CVJ785658:CVJ785659 CVJ785707:CVJ785725 CVJ851194:CVJ851195 CVJ851243:CVJ851261 CVJ916730:CVJ916731 CVJ916779:CVJ916797 CVJ982266:CVJ982267 CVJ982315:CVJ982333 CVK126:CVK128 CVK64757:CVK64759 CVK64810:CVK64830 CVK130293:CVK130295 CVK130346:CVK130366 CVK195829:CVK195831 CVK195882:CVK195902 CVK261365:CVK261367 CVK261418:CVK261438 CVK326901:CVK326903 CVK326954:CVK326974 CVK392437:CVK392439 CVK392490:CVK392510 CVK457973:CVK457975 CVK458026:CVK458046 CVK523509:CVK523511 CVK523562:CVK523582 CVK589045:CVK589047 CVK589098:CVK589118 CVK654581:CVK654583 CVK654634:CVK654654 CVK720117:CVK720119 CVK720170:CVK720190 CVK785653:CVK785655 CVK785706:CVK785726 CVK851189:CVK851191 CVK851242:CVK851262 CVK916725:CVK916727 CVK916778:CVK916798 CVK982261:CVK982263 CVK982314:CVK982334 DFF131:DFF132 DFF64762:DFF64763 DFF64811:DFF64829 DFF130298:DFF130299 DFF130347:DFF130365 DFF195834:DFF195835 DFF195883:DFF195901 DFF261370:DFF261371 DFF261419:DFF261437 DFF326906:DFF326907 DFF326955:DFF326973 DFF392442:DFF392443 DFF392491:DFF392509 DFF457978:DFF457979 DFF458027:DFF458045 DFF523514:DFF523515 DFF523563:DFF523581 DFF589050:DFF589051 DFF589099:DFF589117 DFF654586:DFF654587 DFF654635:DFF654653 DFF720122:DFF720123 DFF720171:DFF720189 DFF785658:DFF785659 DFF785707:DFF785725 DFF851194:DFF851195 DFF851243:DFF851261 DFF916730:DFF916731 DFF916779:DFF916797 DFF982266:DFF982267 DFF982315:DFF982333 DFG126:DFG128 DFG64757:DFG64759 DFG64810:DFG64830 DFG130293:DFG130295 DFG130346:DFG130366 DFG195829:DFG195831 DFG195882:DFG195902 DFG261365:DFG261367 DFG261418:DFG261438 DFG326901:DFG326903 DFG326954:DFG326974 DFG392437:DFG392439 DFG392490:DFG392510 DFG457973:DFG457975 DFG458026:DFG458046 DFG523509:DFG523511 DFG523562:DFG523582 DFG589045:DFG589047 DFG589098:DFG589118 DFG654581:DFG654583 DFG654634:DFG654654 DFG720117:DFG720119 DFG720170:DFG720190 DFG785653:DFG785655 DFG785706:DFG785726 DFG851189:DFG851191 DFG851242:DFG851262 DFG916725:DFG916727 DFG916778:DFG916798 DFG982261:DFG982263 DFG982314:DFG982334 DPB131:DPB132 DPB64762:DPB64763 DPB64811:DPB64829 DPB130298:DPB130299 DPB130347:DPB130365 DPB195834:DPB195835 DPB195883:DPB195901 DPB261370:DPB261371 DPB261419:DPB261437 DPB326906:DPB326907 DPB326955:DPB326973 DPB392442:DPB392443 DPB392491:DPB392509 DPB457978:DPB457979 DPB458027:DPB458045 DPB523514:DPB523515 DPB523563:DPB523581 DPB589050:DPB589051 DPB589099:DPB589117 DPB654586:DPB654587 DPB654635:DPB654653 DPB720122:DPB720123 DPB720171:DPB720189 DPB785658:DPB785659 DPB785707:DPB785725 DPB851194:DPB851195 DPB851243:DPB851261 DPB916730:DPB916731 DPB916779:DPB916797 DPB982266:DPB982267 DPB982315:DPB982333 DPC126:DPC128 DPC64757:DPC64759 DPC64810:DPC64830 DPC130293:DPC130295 DPC130346:DPC130366 DPC195829:DPC195831 DPC195882:DPC195902 DPC261365:DPC261367 DPC261418:DPC261438 DPC326901:DPC326903 DPC326954:DPC326974 DPC392437:DPC392439 DPC392490:DPC392510 DPC457973:DPC457975 DPC458026:DPC458046 DPC523509:DPC523511 DPC523562:DPC523582 DPC589045:DPC589047 DPC589098:DPC589118 DPC654581:DPC654583 DPC654634:DPC654654 DPC720117:DPC720119 DPC720170:DPC720190 DPC785653:DPC785655 DPC785706:DPC785726 DPC851189:DPC851191 DPC851242:DPC851262 DPC916725:DPC916727 DPC916778:DPC916798 DPC982261:DPC982263 DPC982314:DPC982334 DYX131:DYX132 DYX64762:DYX64763 DYX64811:DYX64829 DYX130298:DYX130299 DYX130347:DYX130365 DYX195834:DYX195835 DYX195883:DYX195901 DYX261370:DYX261371 DYX261419:DYX261437 DYX326906:DYX326907 DYX326955:DYX326973 DYX392442:DYX392443 DYX392491:DYX392509 DYX457978:DYX457979 DYX458027:DYX458045 DYX523514:DYX523515 DYX523563:DYX523581 DYX589050:DYX589051 DYX589099:DYX589117 DYX654586:DYX654587 DYX654635:DYX654653 DYX720122:DYX720123 DYX720171:DYX720189 DYX785658:DYX785659 DYX785707:DYX785725 DYX851194:DYX851195 DYX851243:DYX851261 DYX916730:DYX916731 DYX916779:DYX916797 DYX982266:DYX982267 DYX982315:DYX982333 DYY126:DYY128 DYY64757:DYY64759 DYY64810:DYY64830 DYY130293:DYY130295 DYY130346:DYY130366 DYY195829:DYY195831 DYY195882:DYY195902 DYY261365:DYY261367 DYY261418:DYY261438 DYY326901:DYY326903 DYY326954:DYY326974 DYY392437:DYY392439 DYY392490:DYY392510 DYY457973:DYY457975 DYY458026:DYY458046 DYY523509:DYY523511 DYY523562:DYY523582 DYY589045:DYY589047 DYY589098:DYY589118 DYY654581:DYY654583 DYY654634:DYY654654 DYY720117:DYY720119 DYY720170:DYY720190 DYY785653:DYY785655 DYY785706:DYY785726 DYY851189:DYY851191 DYY851242:DYY851262 DYY916725:DYY916727 DYY916778:DYY916798 DYY982261:DYY982263 DYY982314:DYY982334 EIT131:EIT132 EIT64762:EIT64763 EIT64811:EIT64829 EIT130298:EIT130299 EIT130347:EIT130365 EIT195834:EIT195835 EIT195883:EIT195901 EIT261370:EIT261371 EIT261419:EIT261437 EIT326906:EIT326907 EIT326955:EIT326973 EIT392442:EIT392443 EIT392491:EIT392509 EIT457978:EIT457979 EIT458027:EIT458045 EIT523514:EIT523515 EIT523563:EIT523581 EIT589050:EIT589051 EIT589099:EIT589117 EIT654586:EIT654587 EIT654635:EIT654653 EIT720122:EIT720123 EIT720171:EIT720189 EIT785658:EIT785659 EIT785707:EIT785725 EIT851194:EIT851195 EIT851243:EIT851261 EIT916730:EIT916731 EIT916779:EIT916797 EIT982266:EIT982267 EIT982315:EIT982333 EIU126:EIU128 EIU64757:EIU64759 EIU64810:EIU64830 EIU130293:EIU130295 EIU130346:EIU130366 EIU195829:EIU195831 EIU195882:EIU195902 EIU261365:EIU261367 EIU261418:EIU261438 EIU326901:EIU326903 EIU326954:EIU326974 EIU392437:EIU392439 EIU392490:EIU392510 EIU457973:EIU457975 EIU458026:EIU458046 EIU523509:EIU523511 EIU523562:EIU523582 EIU589045:EIU589047 EIU589098:EIU589118 EIU654581:EIU654583 EIU654634:EIU654654 EIU720117:EIU720119 EIU720170:EIU720190 EIU785653:EIU785655 EIU785706:EIU785726 EIU851189:EIU851191 EIU851242:EIU851262 EIU916725:EIU916727 EIU916778:EIU916798 EIU982261:EIU982263 EIU982314:EIU982334 ESP131:ESP132 ESP64762:ESP64763 ESP64811:ESP64829 ESP130298:ESP130299 ESP130347:ESP130365 ESP195834:ESP195835 ESP195883:ESP195901 ESP261370:ESP261371 ESP261419:ESP261437 ESP326906:ESP326907 ESP326955:ESP326973 ESP392442:ESP392443 ESP392491:ESP392509 ESP457978:ESP457979 ESP458027:ESP458045 ESP523514:ESP523515 ESP523563:ESP523581 ESP589050:ESP589051 ESP589099:ESP589117 ESP654586:ESP654587 ESP654635:ESP654653 ESP720122:ESP720123 ESP720171:ESP720189 ESP785658:ESP785659 ESP785707:ESP785725 ESP851194:ESP851195 ESP851243:ESP851261 ESP916730:ESP916731 ESP916779:ESP916797 ESP982266:ESP982267 ESP982315:ESP982333 ESQ126:ESQ128 ESQ64757:ESQ64759 ESQ64810:ESQ64830 ESQ130293:ESQ130295 ESQ130346:ESQ130366 ESQ195829:ESQ195831 ESQ195882:ESQ195902 ESQ261365:ESQ261367 ESQ261418:ESQ261438 ESQ326901:ESQ326903 ESQ326954:ESQ326974 ESQ392437:ESQ392439 ESQ392490:ESQ392510 ESQ457973:ESQ457975 ESQ458026:ESQ458046 ESQ523509:ESQ523511 ESQ523562:ESQ523582 ESQ589045:ESQ589047 ESQ589098:ESQ589118 ESQ654581:ESQ654583 ESQ654634:ESQ654654 ESQ720117:ESQ720119 ESQ720170:ESQ720190 ESQ785653:ESQ785655 ESQ785706:ESQ785726 ESQ851189:ESQ851191 ESQ851242:ESQ851262 ESQ916725:ESQ916727 ESQ916778:ESQ916798 ESQ982261:ESQ982263 ESQ982314:ESQ982334 FCL131:FCL132 FCL64762:FCL64763 FCL64811:FCL64829 FCL130298:FCL130299 FCL130347:FCL130365 FCL195834:FCL195835 FCL195883:FCL195901 FCL261370:FCL261371 FCL261419:FCL261437 FCL326906:FCL326907 FCL326955:FCL326973 FCL392442:FCL392443 FCL392491:FCL392509 FCL457978:FCL457979 FCL458027:FCL458045 FCL523514:FCL523515 FCL523563:FCL523581 FCL589050:FCL589051 FCL589099:FCL589117 FCL654586:FCL654587 FCL654635:FCL654653 FCL720122:FCL720123 FCL720171:FCL720189 FCL785658:FCL785659 FCL785707:FCL785725 FCL851194:FCL851195 FCL851243:FCL851261 FCL916730:FCL916731 FCL916779:FCL916797 FCL982266:FCL982267 FCL982315:FCL982333 FCM126:FCM128 FCM64757:FCM64759 FCM64810:FCM64830 FCM130293:FCM130295 FCM130346:FCM130366 FCM195829:FCM195831 FCM195882:FCM195902 FCM261365:FCM261367 FCM261418:FCM261438 FCM326901:FCM326903 FCM326954:FCM326974 FCM392437:FCM392439 FCM392490:FCM392510 FCM457973:FCM457975 FCM458026:FCM458046 FCM523509:FCM523511 FCM523562:FCM523582 FCM589045:FCM589047 FCM589098:FCM589118 FCM654581:FCM654583 FCM654634:FCM654654 FCM720117:FCM720119 FCM720170:FCM720190 FCM785653:FCM785655 FCM785706:FCM785726 FCM851189:FCM851191 FCM851242:FCM851262 FCM916725:FCM916727 FCM916778:FCM916798 FCM982261:FCM982263 FCM982314:FCM982334 FMH131:FMH132 FMH64762:FMH64763 FMH64811:FMH64829 FMH130298:FMH130299 FMH130347:FMH130365 FMH195834:FMH195835 FMH195883:FMH195901 FMH261370:FMH261371 FMH261419:FMH261437 FMH326906:FMH326907 FMH326955:FMH326973 FMH392442:FMH392443 FMH392491:FMH392509 FMH457978:FMH457979 FMH458027:FMH458045 FMH523514:FMH523515 FMH523563:FMH523581 FMH589050:FMH589051 FMH589099:FMH589117 FMH654586:FMH654587 FMH654635:FMH654653 FMH720122:FMH720123 FMH720171:FMH720189 FMH785658:FMH785659 FMH785707:FMH785725 FMH851194:FMH851195 FMH851243:FMH851261 FMH916730:FMH916731 FMH916779:FMH916797 FMH982266:FMH982267 FMH982315:FMH982333 FMI126:FMI128 FMI64757:FMI64759 FMI64810:FMI64830 FMI130293:FMI130295 FMI130346:FMI130366 FMI195829:FMI195831 FMI195882:FMI195902 FMI261365:FMI261367 FMI261418:FMI261438 FMI326901:FMI326903 FMI326954:FMI326974 FMI392437:FMI392439 FMI392490:FMI392510 FMI457973:FMI457975 FMI458026:FMI458046 FMI523509:FMI523511 FMI523562:FMI523582 FMI589045:FMI589047 FMI589098:FMI589118 FMI654581:FMI654583 FMI654634:FMI654654 FMI720117:FMI720119 FMI720170:FMI720190 FMI785653:FMI785655 FMI785706:FMI785726 FMI851189:FMI851191 FMI851242:FMI851262 FMI916725:FMI916727 FMI916778:FMI916798 FMI982261:FMI982263 FMI982314:FMI982334 FWD131:FWD132 FWD64762:FWD64763 FWD64811:FWD64829 FWD130298:FWD130299 FWD130347:FWD130365 FWD195834:FWD195835 FWD195883:FWD195901 FWD261370:FWD261371 FWD261419:FWD261437 FWD326906:FWD326907 FWD326955:FWD326973 FWD392442:FWD392443 FWD392491:FWD392509 FWD457978:FWD457979 FWD458027:FWD458045 FWD523514:FWD523515 FWD523563:FWD523581 FWD589050:FWD589051 FWD589099:FWD589117 FWD654586:FWD654587 FWD654635:FWD654653 FWD720122:FWD720123 FWD720171:FWD720189 FWD785658:FWD785659 FWD785707:FWD785725 FWD851194:FWD851195 FWD851243:FWD851261 FWD916730:FWD916731 FWD916779:FWD916797 FWD982266:FWD982267 FWD982315:FWD982333 FWE126:FWE128 FWE64757:FWE64759 FWE64810:FWE64830 FWE130293:FWE130295 FWE130346:FWE130366 FWE195829:FWE195831 FWE195882:FWE195902 FWE261365:FWE261367 FWE261418:FWE261438 FWE326901:FWE326903 FWE326954:FWE326974 FWE392437:FWE392439 FWE392490:FWE392510 FWE457973:FWE457975 FWE458026:FWE458046 FWE523509:FWE523511 FWE523562:FWE523582 FWE589045:FWE589047 FWE589098:FWE589118 FWE654581:FWE654583 FWE654634:FWE654654 FWE720117:FWE720119 FWE720170:FWE720190 FWE785653:FWE785655 FWE785706:FWE785726 FWE851189:FWE851191 FWE851242:FWE851262 FWE916725:FWE916727 FWE916778:FWE916798 FWE982261:FWE982263 FWE982314:FWE982334 GFZ131:GFZ132 GFZ64762:GFZ64763 GFZ64811:GFZ64829 GFZ130298:GFZ130299 GFZ130347:GFZ130365 GFZ195834:GFZ195835 GFZ195883:GFZ195901 GFZ261370:GFZ261371 GFZ261419:GFZ261437 GFZ326906:GFZ326907 GFZ326955:GFZ326973 GFZ392442:GFZ392443 GFZ392491:GFZ392509 GFZ457978:GFZ457979 GFZ458027:GFZ458045 GFZ523514:GFZ523515 GFZ523563:GFZ523581 GFZ589050:GFZ589051 GFZ589099:GFZ589117 GFZ654586:GFZ654587 GFZ654635:GFZ654653 GFZ720122:GFZ720123 GFZ720171:GFZ720189 GFZ785658:GFZ785659 GFZ785707:GFZ785725 GFZ851194:GFZ851195 GFZ851243:GFZ851261 GFZ916730:GFZ916731 GFZ916779:GFZ916797 GFZ982266:GFZ982267 GFZ982315:GFZ982333 GGA126:GGA128 GGA64757:GGA64759 GGA64810:GGA64830 GGA130293:GGA130295 GGA130346:GGA130366 GGA195829:GGA195831 GGA195882:GGA195902 GGA261365:GGA261367 GGA261418:GGA261438 GGA326901:GGA326903 GGA326954:GGA326974 GGA392437:GGA392439 GGA392490:GGA392510 GGA457973:GGA457975 GGA458026:GGA458046 GGA523509:GGA523511 GGA523562:GGA523582 GGA589045:GGA589047 GGA589098:GGA589118 GGA654581:GGA654583 GGA654634:GGA654654 GGA720117:GGA720119 GGA720170:GGA720190 GGA785653:GGA785655 GGA785706:GGA785726 GGA851189:GGA851191 GGA851242:GGA851262 GGA916725:GGA916727 GGA916778:GGA916798 GGA982261:GGA982263 GGA982314:GGA982334 GPV131:GPV132 GPV64762:GPV64763 GPV64811:GPV64829 GPV130298:GPV130299 GPV130347:GPV130365 GPV195834:GPV195835 GPV195883:GPV195901 GPV261370:GPV261371 GPV261419:GPV261437 GPV326906:GPV326907 GPV326955:GPV326973 GPV392442:GPV392443 GPV392491:GPV392509 GPV457978:GPV457979 GPV458027:GPV458045 GPV523514:GPV523515 GPV523563:GPV523581 GPV589050:GPV589051 GPV589099:GPV589117 GPV654586:GPV654587 GPV654635:GPV654653 GPV720122:GPV720123 GPV720171:GPV720189 GPV785658:GPV785659 GPV785707:GPV785725 GPV851194:GPV851195 GPV851243:GPV851261 GPV916730:GPV916731 GPV916779:GPV916797 GPV982266:GPV982267 GPV982315:GPV982333 GPW126:GPW128 GPW64757:GPW64759 GPW64810:GPW64830 GPW130293:GPW130295 GPW130346:GPW130366 GPW195829:GPW195831 GPW195882:GPW195902 GPW261365:GPW261367 GPW261418:GPW261438 GPW326901:GPW326903 GPW326954:GPW326974 GPW392437:GPW392439 GPW392490:GPW392510 GPW457973:GPW457975 GPW458026:GPW458046 GPW523509:GPW523511 GPW523562:GPW523582 GPW589045:GPW589047 GPW589098:GPW589118 GPW654581:GPW654583 GPW654634:GPW654654 GPW720117:GPW720119 GPW720170:GPW720190 GPW785653:GPW785655 GPW785706:GPW785726 GPW851189:GPW851191 GPW851242:GPW851262 GPW916725:GPW916727 GPW916778:GPW916798 GPW982261:GPW982263 GPW982314:GPW982334 GZR131:GZR132 GZR64762:GZR64763 GZR64811:GZR64829 GZR130298:GZR130299 GZR130347:GZR130365 GZR195834:GZR195835 GZR195883:GZR195901 GZR261370:GZR261371 GZR261419:GZR261437 GZR326906:GZR326907 GZR326955:GZR326973 GZR392442:GZR392443 GZR392491:GZR392509 GZR457978:GZR457979 GZR458027:GZR458045 GZR523514:GZR523515 GZR523563:GZR523581 GZR589050:GZR589051 GZR589099:GZR589117 GZR654586:GZR654587 GZR654635:GZR654653 GZR720122:GZR720123 GZR720171:GZR720189 GZR785658:GZR785659 GZR785707:GZR785725 GZR851194:GZR851195 GZR851243:GZR851261 GZR916730:GZR916731 GZR916779:GZR916797 GZR982266:GZR982267 GZR982315:GZR982333 GZS126:GZS128 GZS64757:GZS64759 GZS64810:GZS64830 GZS130293:GZS130295 GZS130346:GZS130366 GZS195829:GZS195831 GZS195882:GZS195902 GZS261365:GZS261367 GZS261418:GZS261438 GZS326901:GZS326903 GZS326954:GZS326974 GZS392437:GZS392439 GZS392490:GZS392510 GZS457973:GZS457975 GZS458026:GZS458046 GZS523509:GZS523511 GZS523562:GZS523582 GZS589045:GZS589047 GZS589098:GZS589118 GZS654581:GZS654583 GZS654634:GZS654654 GZS720117:GZS720119 GZS720170:GZS720190 GZS785653:GZS785655 GZS785706:GZS785726 GZS851189:GZS851191 GZS851242:GZS851262 GZS916725:GZS916727 GZS916778:GZS916798 GZS982261:GZS982263 GZS982314:GZS982334 HJN131:HJN132 HJN64762:HJN64763 HJN64811:HJN64829 HJN130298:HJN130299 HJN130347:HJN130365 HJN195834:HJN195835 HJN195883:HJN195901 HJN261370:HJN261371 HJN261419:HJN261437 HJN326906:HJN326907 HJN326955:HJN326973 HJN392442:HJN392443 HJN392491:HJN392509 HJN457978:HJN457979 HJN458027:HJN458045 HJN523514:HJN523515 HJN523563:HJN523581 HJN589050:HJN589051 HJN589099:HJN589117 HJN654586:HJN654587 HJN654635:HJN654653 HJN720122:HJN720123 HJN720171:HJN720189 HJN785658:HJN785659 HJN785707:HJN785725 HJN851194:HJN851195 HJN851243:HJN851261 HJN916730:HJN916731 HJN916779:HJN916797 HJN982266:HJN982267 HJN982315:HJN982333 HJO126:HJO128 HJO64757:HJO64759 HJO64810:HJO64830 HJO130293:HJO130295 HJO130346:HJO130366 HJO195829:HJO195831 HJO195882:HJO195902 HJO261365:HJO261367 HJO261418:HJO261438 HJO326901:HJO326903 HJO326954:HJO326974 HJO392437:HJO392439 HJO392490:HJO392510 HJO457973:HJO457975 HJO458026:HJO458046 HJO523509:HJO523511 HJO523562:HJO523582 HJO589045:HJO589047 HJO589098:HJO589118 HJO654581:HJO654583 HJO654634:HJO654654 HJO720117:HJO720119 HJO720170:HJO720190 HJO785653:HJO785655 HJO785706:HJO785726 HJO851189:HJO851191 HJO851242:HJO851262 HJO916725:HJO916727 HJO916778:HJO916798 HJO982261:HJO982263 HJO982314:HJO982334 HTJ131:HTJ132 HTJ64762:HTJ64763 HTJ64811:HTJ64829 HTJ130298:HTJ130299 HTJ130347:HTJ130365 HTJ195834:HTJ195835 HTJ195883:HTJ195901 HTJ261370:HTJ261371 HTJ261419:HTJ261437 HTJ326906:HTJ326907 HTJ326955:HTJ326973 HTJ392442:HTJ392443 HTJ392491:HTJ392509 HTJ457978:HTJ457979 HTJ458027:HTJ458045 HTJ523514:HTJ523515 HTJ523563:HTJ523581 HTJ589050:HTJ589051 HTJ589099:HTJ589117 HTJ654586:HTJ654587 HTJ654635:HTJ654653 HTJ720122:HTJ720123 HTJ720171:HTJ720189 HTJ785658:HTJ785659 HTJ785707:HTJ785725 HTJ851194:HTJ851195 HTJ851243:HTJ851261 HTJ916730:HTJ916731 HTJ916779:HTJ916797 HTJ982266:HTJ982267 HTJ982315:HTJ982333 HTK126:HTK128 HTK64757:HTK64759 HTK64810:HTK64830 HTK130293:HTK130295 HTK130346:HTK130366 HTK195829:HTK195831 HTK195882:HTK195902 HTK261365:HTK261367 HTK261418:HTK261438 HTK326901:HTK326903 HTK326954:HTK326974 HTK392437:HTK392439 HTK392490:HTK392510 HTK457973:HTK457975 HTK458026:HTK458046 HTK523509:HTK523511 HTK523562:HTK523582 HTK589045:HTK589047 HTK589098:HTK589118 HTK654581:HTK654583 HTK654634:HTK654654 HTK720117:HTK720119 HTK720170:HTK720190 HTK785653:HTK785655 HTK785706:HTK785726 HTK851189:HTK851191 HTK851242:HTK851262 HTK916725:HTK916727 HTK916778:HTK916798 HTK982261:HTK982263 HTK982314:HTK982334 IDF131:IDF132 IDF64762:IDF64763 IDF64811:IDF64829 IDF130298:IDF130299 IDF130347:IDF130365 IDF195834:IDF195835 IDF195883:IDF195901 IDF261370:IDF261371 IDF261419:IDF261437 IDF326906:IDF326907 IDF326955:IDF326973 IDF392442:IDF392443 IDF392491:IDF392509 IDF457978:IDF457979 IDF458027:IDF458045 IDF523514:IDF523515 IDF523563:IDF523581 IDF589050:IDF589051 IDF589099:IDF589117 IDF654586:IDF654587 IDF654635:IDF654653 IDF720122:IDF720123 IDF720171:IDF720189 IDF785658:IDF785659 IDF785707:IDF785725 IDF851194:IDF851195 IDF851243:IDF851261 IDF916730:IDF916731 IDF916779:IDF916797 IDF982266:IDF982267 IDF982315:IDF982333 IDG126:IDG128 IDG64757:IDG64759 IDG64810:IDG64830 IDG130293:IDG130295 IDG130346:IDG130366 IDG195829:IDG195831 IDG195882:IDG195902 IDG261365:IDG261367 IDG261418:IDG261438 IDG326901:IDG326903 IDG326954:IDG326974 IDG392437:IDG392439 IDG392490:IDG392510 IDG457973:IDG457975 IDG458026:IDG458046 IDG523509:IDG523511 IDG523562:IDG523582 IDG589045:IDG589047 IDG589098:IDG589118 IDG654581:IDG654583 IDG654634:IDG654654 IDG720117:IDG720119 IDG720170:IDG720190 IDG785653:IDG785655 IDG785706:IDG785726 IDG851189:IDG851191 IDG851242:IDG851262 IDG916725:IDG916727 IDG916778:IDG916798 IDG982261:IDG982263 IDG982314:IDG982334 INB131:INB132 INB64762:INB64763 INB64811:INB64829 INB130298:INB130299 INB130347:INB130365 INB195834:INB195835 INB195883:INB195901 INB261370:INB261371 INB261419:INB261437 INB326906:INB326907 INB326955:INB326973 INB392442:INB392443 INB392491:INB392509 INB457978:INB457979 INB458027:INB458045 INB523514:INB523515 INB523563:INB523581 INB589050:INB589051 INB589099:INB589117 INB654586:INB654587 INB654635:INB654653 INB720122:INB720123 INB720171:INB720189 INB785658:INB785659 INB785707:INB785725 INB851194:INB851195 INB851243:INB851261 INB916730:INB916731 INB916779:INB916797 INB982266:INB982267 INB982315:INB982333 INC126:INC128 INC64757:INC64759 INC64810:INC64830 INC130293:INC130295 INC130346:INC130366 INC195829:INC195831 INC195882:INC195902 INC261365:INC261367 INC261418:INC261438 INC326901:INC326903 INC326954:INC326974 INC392437:INC392439 INC392490:INC392510 INC457973:INC457975 INC458026:INC458046 INC523509:INC523511 INC523562:INC523582 INC589045:INC589047 INC589098:INC589118 INC654581:INC654583 INC654634:INC654654 INC720117:INC720119 INC720170:INC720190 INC785653:INC785655 INC785706:INC785726 INC851189:INC851191 INC851242:INC851262 INC916725:INC916727 INC916778:INC916798 INC982261:INC982263 INC982314:INC982334 IWX131:IWX132 IWX64762:IWX64763 IWX64811:IWX64829 IWX130298:IWX130299 IWX130347:IWX130365 IWX195834:IWX195835 IWX195883:IWX195901 IWX261370:IWX261371 IWX261419:IWX261437 IWX326906:IWX326907 IWX326955:IWX326973 IWX392442:IWX392443 IWX392491:IWX392509 IWX457978:IWX457979 IWX458027:IWX458045 IWX523514:IWX523515 IWX523563:IWX523581 IWX589050:IWX589051 IWX589099:IWX589117 IWX654586:IWX654587 IWX654635:IWX654653 IWX720122:IWX720123 IWX720171:IWX720189 IWX785658:IWX785659 IWX785707:IWX785725 IWX851194:IWX851195 IWX851243:IWX851261 IWX916730:IWX916731 IWX916779:IWX916797 IWX982266:IWX982267 IWX982315:IWX982333 IWY126:IWY128 IWY64757:IWY64759 IWY64810:IWY64830 IWY130293:IWY130295 IWY130346:IWY130366 IWY195829:IWY195831 IWY195882:IWY195902 IWY261365:IWY261367 IWY261418:IWY261438 IWY326901:IWY326903 IWY326954:IWY326974 IWY392437:IWY392439 IWY392490:IWY392510 IWY457973:IWY457975 IWY458026:IWY458046 IWY523509:IWY523511 IWY523562:IWY523582 IWY589045:IWY589047 IWY589098:IWY589118 IWY654581:IWY654583 IWY654634:IWY654654 IWY720117:IWY720119 IWY720170:IWY720190 IWY785653:IWY785655 IWY785706:IWY785726 IWY851189:IWY851191 IWY851242:IWY851262 IWY916725:IWY916727 IWY916778:IWY916798 IWY982261:IWY982263 IWY982314:IWY982334 JGT131:JGT132 JGT64762:JGT64763 JGT64811:JGT64829 JGT130298:JGT130299 JGT130347:JGT130365 JGT195834:JGT195835 JGT195883:JGT195901 JGT261370:JGT261371 JGT261419:JGT261437 JGT326906:JGT326907 JGT326955:JGT326973 JGT392442:JGT392443 JGT392491:JGT392509 JGT457978:JGT457979 JGT458027:JGT458045 JGT523514:JGT523515 JGT523563:JGT523581 JGT589050:JGT589051 JGT589099:JGT589117 JGT654586:JGT654587 JGT654635:JGT654653 JGT720122:JGT720123 JGT720171:JGT720189 JGT785658:JGT785659 JGT785707:JGT785725 JGT851194:JGT851195 JGT851243:JGT851261 JGT916730:JGT916731 JGT916779:JGT916797 JGT982266:JGT982267 JGT982315:JGT982333 JGU126:JGU128 JGU64757:JGU64759 JGU64810:JGU64830 JGU130293:JGU130295 JGU130346:JGU130366 JGU195829:JGU195831 JGU195882:JGU195902 JGU261365:JGU261367 JGU261418:JGU261438 JGU326901:JGU326903 JGU326954:JGU326974 JGU392437:JGU392439 JGU392490:JGU392510 JGU457973:JGU457975 JGU458026:JGU458046 JGU523509:JGU523511 JGU523562:JGU523582 JGU589045:JGU589047 JGU589098:JGU589118 JGU654581:JGU654583 JGU654634:JGU654654 JGU720117:JGU720119 JGU720170:JGU720190 JGU785653:JGU785655 JGU785706:JGU785726 JGU851189:JGU851191 JGU851242:JGU851262 JGU916725:JGU916727 JGU916778:JGU916798 JGU982261:JGU982263 JGU982314:JGU982334 JQP131:JQP132 JQP64762:JQP64763 JQP64811:JQP64829 JQP130298:JQP130299 JQP130347:JQP130365 JQP195834:JQP195835 JQP195883:JQP195901 JQP261370:JQP261371 JQP261419:JQP261437 JQP326906:JQP326907 JQP326955:JQP326973 JQP392442:JQP392443 JQP392491:JQP392509 JQP457978:JQP457979 JQP458027:JQP458045 JQP523514:JQP523515 JQP523563:JQP523581 JQP589050:JQP589051 JQP589099:JQP589117 JQP654586:JQP654587 JQP654635:JQP654653 JQP720122:JQP720123 JQP720171:JQP720189 JQP785658:JQP785659 JQP785707:JQP785725 JQP851194:JQP851195 JQP851243:JQP851261 JQP916730:JQP916731 JQP916779:JQP916797 JQP982266:JQP982267 JQP982315:JQP982333 JQQ126:JQQ128 JQQ64757:JQQ64759 JQQ64810:JQQ64830 JQQ130293:JQQ130295 JQQ130346:JQQ130366 JQQ195829:JQQ195831 JQQ195882:JQQ195902 JQQ261365:JQQ261367 JQQ261418:JQQ261438 JQQ326901:JQQ326903 JQQ326954:JQQ326974 JQQ392437:JQQ392439 JQQ392490:JQQ392510 JQQ457973:JQQ457975 JQQ458026:JQQ458046 JQQ523509:JQQ523511 JQQ523562:JQQ523582 JQQ589045:JQQ589047 JQQ589098:JQQ589118 JQQ654581:JQQ654583 JQQ654634:JQQ654654 JQQ720117:JQQ720119 JQQ720170:JQQ720190 JQQ785653:JQQ785655 JQQ785706:JQQ785726 JQQ851189:JQQ851191 JQQ851242:JQQ851262 JQQ916725:JQQ916727 JQQ916778:JQQ916798 JQQ982261:JQQ982263 JQQ982314:JQQ982334 KAL131:KAL132 KAL64762:KAL64763 KAL64811:KAL64829 KAL130298:KAL130299 KAL130347:KAL130365 KAL195834:KAL195835 KAL195883:KAL195901 KAL261370:KAL261371 KAL261419:KAL261437 KAL326906:KAL326907 KAL326955:KAL326973 KAL392442:KAL392443 KAL392491:KAL392509 KAL457978:KAL457979 KAL458027:KAL458045 KAL523514:KAL523515 KAL523563:KAL523581 KAL589050:KAL589051 KAL589099:KAL589117 KAL654586:KAL654587 KAL654635:KAL654653 KAL720122:KAL720123 KAL720171:KAL720189 KAL785658:KAL785659 KAL785707:KAL785725 KAL851194:KAL851195 KAL851243:KAL851261 KAL916730:KAL916731 KAL916779:KAL916797 KAL982266:KAL982267 KAL982315:KAL982333 KAM126:KAM128 KAM64757:KAM64759 KAM64810:KAM64830 KAM130293:KAM130295 KAM130346:KAM130366 KAM195829:KAM195831 KAM195882:KAM195902 KAM261365:KAM261367 KAM261418:KAM261438 KAM326901:KAM326903 KAM326954:KAM326974 KAM392437:KAM392439 KAM392490:KAM392510 KAM457973:KAM457975 KAM458026:KAM458046 KAM523509:KAM523511 KAM523562:KAM523582 KAM589045:KAM589047 KAM589098:KAM589118 KAM654581:KAM654583 KAM654634:KAM654654 KAM720117:KAM720119 KAM720170:KAM720190 KAM785653:KAM785655 KAM785706:KAM785726 KAM851189:KAM851191 KAM851242:KAM851262 KAM916725:KAM916727 KAM916778:KAM916798 KAM982261:KAM982263 KAM982314:KAM982334 KKH131:KKH132 KKH64762:KKH64763 KKH64811:KKH64829 KKH130298:KKH130299 KKH130347:KKH130365 KKH195834:KKH195835 KKH195883:KKH195901 KKH261370:KKH261371 KKH261419:KKH261437 KKH326906:KKH326907 KKH326955:KKH326973 KKH392442:KKH392443 KKH392491:KKH392509 KKH457978:KKH457979 KKH458027:KKH458045 KKH523514:KKH523515 KKH523563:KKH523581 KKH589050:KKH589051 KKH589099:KKH589117 KKH654586:KKH654587 KKH654635:KKH654653 KKH720122:KKH720123 KKH720171:KKH720189 KKH785658:KKH785659 KKH785707:KKH785725 KKH851194:KKH851195 KKH851243:KKH851261 KKH916730:KKH916731 KKH916779:KKH916797 KKH982266:KKH982267 KKH982315:KKH982333 KKI126:KKI128 KKI64757:KKI64759 KKI64810:KKI64830 KKI130293:KKI130295 KKI130346:KKI130366 KKI195829:KKI195831 KKI195882:KKI195902 KKI261365:KKI261367 KKI261418:KKI261438 KKI326901:KKI326903 KKI326954:KKI326974 KKI392437:KKI392439 KKI392490:KKI392510 KKI457973:KKI457975 KKI458026:KKI458046 KKI523509:KKI523511 KKI523562:KKI523582 KKI589045:KKI589047 KKI589098:KKI589118 KKI654581:KKI654583 KKI654634:KKI654654 KKI720117:KKI720119 KKI720170:KKI720190 KKI785653:KKI785655 KKI785706:KKI785726 KKI851189:KKI851191 KKI851242:KKI851262 KKI916725:KKI916727 KKI916778:KKI916798 KKI982261:KKI982263 KKI982314:KKI982334 KUD131:KUD132 KUD64762:KUD64763 KUD64811:KUD64829 KUD130298:KUD130299 KUD130347:KUD130365 KUD195834:KUD195835 KUD195883:KUD195901 KUD261370:KUD261371 KUD261419:KUD261437 KUD326906:KUD326907 KUD326955:KUD326973 KUD392442:KUD392443 KUD392491:KUD392509 KUD457978:KUD457979 KUD458027:KUD458045 KUD523514:KUD523515 KUD523563:KUD523581 KUD589050:KUD589051 KUD589099:KUD589117 KUD654586:KUD654587 KUD654635:KUD654653 KUD720122:KUD720123 KUD720171:KUD720189 KUD785658:KUD785659 KUD785707:KUD785725 KUD851194:KUD851195 KUD851243:KUD851261 KUD916730:KUD916731 KUD916779:KUD916797 KUD982266:KUD982267 KUD982315:KUD982333 KUE126:KUE128 KUE64757:KUE64759 KUE64810:KUE64830 KUE130293:KUE130295 KUE130346:KUE130366 KUE195829:KUE195831 KUE195882:KUE195902 KUE261365:KUE261367 KUE261418:KUE261438 KUE326901:KUE326903 KUE326954:KUE326974 KUE392437:KUE392439 KUE392490:KUE392510 KUE457973:KUE457975 KUE458026:KUE458046 KUE523509:KUE523511 KUE523562:KUE523582 KUE589045:KUE589047 KUE589098:KUE589118 KUE654581:KUE654583 KUE654634:KUE654654 KUE720117:KUE720119 KUE720170:KUE720190 KUE785653:KUE785655 KUE785706:KUE785726 KUE851189:KUE851191 KUE851242:KUE851262 KUE916725:KUE916727 KUE916778:KUE916798 KUE982261:KUE982263 KUE982314:KUE982334 LDZ131:LDZ132 LDZ64762:LDZ64763 LDZ64811:LDZ64829 LDZ130298:LDZ130299 LDZ130347:LDZ130365 LDZ195834:LDZ195835 LDZ195883:LDZ195901 LDZ261370:LDZ261371 LDZ261419:LDZ261437 LDZ326906:LDZ326907 LDZ326955:LDZ326973 LDZ392442:LDZ392443 LDZ392491:LDZ392509 LDZ457978:LDZ457979 LDZ458027:LDZ458045 LDZ523514:LDZ523515 LDZ523563:LDZ523581 LDZ589050:LDZ589051 LDZ589099:LDZ589117 LDZ654586:LDZ654587 LDZ654635:LDZ654653 LDZ720122:LDZ720123 LDZ720171:LDZ720189 LDZ785658:LDZ785659 LDZ785707:LDZ785725 LDZ851194:LDZ851195 LDZ851243:LDZ851261 LDZ916730:LDZ916731 LDZ916779:LDZ916797 LDZ982266:LDZ982267 LDZ982315:LDZ982333 LEA126:LEA128 LEA64757:LEA64759 LEA64810:LEA64830 LEA130293:LEA130295 LEA130346:LEA130366 LEA195829:LEA195831 LEA195882:LEA195902 LEA261365:LEA261367 LEA261418:LEA261438 LEA326901:LEA326903 LEA326954:LEA326974 LEA392437:LEA392439 LEA392490:LEA392510 LEA457973:LEA457975 LEA458026:LEA458046 LEA523509:LEA523511 LEA523562:LEA523582 LEA589045:LEA589047 LEA589098:LEA589118 LEA654581:LEA654583 LEA654634:LEA654654 LEA720117:LEA720119 LEA720170:LEA720190 LEA785653:LEA785655 LEA785706:LEA785726 LEA851189:LEA851191 LEA851242:LEA851262 LEA916725:LEA916727 LEA916778:LEA916798 LEA982261:LEA982263 LEA982314:LEA982334 LNV131:LNV132 LNV64762:LNV64763 LNV64811:LNV64829 LNV130298:LNV130299 LNV130347:LNV130365 LNV195834:LNV195835 LNV195883:LNV195901 LNV261370:LNV261371 LNV261419:LNV261437 LNV326906:LNV326907 LNV326955:LNV326973 LNV392442:LNV392443 LNV392491:LNV392509 LNV457978:LNV457979 LNV458027:LNV458045 LNV523514:LNV523515 LNV523563:LNV523581 LNV589050:LNV589051 LNV589099:LNV589117 LNV654586:LNV654587 LNV654635:LNV654653 LNV720122:LNV720123 LNV720171:LNV720189 LNV785658:LNV785659 LNV785707:LNV785725 LNV851194:LNV851195 LNV851243:LNV851261 LNV916730:LNV916731 LNV916779:LNV916797 LNV982266:LNV982267 LNV982315:LNV982333 LNW126:LNW128 LNW64757:LNW64759 LNW64810:LNW64830 LNW130293:LNW130295 LNW130346:LNW130366 LNW195829:LNW195831 LNW195882:LNW195902 LNW261365:LNW261367 LNW261418:LNW261438 LNW326901:LNW326903 LNW326954:LNW326974 LNW392437:LNW392439 LNW392490:LNW392510 LNW457973:LNW457975 LNW458026:LNW458046 LNW523509:LNW523511 LNW523562:LNW523582 LNW589045:LNW589047 LNW589098:LNW589118 LNW654581:LNW654583 LNW654634:LNW654654 LNW720117:LNW720119 LNW720170:LNW720190 LNW785653:LNW785655 LNW785706:LNW785726 LNW851189:LNW851191 LNW851242:LNW851262 LNW916725:LNW916727 LNW916778:LNW916798 LNW982261:LNW982263 LNW982314:LNW982334 LXR131:LXR132 LXR64762:LXR64763 LXR64811:LXR64829 LXR130298:LXR130299 LXR130347:LXR130365 LXR195834:LXR195835 LXR195883:LXR195901 LXR261370:LXR261371 LXR261419:LXR261437 LXR326906:LXR326907 LXR326955:LXR326973 LXR392442:LXR392443 LXR392491:LXR392509 LXR457978:LXR457979 LXR458027:LXR458045 LXR523514:LXR523515 LXR523563:LXR523581 LXR589050:LXR589051 LXR589099:LXR589117 LXR654586:LXR654587 LXR654635:LXR654653 LXR720122:LXR720123 LXR720171:LXR720189 LXR785658:LXR785659 LXR785707:LXR785725 LXR851194:LXR851195 LXR851243:LXR851261 LXR916730:LXR916731 LXR916779:LXR916797 LXR982266:LXR982267 LXR982315:LXR982333 LXS126:LXS128 LXS64757:LXS64759 LXS64810:LXS64830 LXS130293:LXS130295 LXS130346:LXS130366 LXS195829:LXS195831 LXS195882:LXS195902 LXS261365:LXS261367 LXS261418:LXS261438 LXS326901:LXS326903 LXS326954:LXS326974 LXS392437:LXS392439 LXS392490:LXS392510 LXS457973:LXS457975 LXS458026:LXS458046 LXS523509:LXS523511 LXS523562:LXS523582 LXS589045:LXS589047 LXS589098:LXS589118 LXS654581:LXS654583 LXS654634:LXS654654 LXS720117:LXS720119 LXS720170:LXS720190 LXS785653:LXS785655 LXS785706:LXS785726 LXS851189:LXS851191 LXS851242:LXS851262 LXS916725:LXS916727 LXS916778:LXS916798 LXS982261:LXS982263 LXS982314:LXS982334 MHN131:MHN132 MHN64762:MHN64763 MHN64811:MHN64829 MHN130298:MHN130299 MHN130347:MHN130365 MHN195834:MHN195835 MHN195883:MHN195901 MHN261370:MHN261371 MHN261419:MHN261437 MHN326906:MHN326907 MHN326955:MHN326973 MHN392442:MHN392443 MHN392491:MHN392509 MHN457978:MHN457979 MHN458027:MHN458045 MHN523514:MHN523515 MHN523563:MHN523581 MHN589050:MHN589051 MHN589099:MHN589117 MHN654586:MHN654587 MHN654635:MHN654653 MHN720122:MHN720123 MHN720171:MHN720189 MHN785658:MHN785659 MHN785707:MHN785725 MHN851194:MHN851195 MHN851243:MHN851261 MHN916730:MHN916731 MHN916779:MHN916797 MHN982266:MHN982267 MHN982315:MHN982333 MHO126:MHO128 MHO64757:MHO64759 MHO64810:MHO64830 MHO130293:MHO130295 MHO130346:MHO130366 MHO195829:MHO195831 MHO195882:MHO195902 MHO261365:MHO261367 MHO261418:MHO261438 MHO326901:MHO326903 MHO326954:MHO326974 MHO392437:MHO392439 MHO392490:MHO392510 MHO457973:MHO457975 MHO458026:MHO458046 MHO523509:MHO523511 MHO523562:MHO523582 MHO589045:MHO589047 MHO589098:MHO589118 MHO654581:MHO654583 MHO654634:MHO654654 MHO720117:MHO720119 MHO720170:MHO720190 MHO785653:MHO785655 MHO785706:MHO785726 MHO851189:MHO851191 MHO851242:MHO851262 MHO916725:MHO916727 MHO916778:MHO916798 MHO982261:MHO982263 MHO982314:MHO982334 MRJ131:MRJ132 MRJ64762:MRJ64763 MRJ64811:MRJ64829 MRJ130298:MRJ130299 MRJ130347:MRJ130365 MRJ195834:MRJ195835 MRJ195883:MRJ195901 MRJ261370:MRJ261371 MRJ261419:MRJ261437 MRJ326906:MRJ326907 MRJ326955:MRJ326973 MRJ392442:MRJ392443 MRJ392491:MRJ392509 MRJ457978:MRJ457979 MRJ458027:MRJ458045 MRJ523514:MRJ523515 MRJ523563:MRJ523581 MRJ589050:MRJ589051 MRJ589099:MRJ589117 MRJ654586:MRJ654587 MRJ654635:MRJ654653 MRJ720122:MRJ720123 MRJ720171:MRJ720189 MRJ785658:MRJ785659 MRJ785707:MRJ785725 MRJ851194:MRJ851195 MRJ851243:MRJ851261 MRJ916730:MRJ916731 MRJ916779:MRJ916797 MRJ982266:MRJ982267 MRJ982315:MRJ982333 MRK126:MRK128 MRK64757:MRK64759 MRK64810:MRK64830 MRK130293:MRK130295 MRK130346:MRK130366 MRK195829:MRK195831 MRK195882:MRK195902 MRK261365:MRK261367 MRK261418:MRK261438 MRK326901:MRK326903 MRK326954:MRK326974 MRK392437:MRK392439 MRK392490:MRK392510 MRK457973:MRK457975 MRK458026:MRK458046 MRK523509:MRK523511 MRK523562:MRK523582 MRK589045:MRK589047 MRK589098:MRK589118 MRK654581:MRK654583 MRK654634:MRK654654 MRK720117:MRK720119 MRK720170:MRK720190 MRK785653:MRK785655 MRK785706:MRK785726 MRK851189:MRK851191 MRK851242:MRK851262 MRK916725:MRK916727 MRK916778:MRK916798 MRK982261:MRK982263 MRK982314:MRK982334 NBF131:NBF132 NBF64762:NBF64763 NBF64811:NBF64829 NBF130298:NBF130299 NBF130347:NBF130365 NBF195834:NBF195835 NBF195883:NBF195901 NBF261370:NBF261371 NBF261419:NBF261437 NBF326906:NBF326907 NBF326955:NBF326973 NBF392442:NBF392443 NBF392491:NBF392509 NBF457978:NBF457979 NBF458027:NBF458045 NBF523514:NBF523515 NBF523563:NBF523581 NBF589050:NBF589051 NBF589099:NBF589117 NBF654586:NBF654587 NBF654635:NBF654653 NBF720122:NBF720123 NBF720171:NBF720189 NBF785658:NBF785659 NBF785707:NBF785725 NBF851194:NBF851195 NBF851243:NBF851261 NBF916730:NBF916731 NBF916779:NBF916797 NBF982266:NBF982267 NBF982315:NBF982333 NBG126:NBG128 NBG64757:NBG64759 NBG64810:NBG64830 NBG130293:NBG130295 NBG130346:NBG130366 NBG195829:NBG195831 NBG195882:NBG195902 NBG261365:NBG261367 NBG261418:NBG261438 NBG326901:NBG326903 NBG326954:NBG326974 NBG392437:NBG392439 NBG392490:NBG392510 NBG457973:NBG457975 NBG458026:NBG458046 NBG523509:NBG523511 NBG523562:NBG523582 NBG589045:NBG589047 NBG589098:NBG589118 NBG654581:NBG654583 NBG654634:NBG654654 NBG720117:NBG720119 NBG720170:NBG720190 NBG785653:NBG785655 NBG785706:NBG785726 NBG851189:NBG851191 NBG851242:NBG851262 NBG916725:NBG916727 NBG916778:NBG916798 NBG982261:NBG982263 NBG982314:NBG982334 NLB131:NLB132 NLB64762:NLB64763 NLB64811:NLB64829 NLB130298:NLB130299 NLB130347:NLB130365 NLB195834:NLB195835 NLB195883:NLB195901 NLB261370:NLB261371 NLB261419:NLB261437 NLB326906:NLB326907 NLB326955:NLB326973 NLB392442:NLB392443 NLB392491:NLB392509 NLB457978:NLB457979 NLB458027:NLB458045 NLB523514:NLB523515 NLB523563:NLB523581 NLB589050:NLB589051 NLB589099:NLB589117 NLB654586:NLB654587 NLB654635:NLB654653 NLB720122:NLB720123 NLB720171:NLB720189 NLB785658:NLB785659 NLB785707:NLB785725 NLB851194:NLB851195 NLB851243:NLB851261 NLB916730:NLB916731 NLB916779:NLB916797 NLB982266:NLB982267 NLB982315:NLB982333 NLC126:NLC128 NLC64757:NLC64759 NLC64810:NLC64830 NLC130293:NLC130295 NLC130346:NLC130366 NLC195829:NLC195831 NLC195882:NLC195902 NLC261365:NLC261367 NLC261418:NLC261438 NLC326901:NLC326903 NLC326954:NLC326974 NLC392437:NLC392439 NLC392490:NLC392510 NLC457973:NLC457975 NLC458026:NLC458046 NLC523509:NLC523511 NLC523562:NLC523582 NLC589045:NLC589047 NLC589098:NLC589118 NLC654581:NLC654583 NLC654634:NLC654654 NLC720117:NLC720119 NLC720170:NLC720190 NLC785653:NLC785655 NLC785706:NLC785726 NLC851189:NLC851191 NLC851242:NLC851262 NLC916725:NLC916727 NLC916778:NLC916798 NLC982261:NLC982263 NLC982314:NLC982334 NUX131:NUX132 NUX64762:NUX64763 NUX64811:NUX64829 NUX130298:NUX130299 NUX130347:NUX130365 NUX195834:NUX195835 NUX195883:NUX195901 NUX261370:NUX261371 NUX261419:NUX261437 NUX326906:NUX326907 NUX326955:NUX326973 NUX392442:NUX392443 NUX392491:NUX392509 NUX457978:NUX457979 NUX458027:NUX458045 NUX523514:NUX523515 NUX523563:NUX523581 NUX589050:NUX589051 NUX589099:NUX589117 NUX654586:NUX654587 NUX654635:NUX654653 NUX720122:NUX720123 NUX720171:NUX720189 NUX785658:NUX785659 NUX785707:NUX785725 NUX851194:NUX851195 NUX851243:NUX851261 NUX916730:NUX916731 NUX916779:NUX916797 NUX982266:NUX982267 NUX982315:NUX982333 NUY126:NUY128 NUY64757:NUY64759 NUY64810:NUY64830 NUY130293:NUY130295 NUY130346:NUY130366 NUY195829:NUY195831 NUY195882:NUY195902 NUY261365:NUY261367 NUY261418:NUY261438 NUY326901:NUY326903 NUY326954:NUY326974 NUY392437:NUY392439 NUY392490:NUY392510 NUY457973:NUY457975 NUY458026:NUY458046 NUY523509:NUY523511 NUY523562:NUY523582 NUY589045:NUY589047 NUY589098:NUY589118 NUY654581:NUY654583 NUY654634:NUY654654 NUY720117:NUY720119 NUY720170:NUY720190 NUY785653:NUY785655 NUY785706:NUY785726 NUY851189:NUY851191 NUY851242:NUY851262 NUY916725:NUY916727 NUY916778:NUY916798 NUY982261:NUY982263 NUY982314:NUY982334 OET131:OET132 OET64762:OET64763 OET64811:OET64829 OET130298:OET130299 OET130347:OET130365 OET195834:OET195835 OET195883:OET195901 OET261370:OET261371 OET261419:OET261437 OET326906:OET326907 OET326955:OET326973 OET392442:OET392443 OET392491:OET392509 OET457978:OET457979 OET458027:OET458045 OET523514:OET523515 OET523563:OET523581 OET589050:OET589051 OET589099:OET589117 OET654586:OET654587 OET654635:OET654653 OET720122:OET720123 OET720171:OET720189 OET785658:OET785659 OET785707:OET785725 OET851194:OET851195 OET851243:OET851261 OET916730:OET916731 OET916779:OET916797 OET982266:OET982267 OET982315:OET982333 OEU126:OEU128 OEU64757:OEU64759 OEU64810:OEU64830 OEU130293:OEU130295 OEU130346:OEU130366 OEU195829:OEU195831 OEU195882:OEU195902 OEU261365:OEU261367 OEU261418:OEU261438 OEU326901:OEU326903 OEU326954:OEU326974 OEU392437:OEU392439 OEU392490:OEU392510 OEU457973:OEU457975 OEU458026:OEU458046 OEU523509:OEU523511 OEU523562:OEU523582 OEU589045:OEU589047 OEU589098:OEU589118 OEU654581:OEU654583 OEU654634:OEU654654 OEU720117:OEU720119 OEU720170:OEU720190 OEU785653:OEU785655 OEU785706:OEU785726 OEU851189:OEU851191 OEU851242:OEU851262 OEU916725:OEU916727 OEU916778:OEU916798 OEU982261:OEU982263 OEU982314:OEU982334 OOP131:OOP132 OOP64762:OOP64763 OOP64811:OOP64829 OOP130298:OOP130299 OOP130347:OOP130365 OOP195834:OOP195835 OOP195883:OOP195901 OOP261370:OOP261371 OOP261419:OOP261437 OOP326906:OOP326907 OOP326955:OOP326973 OOP392442:OOP392443 OOP392491:OOP392509 OOP457978:OOP457979 OOP458027:OOP458045 OOP523514:OOP523515 OOP523563:OOP523581 OOP589050:OOP589051 OOP589099:OOP589117 OOP654586:OOP654587 OOP654635:OOP654653 OOP720122:OOP720123 OOP720171:OOP720189 OOP785658:OOP785659 OOP785707:OOP785725 OOP851194:OOP851195 OOP851243:OOP851261 OOP916730:OOP916731 OOP916779:OOP916797 OOP982266:OOP982267 OOP982315:OOP982333 OOQ126:OOQ128 OOQ64757:OOQ64759 OOQ64810:OOQ64830 OOQ130293:OOQ130295 OOQ130346:OOQ130366 OOQ195829:OOQ195831 OOQ195882:OOQ195902 OOQ261365:OOQ261367 OOQ261418:OOQ261438 OOQ326901:OOQ326903 OOQ326954:OOQ326974 OOQ392437:OOQ392439 OOQ392490:OOQ392510 OOQ457973:OOQ457975 OOQ458026:OOQ458046 OOQ523509:OOQ523511 OOQ523562:OOQ523582 OOQ589045:OOQ589047 OOQ589098:OOQ589118 OOQ654581:OOQ654583 OOQ654634:OOQ654654 OOQ720117:OOQ720119 OOQ720170:OOQ720190 OOQ785653:OOQ785655 OOQ785706:OOQ785726 OOQ851189:OOQ851191 OOQ851242:OOQ851262 OOQ916725:OOQ916727 OOQ916778:OOQ916798 OOQ982261:OOQ982263 OOQ982314:OOQ982334 OYL131:OYL132 OYL64762:OYL64763 OYL64811:OYL64829 OYL130298:OYL130299 OYL130347:OYL130365 OYL195834:OYL195835 OYL195883:OYL195901 OYL261370:OYL261371 OYL261419:OYL261437 OYL326906:OYL326907 OYL326955:OYL326973 OYL392442:OYL392443 OYL392491:OYL392509 OYL457978:OYL457979 OYL458027:OYL458045 OYL523514:OYL523515 OYL523563:OYL523581 OYL589050:OYL589051 OYL589099:OYL589117 OYL654586:OYL654587 OYL654635:OYL654653 OYL720122:OYL720123 OYL720171:OYL720189 OYL785658:OYL785659 OYL785707:OYL785725 OYL851194:OYL851195 OYL851243:OYL851261 OYL916730:OYL916731 OYL916779:OYL916797 OYL982266:OYL982267 OYL982315:OYL982333 OYM126:OYM128 OYM64757:OYM64759 OYM64810:OYM64830 OYM130293:OYM130295 OYM130346:OYM130366 OYM195829:OYM195831 OYM195882:OYM195902 OYM261365:OYM261367 OYM261418:OYM261438 OYM326901:OYM326903 OYM326954:OYM326974 OYM392437:OYM392439 OYM392490:OYM392510 OYM457973:OYM457975 OYM458026:OYM458046 OYM523509:OYM523511 OYM523562:OYM523582 OYM589045:OYM589047 OYM589098:OYM589118 OYM654581:OYM654583 OYM654634:OYM654654 OYM720117:OYM720119 OYM720170:OYM720190 OYM785653:OYM785655 OYM785706:OYM785726 OYM851189:OYM851191 OYM851242:OYM851262 OYM916725:OYM916727 OYM916778:OYM916798 OYM982261:OYM982263 OYM982314:OYM982334 PIH131:PIH132 PIH64762:PIH64763 PIH64811:PIH64829 PIH130298:PIH130299 PIH130347:PIH130365 PIH195834:PIH195835 PIH195883:PIH195901 PIH261370:PIH261371 PIH261419:PIH261437 PIH326906:PIH326907 PIH326955:PIH326973 PIH392442:PIH392443 PIH392491:PIH392509 PIH457978:PIH457979 PIH458027:PIH458045 PIH523514:PIH523515 PIH523563:PIH523581 PIH589050:PIH589051 PIH589099:PIH589117 PIH654586:PIH654587 PIH654635:PIH654653 PIH720122:PIH720123 PIH720171:PIH720189 PIH785658:PIH785659 PIH785707:PIH785725 PIH851194:PIH851195 PIH851243:PIH851261 PIH916730:PIH916731 PIH916779:PIH916797 PIH982266:PIH982267 PIH982315:PIH982333 PII126:PII128 PII64757:PII64759 PII64810:PII64830 PII130293:PII130295 PII130346:PII130366 PII195829:PII195831 PII195882:PII195902 PII261365:PII261367 PII261418:PII261438 PII326901:PII326903 PII326954:PII326974 PII392437:PII392439 PII392490:PII392510 PII457973:PII457975 PII458026:PII458046 PII523509:PII523511 PII523562:PII523582 PII589045:PII589047 PII589098:PII589118 PII654581:PII654583 PII654634:PII654654 PII720117:PII720119 PII720170:PII720190 PII785653:PII785655 PII785706:PII785726 PII851189:PII851191 PII851242:PII851262 PII916725:PII916727 PII916778:PII916798 PII982261:PII982263 PII982314:PII982334 PSD131:PSD132 PSD64762:PSD64763 PSD64811:PSD64829 PSD130298:PSD130299 PSD130347:PSD130365 PSD195834:PSD195835 PSD195883:PSD195901 PSD261370:PSD261371 PSD261419:PSD261437 PSD326906:PSD326907 PSD326955:PSD326973 PSD392442:PSD392443 PSD392491:PSD392509 PSD457978:PSD457979 PSD458027:PSD458045 PSD523514:PSD523515 PSD523563:PSD523581 PSD589050:PSD589051 PSD589099:PSD589117 PSD654586:PSD654587 PSD654635:PSD654653 PSD720122:PSD720123 PSD720171:PSD720189 PSD785658:PSD785659 PSD785707:PSD785725 PSD851194:PSD851195 PSD851243:PSD851261 PSD916730:PSD916731 PSD916779:PSD916797 PSD982266:PSD982267 PSD982315:PSD982333 PSE126:PSE128 PSE64757:PSE64759 PSE64810:PSE64830 PSE130293:PSE130295 PSE130346:PSE130366 PSE195829:PSE195831 PSE195882:PSE195902 PSE261365:PSE261367 PSE261418:PSE261438 PSE326901:PSE326903 PSE326954:PSE326974 PSE392437:PSE392439 PSE392490:PSE392510 PSE457973:PSE457975 PSE458026:PSE458046 PSE523509:PSE523511 PSE523562:PSE523582 PSE589045:PSE589047 PSE589098:PSE589118 PSE654581:PSE654583 PSE654634:PSE654654 PSE720117:PSE720119 PSE720170:PSE720190 PSE785653:PSE785655 PSE785706:PSE785726 PSE851189:PSE851191 PSE851242:PSE851262 PSE916725:PSE916727 PSE916778:PSE916798 PSE982261:PSE982263 PSE982314:PSE982334 QBZ131:QBZ132 QBZ64762:QBZ64763 QBZ64811:QBZ64829 QBZ130298:QBZ130299 QBZ130347:QBZ130365 QBZ195834:QBZ195835 QBZ195883:QBZ195901 QBZ261370:QBZ261371 QBZ261419:QBZ261437 QBZ326906:QBZ326907 QBZ326955:QBZ326973 QBZ392442:QBZ392443 QBZ392491:QBZ392509 QBZ457978:QBZ457979 QBZ458027:QBZ458045 QBZ523514:QBZ523515 QBZ523563:QBZ523581 QBZ589050:QBZ589051 QBZ589099:QBZ589117 QBZ654586:QBZ654587 QBZ654635:QBZ654653 QBZ720122:QBZ720123 QBZ720171:QBZ720189 QBZ785658:QBZ785659 QBZ785707:QBZ785725 QBZ851194:QBZ851195 QBZ851243:QBZ851261 QBZ916730:QBZ916731 QBZ916779:QBZ916797 QBZ982266:QBZ982267 QBZ982315:QBZ982333 QCA126:QCA128 QCA64757:QCA64759 QCA64810:QCA64830 QCA130293:QCA130295 QCA130346:QCA130366 QCA195829:QCA195831 QCA195882:QCA195902 QCA261365:QCA261367 QCA261418:QCA261438 QCA326901:QCA326903 QCA326954:QCA326974 QCA392437:QCA392439 QCA392490:QCA392510 QCA457973:QCA457975 QCA458026:QCA458046 QCA523509:QCA523511 QCA523562:QCA523582 QCA589045:QCA589047 QCA589098:QCA589118 QCA654581:QCA654583 QCA654634:QCA654654 QCA720117:QCA720119 QCA720170:QCA720190 QCA785653:QCA785655 QCA785706:QCA785726 QCA851189:QCA851191 QCA851242:QCA851262 QCA916725:QCA916727 QCA916778:QCA916798 QCA982261:QCA982263 QCA982314:QCA982334 QLV131:QLV132 QLV64762:QLV64763 QLV64811:QLV64829 QLV130298:QLV130299 QLV130347:QLV130365 QLV195834:QLV195835 QLV195883:QLV195901 QLV261370:QLV261371 QLV261419:QLV261437 QLV326906:QLV326907 QLV326955:QLV326973 QLV392442:QLV392443 QLV392491:QLV392509 QLV457978:QLV457979 QLV458027:QLV458045 QLV523514:QLV523515 QLV523563:QLV523581 QLV589050:QLV589051 QLV589099:QLV589117 QLV654586:QLV654587 QLV654635:QLV654653 QLV720122:QLV720123 QLV720171:QLV720189 QLV785658:QLV785659 QLV785707:QLV785725 QLV851194:QLV851195 QLV851243:QLV851261 QLV916730:QLV916731 QLV916779:QLV916797 QLV982266:QLV982267 QLV982315:QLV982333 QLW126:QLW128 QLW64757:QLW64759 QLW64810:QLW64830 QLW130293:QLW130295 QLW130346:QLW130366 QLW195829:QLW195831 QLW195882:QLW195902 QLW261365:QLW261367 QLW261418:QLW261438 QLW326901:QLW326903 QLW326954:QLW326974 QLW392437:QLW392439 QLW392490:QLW392510 QLW457973:QLW457975 QLW458026:QLW458046 QLW523509:QLW523511 QLW523562:QLW523582 QLW589045:QLW589047 QLW589098:QLW589118 QLW654581:QLW654583 QLW654634:QLW654654 QLW720117:QLW720119 QLW720170:QLW720190 QLW785653:QLW785655 QLW785706:QLW785726 QLW851189:QLW851191 QLW851242:QLW851262 QLW916725:QLW916727 QLW916778:QLW916798 QLW982261:QLW982263 QLW982314:QLW982334 QVR131:QVR132 QVR64762:QVR64763 QVR64811:QVR64829 QVR130298:QVR130299 QVR130347:QVR130365 QVR195834:QVR195835 QVR195883:QVR195901 QVR261370:QVR261371 QVR261419:QVR261437 QVR326906:QVR326907 QVR326955:QVR326973 QVR392442:QVR392443 QVR392491:QVR392509 QVR457978:QVR457979 QVR458027:QVR458045 QVR523514:QVR523515 QVR523563:QVR523581 QVR589050:QVR589051 QVR589099:QVR589117 QVR654586:QVR654587 QVR654635:QVR654653 QVR720122:QVR720123 QVR720171:QVR720189 QVR785658:QVR785659 QVR785707:QVR785725 QVR851194:QVR851195 QVR851243:QVR851261 QVR916730:QVR916731 QVR916779:QVR916797 QVR982266:QVR982267 QVR982315:QVR982333 QVS126:QVS128 QVS64757:QVS64759 QVS64810:QVS64830 QVS130293:QVS130295 QVS130346:QVS130366 QVS195829:QVS195831 QVS195882:QVS195902 QVS261365:QVS261367 QVS261418:QVS261438 QVS326901:QVS326903 QVS326954:QVS326974 QVS392437:QVS392439 QVS392490:QVS392510 QVS457973:QVS457975 QVS458026:QVS458046 QVS523509:QVS523511 QVS523562:QVS523582 QVS589045:QVS589047 QVS589098:QVS589118 QVS654581:QVS654583 QVS654634:QVS654654 QVS720117:QVS720119 QVS720170:QVS720190 QVS785653:QVS785655 QVS785706:QVS785726 QVS851189:QVS851191 QVS851242:QVS851262 QVS916725:QVS916727 QVS916778:QVS916798 QVS982261:QVS982263 QVS982314:QVS982334 RFN131:RFN132 RFN64762:RFN64763 RFN64811:RFN64829 RFN130298:RFN130299 RFN130347:RFN130365 RFN195834:RFN195835 RFN195883:RFN195901 RFN261370:RFN261371 RFN261419:RFN261437 RFN326906:RFN326907 RFN326955:RFN326973 RFN392442:RFN392443 RFN392491:RFN392509 RFN457978:RFN457979 RFN458027:RFN458045 RFN523514:RFN523515 RFN523563:RFN523581 RFN589050:RFN589051 RFN589099:RFN589117 RFN654586:RFN654587 RFN654635:RFN654653 RFN720122:RFN720123 RFN720171:RFN720189 RFN785658:RFN785659 RFN785707:RFN785725 RFN851194:RFN851195 RFN851243:RFN851261 RFN916730:RFN916731 RFN916779:RFN916797 RFN982266:RFN982267 RFN982315:RFN982333 RFO126:RFO128 RFO64757:RFO64759 RFO64810:RFO64830 RFO130293:RFO130295 RFO130346:RFO130366 RFO195829:RFO195831 RFO195882:RFO195902 RFO261365:RFO261367 RFO261418:RFO261438 RFO326901:RFO326903 RFO326954:RFO326974 RFO392437:RFO392439 RFO392490:RFO392510 RFO457973:RFO457975 RFO458026:RFO458046 RFO523509:RFO523511 RFO523562:RFO523582 RFO589045:RFO589047 RFO589098:RFO589118 RFO654581:RFO654583 RFO654634:RFO654654 RFO720117:RFO720119 RFO720170:RFO720190 RFO785653:RFO785655 RFO785706:RFO785726 RFO851189:RFO851191 RFO851242:RFO851262 RFO916725:RFO916727 RFO916778:RFO916798 RFO982261:RFO982263 RFO982314:RFO982334 RPJ131:RPJ132 RPJ64762:RPJ64763 RPJ64811:RPJ64829 RPJ130298:RPJ130299 RPJ130347:RPJ130365 RPJ195834:RPJ195835 RPJ195883:RPJ195901 RPJ261370:RPJ261371 RPJ261419:RPJ261437 RPJ326906:RPJ326907 RPJ326955:RPJ326973 RPJ392442:RPJ392443 RPJ392491:RPJ392509 RPJ457978:RPJ457979 RPJ458027:RPJ458045 RPJ523514:RPJ523515 RPJ523563:RPJ523581 RPJ589050:RPJ589051 RPJ589099:RPJ589117 RPJ654586:RPJ654587 RPJ654635:RPJ654653 RPJ720122:RPJ720123 RPJ720171:RPJ720189 RPJ785658:RPJ785659 RPJ785707:RPJ785725 RPJ851194:RPJ851195 RPJ851243:RPJ851261 RPJ916730:RPJ916731 RPJ916779:RPJ916797 RPJ982266:RPJ982267 RPJ982315:RPJ982333 RPK126:RPK128 RPK64757:RPK64759 RPK64810:RPK64830 RPK130293:RPK130295 RPK130346:RPK130366 RPK195829:RPK195831 RPK195882:RPK195902 RPK261365:RPK261367 RPK261418:RPK261438 RPK326901:RPK326903 RPK326954:RPK326974 RPK392437:RPK392439 RPK392490:RPK392510 RPK457973:RPK457975 RPK458026:RPK458046 RPK523509:RPK523511 RPK523562:RPK523582 RPK589045:RPK589047 RPK589098:RPK589118 RPK654581:RPK654583 RPK654634:RPK654654 RPK720117:RPK720119 RPK720170:RPK720190 RPK785653:RPK785655 RPK785706:RPK785726 RPK851189:RPK851191 RPK851242:RPK851262 RPK916725:RPK916727 RPK916778:RPK916798 RPK982261:RPK982263 RPK982314:RPK982334 RZF131:RZF132 RZF64762:RZF64763 RZF64811:RZF64829 RZF130298:RZF130299 RZF130347:RZF130365 RZF195834:RZF195835 RZF195883:RZF195901 RZF261370:RZF261371 RZF261419:RZF261437 RZF326906:RZF326907 RZF326955:RZF326973 RZF392442:RZF392443 RZF392491:RZF392509 RZF457978:RZF457979 RZF458027:RZF458045 RZF523514:RZF523515 RZF523563:RZF523581 RZF589050:RZF589051 RZF589099:RZF589117 RZF654586:RZF654587 RZF654635:RZF654653 RZF720122:RZF720123 RZF720171:RZF720189 RZF785658:RZF785659 RZF785707:RZF785725 RZF851194:RZF851195 RZF851243:RZF851261 RZF916730:RZF916731 RZF916779:RZF916797 RZF982266:RZF982267 RZF982315:RZF982333 RZG126:RZG128 RZG64757:RZG64759 RZG64810:RZG64830 RZG130293:RZG130295 RZG130346:RZG130366 RZG195829:RZG195831 RZG195882:RZG195902 RZG261365:RZG261367 RZG261418:RZG261438 RZG326901:RZG326903 RZG326954:RZG326974 RZG392437:RZG392439 RZG392490:RZG392510 RZG457973:RZG457975 RZG458026:RZG458046 RZG523509:RZG523511 RZG523562:RZG523582 RZG589045:RZG589047 RZG589098:RZG589118 RZG654581:RZG654583 RZG654634:RZG654654 RZG720117:RZG720119 RZG720170:RZG720190 RZG785653:RZG785655 RZG785706:RZG785726 RZG851189:RZG851191 RZG851242:RZG851262 RZG916725:RZG916727 RZG916778:RZG916798 RZG982261:RZG982263 RZG982314:RZG982334 SJB131:SJB132 SJB64762:SJB64763 SJB64811:SJB64829 SJB130298:SJB130299 SJB130347:SJB130365 SJB195834:SJB195835 SJB195883:SJB195901 SJB261370:SJB261371 SJB261419:SJB261437 SJB326906:SJB326907 SJB326955:SJB326973 SJB392442:SJB392443 SJB392491:SJB392509 SJB457978:SJB457979 SJB458027:SJB458045 SJB523514:SJB523515 SJB523563:SJB523581 SJB589050:SJB589051 SJB589099:SJB589117 SJB654586:SJB654587 SJB654635:SJB654653 SJB720122:SJB720123 SJB720171:SJB720189 SJB785658:SJB785659 SJB785707:SJB785725 SJB851194:SJB851195 SJB851243:SJB851261 SJB916730:SJB916731 SJB916779:SJB916797 SJB982266:SJB982267 SJB982315:SJB982333 SJC126:SJC128 SJC64757:SJC64759 SJC64810:SJC64830 SJC130293:SJC130295 SJC130346:SJC130366 SJC195829:SJC195831 SJC195882:SJC195902 SJC261365:SJC261367 SJC261418:SJC261438 SJC326901:SJC326903 SJC326954:SJC326974 SJC392437:SJC392439 SJC392490:SJC392510 SJC457973:SJC457975 SJC458026:SJC458046 SJC523509:SJC523511 SJC523562:SJC523582 SJC589045:SJC589047 SJC589098:SJC589118 SJC654581:SJC654583 SJC654634:SJC654654 SJC720117:SJC720119 SJC720170:SJC720190 SJC785653:SJC785655 SJC785706:SJC785726 SJC851189:SJC851191 SJC851242:SJC851262 SJC916725:SJC916727 SJC916778:SJC916798 SJC982261:SJC982263 SJC982314:SJC982334 SSX131:SSX132 SSX64762:SSX64763 SSX64811:SSX64829 SSX130298:SSX130299 SSX130347:SSX130365 SSX195834:SSX195835 SSX195883:SSX195901 SSX261370:SSX261371 SSX261419:SSX261437 SSX326906:SSX326907 SSX326955:SSX326973 SSX392442:SSX392443 SSX392491:SSX392509 SSX457978:SSX457979 SSX458027:SSX458045 SSX523514:SSX523515 SSX523563:SSX523581 SSX589050:SSX589051 SSX589099:SSX589117 SSX654586:SSX654587 SSX654635:SSX654653 SSX720122:SSX720123 SSX720171:SSX720189 SSX785658:SSX785659 SSX785707:SSX785725 SSX851194:SSX851195 SSX851243:SSX851261 SSX916730:SSX916731 SSX916779:SSX916797 SSX982266:SSX982267 SSX982315:SSX982333 SSY126:SSY128 SSY64757:SSY64759 SSY64810:SSY64830 SSY130293:SSY130295 SSY130346:SSY130366 SSY195829:SSY195831 SSY195882:SSY195902 SSY261365:SSY261367 SSY261418:SSY261438 SSY326901:SSY326903 SSY326954:SSY326974 SSY392437:SSY392439 SSY392490:SSY392510 SSY457973:SSY457975 SSY458026:SSY458046 SSY523509:SSY523511 SSY523562:SSY523582 SSY589045:SSY589047 SSY589098:SSY589118 SSY654581:SSY654583 SSY654634:SSY654654 SSY720117:SSY720119 SSY720170:SSY720190 SSY785653:SSY785655 SSY785706:SSY785726 SSY851189:SSY851191 SSY851242:SSY851262 SSY916725:SSY916727 SSY916778:SSY916798 SSY982261:SSY982263 SSY982314:SSY982334 TCT131:TCT132 TCT64762:TCT64763 TCT64811:TCT64829 TCT130298:TCT130299 TCT130347:TCT130365 TCT195834:TCT195835 TCT195883:TCT195901 TCT261370:TCT261371 TCT261419:TCT261437 TCT326906:TCT326907 TCT326955:TCT326973 TCT392442:TCT392443 TCT392491:TCT392509 TCT457978:TCT457979 TCT458027:TCT458045 TCT523514:TCT523515 TCT523563:TCT523581 TCT589050:TCT589051 TCT589099:TCT589117 TCT654586:TCT654587 TCT654635:TCT654653 TCT720122:TCT720123 TCT720171:TCT720189 TCT785658:TCT785659 TCT785707:TCT785725 TCT851194:TCT851195 TCT851243:TCT851261 TCT916730:TCT916731 TCT916779:TCT916797 TCT982266:TCT982267 TCT982315:TCT982333 TCU126:TCU128 TCU64757:TCU64759 TCU64810:TCU64830 TCU130293:TCU130295 TCU130346:TCU130366 TCU195829:TCU195831 TCU195882:TCU195902 TCU261365:TCU261367 TCU261418:TCU261438 TCU326901:TCU326903 TCU326954:TCU326974 TCU392437:TCU392439 TCU392490:TCU392510 TCU457973:TCU457975 TCU458026:TCU458046 TCU523509:TCU523511 TCU523562:TCU523582 TCU589045:TCU589047 TCU589098:TCU589118 TCU654581:TCU654583 TCU654634:TCU654654 TCU720117:TCU720119 TCU720170:TCU720190 TCU785653:TCU785655 TCU785706:TCU785726 TCU851189:TCU851191 TCU851242:TCU851262 TCU916725:TCU916727 TCU916778:TCU916798 TCU982261:TCU982263 TCU982314:TCU982334 TMP131:TMP132 TMP64762:TMP64763 TMP64811:TMP64829 TMP130298:TMP130299 TMP130347:TMP130365 TMP195834:TMP195835 TMP195883:TMP195901 TMP261370:TMP261371 TMP261419:TMP261437 TMP326906:TMP326907 TMP326955:TMP326973 TMP392442:TMP392443 TMP392491:TMP392509 TMP457978:TMP457979 TMP458027:TMP458045 TMP523514:TMP523515 TMP523563:TMP523581 TMP589050:TMP589051 TMP589099:TMP589117 TMP654586:TMP654587 TMP654635:TMP654653 TMP720122:TMP720123 TMP720171:TMP720189 TMP785658:TMP785659 TMP785707:TMP785725 TMP851194:TMP851195 TMP851243:TMP851261 TMP916730:TMP916731 TMP916779:TMP916797 TMP982266:TMP982267 TMP982315:TMP982333 TMQ126:TMQ128 TMQ64757:TMQ64759 TMQ64810:TMQ64830 TMQ130293:TMQ130295 TMQ130346:TMQ130366 TMQ195829:TMQ195831 TMQ195882:TMQ195902 TMQ261365:TMQ261367 TMQ261418:TMQ261438 TMQ326901:TMQ326903 TMQ326954:TMQ326974 TMQ392437:TMQ392439 TMQ392490:TMQ392510 TMQ457973:TMQ457975 TMQ458026:TMQ458046 TMQ523509:TMQ523511 TMQ523562:TMQ523582 TMQ589045:TMQ589047 TMQ589098:TMQ589118 TMQ654581:TMQ654583 TMQ654634:TMQ654654 TMQ720117:TMQ720119 TMQ720170:TMQ720190 TMQ785653:TMQ785655 TMQ785706:TMQ785726 TMQ851189:TMQ851191 TMQ851242:TMQ851262 TMQ916725:TMQ916727 TMQ916778:TMQ916798 TMQ982261:TMQ982263 TMQ982314:TMQ982334 TWL131:TWL132 TWL64762:TWL64763 TWL64811:TWL64829 TWL130298:TWL130299 TWL130347:TWL130365 TWL195834:TWL195835 TWL195883:TWL195901 TWL261370:TWL261371 TWL261419:TWL261437 TWL326906:TWL326907 TWL326955:TWL326973 TWL392442:TWL392443 TWL392491:TWL392509 TWL457978:TWL457979 TWL458027:TWL458045 TWL523514:TWL523515 TWL523563:TWL523581 TWL589050:TWL589051 TWL589099:TWL589117 TWL654586:TWL654587 TWL654635:TWL654653 TWL720122:TWL720123 TWL720171:TWL720189 TWL785658:TWL785659 TWL785707:TWL785725 TWL851194:TWL851195 TWL851243:TWL851261 TWL916730:TWL916731 TWL916779:TWL916797 TWL982266:TWL982267 TWL982315:TWL982333 TWM126:TWM128 TWM64757:TWM64759 TWM64810:TWM64830 TWM130293:TWM130295 TWM130346:TWM130366 TWM195829:TWM195831 TWM195882:TWM195902 TWM261365:TWM261367 TWM261418:TWM261438 TWM326901:TWM326903 TWM326954:TWM326974 TWM392437:TWM392439 TWM392490:TWM392510 TWM457973:TWM457975 TWM458026:TWM458046 TWM523509:TWM523511 TWM523562:TWM523582 TWM589045:TWM589047 TWM589098:TWM589118 TWM654581:TWM654583 TWM654634:TWM654654 TWM720117:TWM720119 TWM720170:TWM720190 TWM785653:TWM785655 TWM785706:TWM785726 TWM851189:TWM851191 TWM851242:TWM851262 TWM916725:TWM916727 TWM916778:TWM916798 TWM982261:TWM982263 TWM982314:TWM982334 UGH131:UGH132 UGH64762:UGH64763 UGH64811:UGH64829 UGH130298:UGH130299 UGH130347:UGH130365 UGH195834:UGH195835 UGH195883:UGH195901 UGH261370:UGH261371 UGH261419:UGH261437 UGH326906:UGH326907 UGH326955:UGH326973 UGH392442:UGH392443 UGH392491:UGH392509 UGH457978:UGH457979 UGH458027:UGH458045 UGH523514:UGH523515 UGH523563:UGH523581 UGH589050:UGH589051 UGH589099:UGH589117 UGH654586:UGH654587 UGH654635:UGH654653 UGH720122:UGH720123 UGH720171:UGH720189 UGH785658:UGH785659 UGH785707:UGH785725 UGH851194:UGH851195 UGH851243:UGH851261 UGH916730:UGH916731 UGH916779:UGH916797 UGH982266:UGH982267 UGH982315:UGH982333 UGI126:UGI128 UGI64757:UGI64759 UGI64810:UGI64830 UGI130293:UGI130295 UGI130346:UGI130366 UGI195829:UGI195831 UGI195882:UGI195902 UGI261365:UGI261367 UGI261418:UGI261438 UGI326901:UGI326903 UGI326954:UGI326974 UGI392437:UGI392439 UGI392490:UGI392510 UGI457973:UGI457975 UGI458026:UGI458046 UGI523509:UGI523511 UGI523562:UGI523582 UGI589045:UGI589047 UGI589098:UGI589118 UGI654581:UGI654583 UGI654634:UGI654654 UGI720117:UGI720119 UGI720170:UGI720190 UGI785653:UGI785655 UGI785706:UGI785726 UGI851189:UGI851191 UGI851242:UGI851262 UGI916725:UGI916727 UGI916778:UGI916798 UGI982261:UGI982263 UGI982314:UGI982334 UQD131:UQD132 UQD64762:UQD64763 UQD64811:UQD64829 UQD130298:UQD130299 UQD130347:UQD130365 UQD195834:UQD195835 UQD195883:UQD195901 UQD261370:UQD261371 UQD261419:UQD261437 UQD326906:UQD326907 UQD326955:UQD326973 UQD392442:UQD392443 UQD392491:UQD392509 UQD457978:UQD457979 UQD458027:UQD458045 UQD523514:UQD523515 UQD523563:UQD523581 UQD589050:UQD589051 UQD589099:UQD589117 UQD654586:UQD654587 UQD654635:UQD654653 UQD720122:UQD720123 UQD720171:UQD720189 UQD785658:UQD785659 UQD785707:UQD785725 UQD851194:UQD851195 UQD851243:UQD851261 UQD916730:UQD916731 UQD916779:UQD916797 UQD982266:UQD982267 UQD982315:UQD982333 UQE126:UQE128 UQE64757:UQE64759 UQE64810:UQE64830 UQE130293:UQE130295 UQE130346:UQE130366 UQE195829:UQE195831 UQE195882:UQE195902 UQE261365:UQE261367 UQE261418:UQE261438 UQE326901:UQE326903 UQE326954:UQE326974 UQE392437:UQE392439 UQE392490:UQE392510 UQE457973:UQE457975 UQE458026:UQE458046 UQE523509:UQE523511 UQE523562:UQE523582 UQE589045:UQE589047 UQE589098:UQE589118 UQE654581:UQE654583 UQE654634:UQE654654 UQE720117:UQE720119 UQE720170:UQE720190 UQE785653:UQE785655 UQE785706:UQE785726 UQE851189:UQE851191 UQE851242:UQE851262 UQE916725:UQE916727 UQE916778:UQE916798 UQE982261:UQE982263 UQE982314:UQE982334 UZZ131:UZZ132 UZZ64762:UZZ64763 UZZ64811:UZZ64829 UZZ130298:UZZ130299 UZZ130347:UZZ130365 UZZ195834:UZZ195835 UZZ195883:UZZ195901 UZZ261370:UZZ261371 UZZ261419:UZZ261437 UZZ326906:UZZ326907 UZZ326955:UZZ326973 UZZ392442:UZZ392443 UZZ392491:UZZ392509 UZZ457978:UZZ457979 UZZ458027:UZZ458045 UZZ523514:UZZ523515 UZZ523563:UZZ523581 UZZ589050:UZZ589051 UZZ589099:UZZ589117 UZZ654586:UZZ654587 UZZ654635:UZZ654653 UZZ720122:UZZ720123 UZZ720171:UZZ720189 UZZ785658:UZZ785659 UZZ785707:UZZ785725 UZZ851194:UZZ851195 UZZ851243:UZZ851261 UZZ916730:UZZ916731 UZZ916779:UZZ916797 UZZ982266:UZZ982267 UZZ982315:UZZ982333 VAA126:VAA128 VAA64757:VAA64759 VAA64810:VAA64830 VAA130293:VAA130295 VAA130346:VAA130366 VAA195829:VAA195831 VAA195882:VAA195902 VAA261365:VAA261367 VAA261418:VAA261438 VAA326901:VAA326903 VAA326954:VAA326974 VAA392437:VAA392439 VAA392490:VAA392510 VAA457973:VAA457975 VAA458026:VAA458046 VAA523509:VAA523511 VAA523562:VAA523582 VAA589045:VAA589047 VAA589098:VAA589118 VAA654581:VAA654583 VAA654634:VAA654654 VAA720117:VAA720119 VAA720170:VAA720190 VAA785653:VAA785655 VAA785706:VAA785726 VAA851189:VAA851191 VAA851242:VAA851262 VAA916725:VAA916727 VAA916778:VAA916798 VAA982261:VAA982263 VAA982314:VAA982334 VJV131:VJV132 VJV64762:VJV64763 VJV64811:VJV64829 VJV130298:VJV130299 VJV130347:VJV130365 VJV195834:VJV195835 VJV195883:VJV195901 VJV261370:VJV261371 VJV261419:VJV261437 VJV326906:VJV326907 VJV326955:VJV326973 VJV392442:VJV392443 VJV392491:VJV392509 VJV457978:VJV457979 VJV458027:VJV458045 VJV523514:VJV523515 VJV523563:VJV523581 VJV589050:VJV589051 VJV589099:VJV589117 VJV654586:VJV654587 VJV654635:VJV654653 VJV720122:VJV720123 VJV720171:VJV720189 VJV785658:VJV785659 VJV785707:VJV785725 VJV851194:VJV851195 VJV851243:VJV851261 VJV916730:VJV916731 VJV916779:VJV916797 VJV982266:VJV982267 VJV982315:VJV982333 VJW126:VJW128 VJW64757:VJW64759 VJW64810:VJW64830 VJW130293:VJW130295 VJW130346:VJW130366 VJW195829:VJW195831 VJW195882:VJW195902 VJW261365:VJW261367 VJW261418:VJW261438 VJW326901:VJW326903 VJW326954:VJW326974 VJW392437:VJW392439 VJW392490:VJW392510 VJW457973:VJW457975 VJW458026:VJW458046 VJW523509:VJW523511 VJW523562:VJW523582 VJW589045:VJW589047 VJW589098:VJW589118 VJW654581:VJW654583 VJW654634:VJW654654 VJW720117:VJW720119 VJW720170:VJW720190 VJW785653:VJW785655 VJW785706:VJW785726 VJW851189:VJW851191 VJW851242:VJW851262 VJW916725:VJW916727 VJW916778:VJW916798 VJW982261:VJW982263 VJW982314:VJW982334 VTR131:VTR132 VTR64762:VTR64763 VTR64811:VTR64829 VTR130298:VTR130299 VTR130347:VTR130365 VTR195834:VTR195835 VTR195883:VTR195901 VTR261370:VTR261371 VTR261419:VTR261437 VTR326906:VTR326907 VTR326955:VTR326973 VTR392442:VTR392443 VTR392491:VTR392509 VTR457978:VTR457979 VTR458027:VTR458045 VTR523514:VTR523515 VTR523563:VTR523581 VTR589050:VTR589051 VTR589099:VTR589117 VTR654586:VTR654587 VTR654635:VTR654653 VTR720122:VTR720123 VTR720171:VTR720189 VTR785658:VTR785659 VTR785707:VTR785725 VTR851194:VTR851195 VTR851243:VTR851261 VTR916730:VTR916731 VTR916779:VTR916797 VTR982266:VTR982267 VTR982315:VTR982333 VTS126:VTS128 VTS64757:VTS64759 VTS64810:VTS64830 VTS130293:VTS130295 VTS130346:VTS130366 VTS195829:VTS195831 VTS195882:VTS195902 VTS261365:VTS261367 VTS261418:VTS261438 VTS326901:VTS326903 VTS326954:VTS326974 VTS392437:VTS392439 VTS392490:VTS392510 VTS457973:VTS457975 VTS458026:VTS458046 VTS523509:VTS523511 VTS523562:VTS523582 VTS589045:VTS589047 VTS589098:VTS589118 VTS654581:VTS654583 VTS654634:VTS654654 VTS720117:VTS720119 VTS720170:VTS720190 VTS785653:VTS785655 VTS785706:VTS785726 VTS851189:VTS851191 VTS851242:VTS851262 VTS916725:VTS916727 VTS916778:VTS916798 VTS982261:VTS982263 VTS982314:VTS982334 WDN131:WDN132 WDN64762:WDN64763 WDN64811:WDN64829 WDN130298:WDN130299 WDN130347:WDN130365 WDN195834:WDN195835 WDN195883:WDN195901 WDN261370:WDN261371 WDN261419:WDN261437 WDN326906:WDN326907 WDN326955:WDN326973 WDN392442:WDN392443 WDN392491:WDN392509 WDN457978:WDN457979 WDN458027:WDN458045 WDN523514:WDN523515 WDN523563:WDN523581 WDN589050:WDN589051 WDN589099:WDN589117 WDN654586:WDN654587 WDN654635:WDN654653 WDN720122:WDN720123 WDN720171:WDN720189 WDN785658:WDN785659 WDN785707:WDN785725 WDN851194:WDN851195 WDN851243:WDN851261 WDN916730:WDN916731 WDN916779:WDN916797 WDN982266:WDN982267 WDN982315:WDN982333 WDO126:WDO128 WDO64757:WDO64759 WDO64810:WDO64830 WDO130293:WDO130295 WDO130346:WDO130366 WDO195829:WDO195831 WDO195882:WDO195902 WDO261365:WDO261367 WDO261418:WDO261438 WDO326901:WDO326903 WDO326954:WDO326974 WDO392437:WDO392439 WDO392490:WDO392510 WDO457973:WDO457975 WDO458026:WDO458046 WDO523509:WDO523511 WDO523562:WDO523582 WDO589045:WDO589047 WDO589098:WDO589118 WDO654581:WDO654583 WDO654634:WDO654654 WDO720117:WDO720119 WDO720170:WDO720190 WDO785653:WDO785655 WDO785706:WDO785726 WDO851189:WDO851191 WDO851242:WDO851262 WDO916725:WDO916727 WDO916778:WDO916798 WDO982261:WDO982263 WDO982314:WDO982334 WNJ131:WNJ132 WNJ64762:WNJ64763 WNJ64811:WNJ64829 WNJ130298:WNJ130299 WNJ130347:WNJ130365 WNJ195834:WNJ195835 WNJ195883:WNJ195901 WNJ261370:WNJ261371 WNJ261419:WNJ261437 WNJ326906:WNJ326907 WNJ326955:WNJ326973 WNJ392442:WNJ392443 WNJ392491:WNJ392509 WNJ457978:WNJ457979 WNJ458027:WNJ458045 WNJ523514:WNJ523515 WNJ523563:WNJ523581 WNJ589050:WNJ589051 WNJ589099:WNJ589117 WNJ654586:WNJ654587 WNJ654635:WNJ654653 WNJ720122:WNJ720123 WNJ720171:WNJ720189 WNJ785658:WNJ785659 WNJ785707:WNJ785725 WNJ851194:WNJ851195 WNJ851243:WNJ851261 WNJ916730:WNJ916731 WNJ916779:WNJ916797 WNJ982266:WNJ982267 WNJ982315:WNJ982333 WNK126:WNK128 WNK64757:WNK64759 WNK64810:WNK64830 WNK130293:WNK130295 WNK130346:WNK130366 WNK195829:WNK195831 WNK195882:WNK195902 WNK261365:WNK261367 WNK261418:WNK261438 WNK326901:WNK326903 WNK326954:WNK326974 WNK392437:WNK392439 WNK392490:WNK392510 WNK457973:WNK457975 WNK458026:WNK458046 WNK523509:WNK523511 WNK523562:WNK523582 WNK589045:WNK589047 WNK589098:WNK589118 WNK654581:WNK654583 WNK654634:WNK654654 WNK720117:WNK720119 WNK720170:WNK720190 WNK785653:WNK785655 WNK785706:WNK785726 WNK851189:WNK851191 WNK851242:WNK851262 WNK916725:WNK916727 WNK916778:WNK916798 WNK982261:WNK982263 WNK982314:WNK982334 WXF131:WXF132 WXF64762:WXF64763 WXF64811:WXF64829 WXF130298:WXF130299 WXF130347:WXF130365 WXF195834:WXF195835 WXF195883:WXF195901 WXF261370:WXF261371 WXF261419:WXF261437 WXF326906:WXF326907 WXF326955:WXF326973 WXF392442:WXF392443 WXF392491:WXF392509 WXF457978:WXF457979 WXF458027:WXF458045 WXF523514:WXF523515 WXF523563:WXF523581 WXF589050:WXF589051 WXF589099:WXF589117 WXF654586:WXF654587 WXF654635:WXF654653 WXF720122:WXF720123 WXF720171:WXF720189 WXF785658:WXF785659 WXF785707:WXF785725 WXF851194:WXF851195 WXF851243:WXF851261 WXF916730:WXF916731 WXF916779:WXF916797 WXF982266:WXF982267 WXF982315:WXF982333 WXG126:WXG128 WXG64757:WXG64759 WXG64810:WXG64830 WXG130293:WXG130295 WXG130346:WXG130366 WXG195829:WXG195831 WXG195882:WXG195902 WXG261365:WXG261367 WXG261418:WXG261438 WXG326901:WXG326903 WXG326954:WXG326974 WXG392437:WXG392439 WXG392490:WXG392510 WXG457973:WXG457975 WXG458026:WXG458046 WXG523509:WXG523511 WXG523562:WXG523582 WXG589045:WXG589047 WXG589098:WXG589118 WXG654581:WXG654583 WXG654634:WXG654654 WXG720117:WXG720119 WXG720170:WXG720190 WXG785653:WXG785655 WXG785706:WXG785726 WXG851189:WXG851191 WXG851242:WXG851262 WXG916725:WXG916727 WXG916778:WXG916798 WXG982261:WXG982263 WXG982314:WXG982334 AX64853:AY64871 KT64853:KU64871 UP64853:UQ64871 AEL64853:AEM64871 AOH64853:AOI64871 AYD64853:AYE64871 BHZ64853:BIA64871 BRV64853:BRW64871 CBR64853:CBS64871 CLN64853:CLO64871 CVJ64853:CVK64871 DFF64853:DFG64871 DPB64853:DPC64871 DYX64853:DYY64871 EIT64853:EIU64871 ESP64853:ESQ64871 FCL64853:FCM64871 FMH64853:FMI64871 FWD64853:FWE64871 GFZ64853:GGA64871 GPV64853:GPW64871 GZR64853:GZS64871 HJN64853:HJO64871 HTJ64853:HTK64871 IDF64853:IDG64871 INB64853:INC64871 IWX64853:IWY64871 JGT64853:JGU64871 JQP64853:JQQ64871 KAL64853:KAM64871 KKH64853:KKI64871 KUD64853:KUE64871 LDZ64853:LEA64871 LNV64853:LNW64871 LXR64853:LXS64871 MHN64853:MHO64871 MRJ64853:MRK64871 NBF64853:NBG64871 NLB64853:NLC64871 NUX64853:NUY64871 OET64853:OEU64871 OOP64853:OOQ64871 OYL64853:OYM64871 PIH64853:PII64871 PSD64853:PSE64871 QBZ64853:QCA64871 QLV64853:QLW64871 QVR64853:QVS64871 RFN64853:RFO64871 RPJ64853:RPK64871 RZF64853:RZG64871 SJB64853:SJC64871 SSX64853:SSY64871 TCT64853:TCU64871 TMP64853:TMQ64871 TWL64853:TWM64871 UGH64853:UGI64871 UQD64853:UQE64871 UZZ64853:VAA64871 VJV64853:VJW64871 VTR64853:VTS64871 WDN64853:WDO64871 WNJ64853:WNK64871 WXF64853:WXG64871 AX589120:AY589138 KT589120:KU589138 UP589120:UQ589138 AEL589120:AEM589138 AOH589120:AOI589138 AYD589120:AYE589138 BHZ589120:BIA589138 BRV589120:BRW589138 CBR589120:CBS589138 CLN589120:CLO589138 CVJ589120:CVK589138 DFF589120:DFG589138 DPB589120:DPC589138 DYX589120:DYY589138 EIT589120:EIU589138 ESP589120:ESQ589138 FCL589120:FCM589138 FMH589120:FMI589138 FWD589120:FWE589138 GFZ589120:GGA589138 GPV589120:GPW589138 GZR589120:GZS589138 HJN589120:HJO589138 HTJ589120:HTK589138 IDF589120:IDG589138 INB589120:INC589138 IWX589120:IWY589138 JGT589120:JGU589138 JQP589120:JQQ589138 KAL589120:KAM589138 KKH589120:KKI589138 KUD589120:KUE589138 LDZ589120:LEA589138 LNV589120:LNW589138 LXR589120:LXS589138 MHN589120:MHO589138 MRJ589120:MRK589138 NBF589120:NBG589138 NLB589120:NLC589138 NUX589120:NUY589138 OET589120:OEU589138 OOP589120:OOQ589138 OYL589120:OYM589138 PIH589120:PII589138 PSD589120:PSE589138 QBZ589120:QCA589138 QLV589120:QLW589138 QVR589120:QVS589138 RFN589120:RFO589138 RPJ589120:RPK589138 RZF589120:RZG589138 SJB589120:SJC589138 SSX589120:SSY589138 TCT589120:TCU589138 TMP589120:TMQ589138 TWL589120:TWM589138 UGH589120:UGI589138 UQD589120:UQE589138 UZZ589120:VAA589138 VJV589120:VJW589138 VTR589120:VTS589138 WDN589120:WDO589138 WNJ589120:WNK589138 WXF589120:WXG589138 AX130389:AY130407 KT130389:KU130407 UP130389:UQ130407 AEL130389:AEM130407 AOH130389:AOI130407 AYD130389:AYE130407 BHZ130389:BIA130407 BRV130389:BRW130407 CBR130389:CBS130407 CLN130389:CLO130407 CVJ130389:CVK130407 DFF130389:DFG130407 DPB130389:DPC130407 DYX130389:DYY130407 EIT130389:EIU130407 ESP130389:ESQ130407 FCL130389:FCM130407 FMH130389:FMI130407 FWD130389:FWE130407 GFZ130389:GGA130407 GPV130389:GPW130407 GZR130389:GZS130407 HJN130389:HJO130407 HTJ130389:HTK130407 IDF130389:IDG130407 INB130389:INC130407 IWX130389:IWY130407 JGT130389:JGU130407 JQP130389:JQQ130407 KAL130389:KAM130407 KKH130389:KKI130407 KUD130389:KUE130407 LDZ130389:LEA130407 LNV130389:LNW130407 LXR130389:LXS130407 MHN130389:MHO130407 MRJ130389:MRK130407 NBF130389:NBG130407 NLB130389:NLC130407 NUX130389:NUY130407 OET130389:OEU130407 OOP130389:OOQ130407 OYL130389:OYM130407 PIH130389:PII130407 PSD130389:PSE130407 QBZ130389:QCA130407 QLV130389:QLW130407 QVR130389:QVS130407 RFN130389:RFO130407 RPJ130389:RPK130407 RZF130389:RZG130407 SJB130389:SJC130407 SSX130389:SSY130407 TCT130389:TCU130407 TMP130389:TMQ130407 TWL130389:TWM130407 UGH130389:UGI130407 UQD130389:UQE130407 UZZ130389:VAA130407 VJV130389:VJW130407 VTR130389:VTS130407 WDN130389:WDO130407 WNJ130389:WNK130407 WXF130389:WXG130407 AX654656:AY654674 KT654656:KU654674 UP654656:UQ654674 AEL654656:AEM654674 AOH654656:AOI654674 AYD654656:AYE654674 BHZ654656:BIA654674 BRV654656:BRW654674 CBR654656:CBS654674 CLN654656:CLO654674 CVJ654656:CVK654674 DFF654656:DFG654674 DPB654656:DPC654674 DYX654656:DYY654674 EIT654656:EIU654674 ESP654656:ESQ654674 FCL654656:FCM654674 FMH654656:FMI654674 FWD654656:FWE654674 GFZ654656:GGA654674 GPV654656:GPW654674 GZR654656:GZS654674 HJN654656:HJO654674 HTJ654656:HTK654674 IDF654656:IDG654674 INB654656:INC654674 IWX654656:IWY654674 JGT654656:JGU654674 JQP654656:JQQ654674 KAL654656:KAM654674 KKH654656:KKI654674 KUD654656:KUE654674 LDZ654656:LEA654674 LNV654656:LNW654674 LXR654656:LXS654674 MHN654656:MHO654674 MRJ654656:MRK654674 NBF654656:NBG654674 NLB654656:NLC654674 NUX654656:NUY654674 OET654656:OEU654674 OOP654656:OOQ654674 OYL654656:OYM654674 PIH654656:PII654674 PSD654656:PSE654674 QBZ654656:QCA654674 QLV654656:QLW654674 QVR654656:QVS654674 RFN654656:RFO654674 RPJ654656:RPK654674 RZF654656:RZG654674 SJB654656:SJC654674 SSX654656:SSY654674 TCT654656:TCU654674 TMP654656:TMQ654674 TWL654656:TWM654674 UGH654656:UGI654674 UQD654656:UQE654674 UZZ654656:VAA654674 VJV654656:VJW654674 VTR654656:VTS654674 WDN654656:WDO654674 WNJ654656:WNK654674 WXF654656:WXG654674 AX195925:AY195943 KT195925:KU195943 UP195925:UQ195943 AEL195925:AEM195943 AOH195925:AOI195943 AYD195925:AYE195943 BHZ195925:BIA195943 BRV195925:BRW195943 CBR195925:CBS195943 CLN195925:CLO195943 CVJ195925:CVK195943 DFF195925:DFG195943 DPB195925:DPC195943 DYX195925:DYY195943 EIT195925:EIU195943 ESP195925:ESQ195943 FCL195925:FCM195943 FMH195925:FMI195943 FWD195925:FWE195943 GFZ195925:GGA195943 GPV195925:GPW195943 GZR195925:GZS195943 HJN195925:HJO195943 HTJ195925:HTK195943 IDF195925:IDG195943 INB195925:INC195943 IWX195925:IWY195943 JGT195925:JGU195943 JQP195925:JQQ195943 KAL195925:KAM195943 KKH195925:KKI195943 KUD195925:KUE195943 LDZ195925:LEA195943 LNV195925:LNW195943 LXR195925:LXS195943 MHN195925:MHO195943 MRJ195925:MRK195943 NBF195925:NBG195943 NLB195925:NLC195943 NUX195925:NUY195943 OET195925:OEU195943 OOP195925:OOQ195943 OYL195925:OYM195943 PIH195925:PII195943 PSD195925:PSE195943 QBZ195925:QCA195943 QLV195925:QLW195943 QVR195925:QVS195943 RFN195925:RFO195943 RPJ195925:RPK195943 RZF195925:RZG195943 SJB195925:SJC195943 SSX195925:SSY195943 TCT195925:TCU195943 TMP195925:TMQ195943 TWL195925:TWM195943 UGH195925:UGI195943 UQD195925:UQE195943 UZZ195925:VAA195943 VJV195925:VJW195943 VTR195925:VTS195943 WDN195925:WDO195943 WNJ195925:WNK195943 WXF195925:WXG195943 AX720192:AY720210 KT720192:KU720210 UP720192:UQ720210 AEL720192:AEM720210 AOH720192:AOI720210 AYD720192:AYE720210 BHZ720192:BIA720210 BRV720192:BRW720210 CBR720192:CBS720210 CLN720192:CLO720210 CVJ720192:CVK720210 DFF720192:DFG720210 DPB720192:DPC720210 DYX720192:DYY720210 EIT720192:EIU720210 ESP720192:ESQ720210 FCL720192:FCM720210 FMH720192:FMI720210 FWD720192:FWE720210 GFZ720192:GGA720210 GPV720192:GPW720210 GZR720192:GZS720210 HJN720192:HJO720210 HTJ720192:HTK720210 IDF720192:IDG720210 INB720192:INC720210 IWX720192:IWY720210 JGT720192:JGU720210 JQP720192:JQQ720210 KAL720192:KAM720210 KKH720192:KKI720210 KUD720192:KUE720210 LDZ720192:LEA720210 LNV720192:LNW720210 LXR720192:LXS720210 MHN720192:MHO720210 MRJ720192:MRK720210 NBF720192:NBG720210 NLB720192:NLC720210 NUX720192:NUY720210 OET720192:OEU720210 OOP720192:OOQ720210 OYL720192:OYM720210 PIH720192:PII720210 PSD720192:PSE720210 QBZ720192:QCA720210 QLV720192:QLW720210 QVR720192:QVS720210 RFN720192:RFO720210 RPJ720192:RPK720210 RZF720192:RZG720210 SJB720192:SJC720210 SSX720192:SSY720210 TCT720192:TCU720210 TMP720192:TMQ720210 TWL720192:TWM720210 UGH720192:UGI720210 UQD720192:UQE720210 UZZ720192:VAA720210 VJV720192:VJW720210 VTR720192:VTS720210 WDN720192:WDO720210 WNJ720192:WNK720210 WXF720192:WXG720210 AX261461:AY261479 KT261461:KU261479 UP261461:UQ261479 AEL261461:AEM261479 AOH261461:AOI261479 AYD261461:AYE261479 BHZ261461:BIA261479 BRV261461:BRW261479 CBR261461:CBS261479 CLN261461:CLO261479 CVJ261461:CVK261479 DFF261461:DFG261479 DPB261461:DPC261479 DYX261461:DYY261479 EIT261461:EIU261479 ESP261461:ESQ261479 FCL261461:FCM261479 FMH261461:FMI261479 FWD261461:FWE261479 GFZ261461:GGA261479 GPV261461:GPW261479 GZR261461:GZS261479 HJN261461:HJO261479 HTJ261461:HTK261479 IDF261461:IDG261479 INB261461:INC261479 IWX261461:IWY261479 JGT261461:JGU261479 JQP261461:JQQ261479 KAL261461:KAM261479 KKH261461:KKI261479 KUD261461:KUE261479 LDZ261461:LEA261479 LNV261461:LNW261479 LXR261461:LXS261479 MHN261461:MHO261479 MRJ261461:MRK261479 NBF261461:NBG261479 NLB261461:NLC261479 NUX261461:NUY261479 OET261461:OEU261479 OOP261461:OOQ261479 OYL261461:OYM261479 PIH261461:PII261479 PSD261461:PSE261479 QBZ261461:QCA261479 QLV261461:QLW261479 QVR261461:QVS261479 RFN261461:RFO261479 RPJ261461:RPK261479 RZF261461:RZG261479 SJB261461:SJC261479 SSX261461:SSY261479 TCT261461:TCU261479 TMP261461:TMQ261479 TWL261461:TWM261479 UGH261461:UGI261479 UQD261461:UQE261479 UZZ261461:VAA261479 VJV261461:VJW261479 VTR261461:VTS261479 WDN261461:WDO261479 WNJ261461:WNK261479 WXF261461:WXG261479 AX785728:AY785746 KT785728:KU785746 UP785728:UQ785746 AEL785728:AEM785746 AOH785728:AOI785746 AYD785728:AYE785746 BHZ785728:BIA785746 BRV785728:BRW785746 CBR785728:CBS785746 CLN785728:CLO785746 CVJ785728:CVK785746 DFF785728:DFG785746 DPB785728:DPC785746 DYX785728:DYY785746 EIT785728:EIU785746 ESP785728:ESQ785746 FCL785728:FCM785746 FMH785728:FMI785746 FWD785728:FWE785746 GFZ785728:GGA785746 GPV785728:GPW785746 GZR785728:GZS785746 HJN785728:HJO785746 HTJ785728:HTK785746 IDF785728:IDG785746 INB785728:INC785746 IWX785728:IWY785746 JGT785728:JGU785746 JQP785728:JQQ785746 KAL785728:KAM785746 KKH785728:KKI785746 KUD785728:KUE785746 LDZ785728:LEA785746 LNV785728:LNW785746 LXR785728:LXS785746 MHN785728:MHO785746 MRJ785728:MRK785746 NBF785728:NBG785746 NLB785728:NLC785746 NUX785728:NUY785746 OET785728:OEU785746 OOP785728:OOQ785746 OYL785728:OYM785746 PIH785728:PII785746 PSD785728:PSE785746 QBZ785728:QCA785746 QLV785728:QLW785746 QVR785728:QVS785746 RFN785728:RFO785746 RPJ785728:RPK785746 RZF785728:RZG785746 SJB785728:SJC785746 SSX785728:SSY785746 TCT785728:TCU785746 TMP785728:TMQ785746 TWL785728:TWM785746 UGH785728:UGI785746 UQD785728:UQE785746 UZZ785728:VAA785746 VJV785728:VJW785746 VTR785728:VTS785746 WDN785728:WDO785746 WNJ785728:WNK785746 WXF785728:WXG785746 AX326997:AY327015 KT326997:KU327015 UP326997:UQ327015 AEL326997:AEM327015 AOH326997:AOI327015 AYD326997:AYE327015 BHZ326997:BIA327015 BRV326997:BRW327015 CBR326997:CBS327015 CLN326997:CLO327015 CVJ326997:CVK327015 DFF326997:DFG327015 DPB326997:DPC327015 DYX326997:DYY327015 EIT326997:EIU327015 ESP326997:ESQ327015 FCL326997:FCM327015 FMH326997:FMI327015 FWD326997:FWE327015 GFZ326997:GGA327015 GPV326997:GPW327015 GZR326997:GZS327015 HJN326997:HJO327015 HTJ326997:HTK327015 IDF326997:IDG327015 INB326997:INC327015 IWX326997:IWY327015 JGT326997:JGU327015 JQP326997:JQQ327015 KAL326997:KAM327015 KKH326997:KKI327015 KUD326997:KUE327015 LDZ326997:LEA327015 LNV326997:LNW327015 LXR326997:LXS327015 MHN326997:MHO327015 MRJ326997:MRK327015 NBF326997:NBG327015 NLB326997:NLC327015 NUX326997:NUY327015 OET326997:OEU327015 OOP326997:OOQ327015 OYL326997:OYM327015 PIH326997:PII327015 PSD326997:PSE327015 QBZ326997:QCA327015 QLV326997:QLW327015 QVR326997:QVS327015 RFN326997:RFO327015 RPJ326997:RPK327015 RZF326997:RZG327015 SJB326997:SJC327015 SSX326997:SSY327015 TCT326997:TCU327015 TMP326997:TMQ327015 TWL326997:TWM327015 UGH326997:UGI327015 UQD326997:UQE327015 UZZ326997:VAA327015 VJV326997:VJW327015 VTR326997:VTS327015 WDN326997:WDO327015 WNJ326997:WNK327015 WXF326997:WXG327015 AX851264:AY851282 KT851264:KU851282 UP851264:UQ851282 AEL851264:AEM851282 AOH851264:AOI851282 AYD851264:AYE851282 BHZ851264:BIA851282 BRV851264:BRW851282 CBR851264:CBS851282 CLN851264:CLO851282 CVJ851264:CVK851282 DFF851264:DFG851282 DPB851264:DPC851282 DYX851264:DYY851282 EIT851264:EIU851282 ESP851264:ESQ851282 FCL851264:FCM851282 FMH851264:FMI851282 FWD851264:FWE851282 GFZ851264:GGA851282 GPV851264:GPW851282 GZR851264:GZS851282 HJN851264:HJO851282 HTJ851264:HTK851282 IDF851264:IDG851282 INB851264:INC851282 IWX851264:IWY851282 JGT851264:JGU851282 JQP851264:JQQ851282 KAL851264:KAM851282 KKH851264:KKI851282 KUD851264:KUE851282 LDZ851264:LEA851282 LNV851264:LNW851282 LXR851264:LXS851282 MHN851264:MHO851282 MRJ851264:MRK851282 NBF851264:NBG851282 NLB851264:NLC851282 NUX851264:NUY851282 OET851264:OEU851282 OOP851264:OOQ851282 OYL851264:OYM851282 PIH851264:PII851282 PSD851264:PSE851282 QBZ851264:QCA851282 QLV851264:QLW851282 QVR851264:QVS851282 RFN851264:RFO851282 RPJ851264:RPK851282 RZF851264:RZG851282 SJB851264:SJC851282 SSX851264:SSY851282 TCT851264:TCU851282 TMP851264:TMQ851282 TWL851264:TWM851282 UGH851264:UGI851282 UQD851264:UQE851282 UZZ851264:VAA851282 VJV851264:VJW851282 VTR851264:VTS851282 WDN851264:WDO851282 WNJ851264:WNK851282 WXF851264:WXG851282 AX392533:AY392551 KT392533:KU392551 UP392533:UQ392551 AEL392533:AEM392551 AOH392533:AOI392551 AYD392533:AYE392551 BHZ392533:BIA392551 BRV392533:BRW392551 CBR392533:CBS392551 CLN392533:CLO392551 CVJ392533:CVK392551 DFF392533:DFG392551 DPB392533:DPC392551 DYX392533:DYY392551 EIT392533:EIU392551 ESP392533:ESQ392551 FCL392533:FCM392551 FMH392533:FMI392551 FWD392533:FWE392551 GFZ392533:GGA392551 GPV392533:GPW392551 GZR392533:GZS392551 HJN392533:HJO392551 HTJ392533:HTK392551 IDF392533:IDG392551 INB392533:INC392551 IWX392533:IWY392551 JGT392533:JGU392551 JQP392533:JQQ392551 KAL392533:KAM392551 KKH392533:KKI392551 KUD392533:KUE392551 LDZ392533:LEA392551 LNV392533:LNW392551 LXR392533:LXS392551 MHN392533:MHO392551 MRJ392533:MRK392551 NBF392533:NBG392551 NLB392533:NLC392551 NUX392533:NUY392551 OET392533:OEU392551 OOP392533:OOQ392551 OYL392533:OYM392551 PIH392533:PII392551 PSD392533:PSE392551 QBZ392533:QCA392551 QLV392533:QLW392551 QVR392533:QVS392551 RFN392533:RFO392551 RPJ392533:RPK392551 RZF392533:RZG392551 SJB392533:SJC392551 SSX392533:SSY392551 TCT392533:TCU392551 TMP392533:TMQ392551 TWL392533:TWM392551 UGH392533:UGI392551 UQD392533:UQE392551 UZZ392533:VAA392551 VJV392533:VJW392551 VTR392533:VTS392551 WDN392533:WDO392551 WNJ392533:WNK392551 WXF392533:WXG392551 AX916800:AY916818 KT916800:KU916818 UP916800:UQ916818 AEL916800:AEM916818 AOH916800:AOI916818 AYD916800:AYE916818 BHZ916800:BIA916818 BRV916800:BRW916818 CBR916800:CBS916818 CLN916800:CLO916818 CVJ916800:CVK916818 DFF916800:DFG916818 DPB916800:DPC916818 DYX916800:DYY916818 EIT916800:EIU916818 ESP916800:ESQ916818 FCL916800:FCM916818 FMH916800:FMI916818 FWD916800:FWE916818 GFZ916800:GGA916818 GPV916800:GPW916818 GZR916800:GZS916818 HJN916800:HJO916818 HTJ916800:HTK916818 IDF916800:IDG916818 INB916800:INC916818 IWX916800:IWY916818 JGT916800:JGU916818 JQP916800:JQQ916818 KAL916800:KAM916818 KKH916800:KKI916818 KUD916800:KUE916818 LDZ916800:LEA916818 LNV916800:LNW916818 LXR916800:LXS916818 MHN916800:MHO916818 MRJ916800:MRK916818 NBF916800:NBG916818 NLB916800:NLC916818 NUX916800:NUY916818 OET916800:OEU916818 OOP916800:OOQ916818 OYL916800:OYM916818 PIH916800:PII916818 PSD916800:PSE916818 QBZ916800:QCA916818 QLV916800:QLW916818 QVR916800:QVS916818 RFN916800:RFO916818 RPJ916800:RPK916818 RZF916800:RZG916818 SJB916800:SJC916818 SSX916800:SSY916818 TCT916800:TCU916818 TMP916800:TMQ916818 TWL916800:TWM916818 UGH916800:UGI916818 UQD916800:UQE916818 UZZ916800:VAA916818 VJV916800:VJW916818 VTR916800:VTS916818 WDN916800:WDO916818 WNJ916800:WNK916818 WXF916800:WXG916818 AX458069:AY458087 KT458069:KU458087 UP458069:UQ458087 AEL458069:AEM458087 AOH458069:AOI458087 AYD458069:AYE458087 BHZ458069:BIA458087 BRV458069:BRW458087 CBR458069:CBS458087 CLN458069:CLO458087 CVJ458069:CVK458087 DFF458069:DFG458087 DPB458069:DPC458087 DYX458069:DYY458087 EIT458069:EIU458087 ESP458069:ESQ458087 FCL458069:FCM458087 FMH458069:FMI458087 FWD458069:FWE458087 GFZ458069:GGA458087 GPV458069:GPW458087 GZR458069:GZS458087 HJN458069:HJO458087 HTJ458069:HTK458087 IDF458069:IDG458087 INB458069:INC458087 IWX458069:IWY458087 JGT458069:JGU458087 JQP458069:JQQ458087 KAL458069:KAM458087 KKH458069:KKI458087 KUD458069:KUE458087 LDZ458069:LEA458087 LNV458069:LNW458087 LXR458069:LXS458087 MHN458069:MHO458087 MRJ458069:MRK458087 NBF458069:NBG458087 NLB458069:NLC458087 NUX458069:NUY458087 OET458069:OEU458087 OOP458069:OOQ458087 OYL458069:OYM458087 PIH458069:PII458087 PSD458069:PSE458087 QBZ458069:QCA458087 QLV458069:QLW458087 QVR458069:QVS458087 RFN458069:RFO458087 RPJ458069:RPK458087 RZF458069:RZG458087 SJB458069:SJC458087 SSX458069:SSY458087 TCT458069:TCU458087 TMP458069:TMQ458087 TWL458069:TWM458087 UGH458069:UGI458087 UQD458069:UQE458087 UZZ458069:VAA458087 VJV458069:VJW458087 VTR458069:VTS458087 WDN458069:WDO458087 WNJ458069:WNK458087 WXF458069:WXG458087 AX982336:AY982354 KT982336:KU982354 UP982336:UQ982354 AEL982336:AEM982354 AOH982336:AOI982354 AYD982336:AYE982354 BHZ982336:BIA982354 BRV982336:BRW982354 CBR982336:CBS982354 CLN982336:CLO982354 CVJ982336:CVK982354 DFF982336:DFG982354 DPB982336:DPC982354 DYX982336:DYY982354 EIT982336:EIU982354 ESP982336:ESQ982354 FCL982336:FCM982354 FMH982336:FMI982354 FWD982336:FWE982354 GFZ982336:GGA982354 GPV982336:GPW982354 GZR982336:GZS982354 HJN982336:HJO982354 HTJ982336:HTK982354 IDF982336:IDG982354 INB982336:INC982354 IWX982336:IWY982354 JGT982336:JGU982354 JQP982336:JQQ982354 KAL982336:KAM982354 KKH982336:KKI982354 KUD982336:KUE982354 LDZ982336:LEA982354 LNV982336:LNW982354 LXR982336:LXS982354 MHN982336:MHO982354 MRJ982336:MRK982354 NBF982336:NBG982354 NLB982336:NLC982354 NUX982336:NUY982354 OET982336:OEU982354 OOP982336:OOQ982354 OYL982336:OYM982354 PIH982336:PII982354 PSD982336:PSE982354 QBZ982336:QCA982354 QLV982336:QLW982354 QVR982336:QVS982354 RFN982336:RFO982354 RPJ982336:RPK982354 RZF982336:RZG982354 SJB982336:SJC982354 SSX982336:SSY982354 TCT982336:TCU982354 TMP982336:TMQ982354 TWL982336:TWM982354 UGH982336:UGI982354 UQD982336:UQE982354 UZZ982336:VAA982354 VJV982336:VJW982354 VTR982336:VTS982354 WDN982336:WDO982354 WNJ982336:WNK982354 WXF982336:WXG982354 AX523605:AY523623 KT523605:KU523623 UP523605:UQ523623 AEL523605:AEM523623 AOH523605:AOI523623 AYD523605:AYE523623 BHZ523605:BIA523623 BRV523605:BRW523623 CBR523605:CBS523623 CLN523605:CLO523623 CVJ523605:CVK523623 DFF523605:DFG523623 DPB523605:DPC523623 DYX523605:DYY523623 EIT523605:EIU523623 ESP523605:ESQ523623 FCL523605:FCM523623 FMH523605:FMI523623 FWD523605:FWE523623 GFZ523605:GGA523623 GPV523605:GPW523623 GZR523605:GZS523623 HJN523605:HJO523623 HTJ523605:HTK523623 IDF523605:IDG523623 INB523605:INC523623 IWX523605:IWY523623 JGT523605:JGU523623 JQP523605:JQQ523623 KAL523605:KAM523623 KKH523605:KKI523623 KUD523605:KUE523623 LDZ523605:LEA523623 LNV523605:LNW523623 LXR523605:LXS523623 MHN523605:MHO523623 MRJ523605:MRK523623 NBF523605:NBG523623 NLB523605:NLC523623 NUX523605:NUY523623 OET523605:OEU523623 OOP523605:OOQ523623 OYL523605:OYM523623 PIH523605:PII523623 PSD523605:PSE523623 QBZ523605:QCA523623 QLV523605:QLW523623 QVR523605:QVS523623 RFN523605:RFO523623 RPJ523605:RPK523623 RZF523605:RZG523623 SJB523605:SJC523623 SSX523605:SSY523623 TCT523605:TCU523623 TMP523605:TMQ523623 TWL523605:TWM523623 UGH523605:UGI523623 UQD523605:UQE523623 UZZ523605:VAA523623 VJV523605:VJW523623 VTR523605:VTS523623 WDN523605:WDO523623 WNJ523605:WNK523623 WXF523605:WXG523623 AX589141:AY589159 KT589141:KU589159 UP589141:UQ589159 AEL589141:AEM589159 AOH589141:AOI589159 AYD589141:AYE589159 BHZ589141:BIA589159 BRV589141:BRW589159 CBR589141:CBS589159 CLN589141:CLO589159 CVJ589141:CVK589159 DFF589141:DFG589159 DPB589141:DPC589159 DYX589141:DYY589159 EIT589141:EIU589159 ESP589141:ESQ589159 FCL589141:FCM589159 FMH589141:FMI589159 FWD589141:FWE589159 GFZ589141:GGA589159 GPV589141:GPW589159 GZR589141:GZS589159 HJN589141:HJO589159 HTJ589141:HTK589159 IDF589141:IDG589159 INB589141:INC589159 IWX589141:IWY589159 JGT589141:JGU589159 JQP589141:JQQ589159 KAL589141:KAM589159 KKH589141:KKI589159 KUD589141:KUE589159 LDZ589141:LEA589159 LNV589141:LNW589159 LXR589141:LXS589159 MHN589141:MHO589159 MRJ589141:MRK589159 NBF589141:NBG589159 NLB589141:NLC589159 NUX589141:NUY589159 OET589141:OEU589159 OOP589141:OOQ589159 OYL589141:OYM589159 PIH589141:PII589159 PSD589141:PSE589159 QBZ589141:QCA589159 QLV589141:QLW589159 QVR589141:QVS589159 RFN589141:RFO589159 RPJ589141:RPK589159 RZF589141:RZG589159 SJB589141:SJC589159 SSX589141:SSY589159 TCT589141:TCU589159 TMP589141:TMQ589159 TWL589141:TWM589159 UGH589141:UGI589159 UQD589141:UQE589159 UZZ589141:VAA589159 VJV589141:VJW589159 VTR589141:VTS589159 WDN589141:WDO589159 WNJ589141:WNK589159 WXF589141:WXG589159 AX654677:AY654695 KT654677:KU654695 UP654677:UQ654695 AEL654677:AEM654695 AOH654677:AOI654695 AYD654677:AYE654695 BHZ654677:BIA654695 BRV654677:BRW654695 CBR654677:CBS654695 CLN654677:CLO654695 CVJ654677:CVK654695 DFF654677:DFG654695 DPB654677:DPC654695 DYX654677:DYY654695 EIT654677:EIU654695 ESP654677:ESQ654695 FCL654677:FCM654695 FMH654677:FMI654695 FWD654677:FWE654695 GFZ654677:GGA654695 GPV654677:GPW654695 GZR654677:GZS654695 HJN654677:HJO654695 HTJ654677:HTK654695 IDF654677:IDG654695 INB654677:INC654695 IWX654677:IWY654695 JGT654677:JGU654695 JQP654677:JQQ654695 KAL654677:KAM654695 KKH654677:KKI654695 KUD654677:KUE654695 LDZ654677:LEA654695 LNV654677:LNW654695 LXR654677:LXS654695 MHN654677:MHO654695 MRJ654677:MRK654695 NBF654677:NBG654695 NLB654677:NLC654695 NUX654677:NUY654695 OET654677:OEU654695 OOP654677:OOQ654695 OYL654677:OYM654695 PIH654677:PII654695 PSD654677:PSE654695 QBZ654677:QCA654695 QLV654677:QLW654695 QVR654677:QVS654695 RFN654677:RFO654695 RPJ654677:RPK654695 RZF654677:RZG654695 SJB654677:SJC654695 SSX654677:SSY654695 TCT654677:TCU654695 TMP654677:TMQ654695 TWL654677:TWM654695 UGH654677:UGI654695 UQD654677:UQE654695 UZZ654677:VAA654695 VJV654677:VJW654695 VTR654677:VTS654695 WDN654677:WDO654695 WNJ654677:WNK654695 WXF654677:WXG654695 AX720213:AY720231 KT720213:KU720231 UP720213:UQ720231 AEL720213:AEM720231 AOH720213:AOI720231 AYD720213:AYE720231 BHZ720213:BIA720231 BRV720213:BRW720231 CBR720213:CBS720231 CLN720213:CLO720231 CVJ720213:CVK720231 DFF720213:DFG720231 DPB720213:DPC720231 DYX720213:DYY720231 EIT720213:EIU720231 ESP720213:ESQ720231 FCL720213:FCM720231 FMH720213:FMI720231 FWD720213:FWE720231 GFZ720213:GGA720231 GPV720213:GPW720231 GZR720213:GZS720231 HJN720213:HJO720231 HTJ720213:HTK720231 IDF720213:IDG720231 INB720213:INC720231 IWX720213:IWY720231 JGT720213:JGU720231 JQP720213:JQQ720231 KAL720213:KAM720231 KKH720213:KKI720231 KUD720213:KUE720231 LDZ720213:LEA720231 LNV720213:LNW720231 LXR720213:LXS720231 MHN720213:MHO720231 MRJ720213:MRK720231 NBF720213:NBG720231 NLB720213:NLC720231 NUX720213:NUY720231 OET720213:OEU720231 OOP720213:OOQ720231 OYL720213:OYM720231 PIH720213:PII720231 PSD720213:PSE720231 QBZ720213:QCA720231 QLV720213:QLW720231 QVR720213:QVS720231 RFN720213:RFO720231 RPJ720213:RPK720231 RZF720213:RZG720231 SJB720213:SJC720231 SSX720213:SSY720231 TCT720213:TCU720231 TMP720213:TMQ720231 TWL720213:TWM720231 UGH720213:UGI720231 UQD720213:UQE720231 UZZ720213:VAA720231 VJV720213:VJW720231 VTR720213:VTS720231 WDN720213:WDO720231 WNJ720213:WNK720231 WXF720213:WXG720231 AX64832:AY64850 KT64832:KU64850 UP64832:UQ64850 AEL64832:AEM64850 AOH64832:AOI64850 AYD64832:AYE64850 BHZ64832:BIA64850 BRV64832:BRW64850 CBR64832:CBS64850 CLN64832:CLO64850 CVJ64832:CVK64850 DFF64832:DFG64850 DPB64832:DPC64850 DYX64832:DYY64850 EIT64832:EIU64850 ESP64832:ESQ64850 FCL64832:FCM64850 FMH64832:FMI64850 FWD64832:FWE64850 GFZ64832:GGA64850 GPV64832:GPW64850 GZR64832:GZS64850 HJN64832:HJO64850 HTJ64832:HTK64850 IDF64832:IDG64850 INB64832:INC64850 IWX64832:IWY64850 JGT64832:JGU64850 JQP64832:JQQ64850 KAL64832:KAM64850 KKH64832:KKI64850 KUD64832:KUE64850 LDZ64832:LEA64850 LNV64832:LNW64850 LXR64832:LXS64850 MHN64832:MHO64850 MRJ64832:MRK64850 NBF64832:NBG64850 NLB64832:NLC64850 NUX64832:NUY64850 OET64832:OEU64850 OOP64832:OOQ64850 OYL64832:OYM64850 PIH64832:PII64850 PSD64832:PSE64850 QBZ64832:QCA64850 QLV64832:QLW64850 QVR64832:QVS64850 RFN64832:RFO64850 RPJ64832:RPK64850 RZF64832:RZG64850 SJB64832:SJC64850 SSX64832:SSY64850 TCT64832:TCU64850 TMP64832:TMQ64850 TWL64832:TWM64850 UGH64832:UGI64850 UQD64832:UQE64850 UZZ64832:VAA64850 VJV64832:VJW64850 VTR64832:VTS64850 WDN64832:WDO64850 WNJ64832:WNK64850 WXF64832:WXG64850 AX785749:AY785767 KT785749:KU785767 UP785749:UQ785767 AEL785749:AEM785767 AOH785749:AOI785767 AYD785749:AYE785767 BHZ785749:BIA785767 BRV785749:BRW785767 CBR785749:CBS785767 CLN785749:CLO785767 CVJ785749:CVK785767 DFF785749:DFG785767 DPB785749:DPC785767 DYX785749:DYY785767 EIT785749:EIU785767 ESP785749:ESQ785767 FCL785749:FCM785767 FMH785749:FMI785767 FWD785749:FWE785767 GFZ785749:GGA785767 GPV785749:GPW785767 GZR785749:GZS785767 HJN785749:HJO785767 HTJ785749:HTK785767 IDF785749:IDG785767 INB785749:INC785767 IWX785749:IWY785767 JGT785749:JGU785767 JQP785749:JQQ785767 KAL785749:KAM785767 KKH785749:KKI785767 KUD785749:KUE785767 LDZ785749:LEA785767 LNV785749:LNW785767 LXR785749:LXS785767 MHN785749:MHO785767 MRJ785749:MRK785767 NBF785749:NBG785767 NLB785749:NLC785767 NUX785749:NUY785767 OET785749:OEU785767 OOP785749:OOQ785767 OYL785749:OYM785767 PIH785749:PII785767 PSD785749:PSE785767 QBZ785749:QCA785767 QLV785749:QLW785767 QVR785749:QVS785767 RFN785749:RFO785767 RPJ785749:RPK785767 RZF785749:RZG785767 SJB785749:SJC785767 SSX785749:SSY785767 TCT785749:TCU785767 TMP785749:TMQ785767 TWL785749:TWM785767 UGH785749:UGI785767 UQD785749:UQE785767 UZZ785749:VAA785767 VJV785749:VJW785767 VTR785749:VTS785767 WDN785749:WDO785767 WNJ785749:WNK785767 WXF785749:WXG785767 AX130368:AY130386 KT130368:KU130386 UP130368:UQ130386 AEL130368:AEM130386 AOH130368:AOI130386 AYD130368:AYE130386 BHZ130368:BIA130386 BRV130368:BRW130386 CBR130368:CBS130386 CLN130368:CLO130386 CVJ130368:CVK130386 DFF130368:DFG130386 DPB130368:DPC130386 DYX130368:DYY130386 EIT130368:EIU130386 ESP130368:ESQ130386 FCL130368:FCM130386 FMH130368:FMI130386 FWD130368:FWE130386 GFZ130368:GGA130386 GPV130368:GPW130386 GZR130368:GZS130386 HJN130368:HJO130386 HTJ130368:HTK130386 IDF130368:IDG130386 INB130368:INC130386 IWX130368:IWY130386 JGT130368:JGU130386 JQP130368:JQQ130386 KAL130368:KAM130386 KKH130368:KKI130386 KUD130368:KUE130386 LDZ130368:LEA130386 LNV130368:LNW130386 LXR130368:LXS130386 MHN130368:MHO130386 MRJ130368:MRK130386 NBF130368:NBG130386 NLB130368:NLC130386 NUX130368:NUY130386 OET130368:OEU130386 OOP130368:OOQ130386 OYL130368:OYM130386 PIH130368:PII130386 PSD130368:PSE130386 QBZ130368:QCA130386 QLV130368:QLW130386 QVR130368:QVS130386 RFN130368:RFO130386 RPJ130368:RPK130386 RZF130368:RZG130386 SJB130368:SJC130386 SSX130368:SSY130386 TCT130368:TCU130386 TMP130368:TMQ130386 TWL130368:TWM130386 UGH130368:UGI130386 UQD130368:UQE130386 UZZ130368:VAA130386 VJV130368:VJW130386 VTR130368:VTS130386 WDN130368:WDO130386 WNJ130368:WNK130386 WXF130368:WXG130386 AX851285:AY851303 KT851285:KU851303 UP851285:UQ851303 AEL851285:AEM851303 AOH851285:AOI851303 AYD851285:AYE851303 BHZ851285:BIA851303 BRV851285:BRW851303 CBR851285:CBS851303 CLN851285:CLO851303 CVJ851285:CVK851303 DFF851285:DFG851303 DPB851285:DPC851303 DYX851285:DYY851303 EIT851285:EIU851303 ESP851285:ESQ851303 FCL851285:FCM851303 FMH851285:FMI851303 FWD851285:FWE851303 GFZ851285:GGA851303 GPV851285:GPW851303 GZR851285:GZS851303 HJN851285:HJO851303 HTJ851285:HTK851303 IDF851285:IDG851303 INB851285:INC851303 IWX851285:IWY851303 JGT851285:JGU851303 JQP851285:JQQ851303 KAL851285:KAM851303 KKH851285:KKI851303 KUD851285:KUE851303 LDZ851285:LEA851303 LNV851285:LNW851303 LXR851285:LXS851303 MHN851285:MHO851303 MRJ851285:MRK851303 NBF851285:NBG851303 NLB851285:NLC851303 NUX851285:NUY851303 OET851285:OEU851303 OOP851285:OOQ851303 OYL851285:OYM851303 PIH851285:PII851303 PSD851285:PSE851303 QBZ851285:QCA851303 QLV851285:QLW851303 QVR851285:QVS851303 RFN851285:RFO851303 RPJ851285:RPK851303 RZF851285:RZG851303 SJB851285:SJC851303 SSX851285:SSY851303 TCT851285:TCU851303 TMP851285:TMQ851303 TWL851285:TWM851303 UGH851285:UGI851303 UQD851285:UQE851303 UZZ851285:VAA851303 VJV851285:VJW851303 VTR851285:VTS851303 WDN851285:WDO851303 WNJ851285:WNK851303 WXF851285:WXG851303 AX195904:AY195922 KT195904:KU195922 UP195904:UQ195922 AEL195904:AEM195922 AOH195904:AOI195922 AYD195904:AYE195922 BHZ195904:BIA195922 BRV195904:BRW195922 CBR195904:CBS195922 CLN195904:CLO195922 CVJ195904:CVK195922 DFF195904:DFG195922 DPB195904:DPC195922 DYX195904:DYY195922 EIT195904:EIU195922 ESP195904:ESQ195922 FCL195904:FCM195922 FMH195904:FMI195922 FWD195904:FWE195922 GFZ195904:GGA195922 GPV195904:GPW195922 GZR195904:GZS195922 HJN195904:HJO195922 HTJ195904:HTK195922 IDF195904:IDG195922 INB195904:INC195922 IWX195904:IWY195922 JGT195904:JGU195922 JQP195904:JQQ195922 KAL195904:KAM195922 KKH195904:KKI195922 KUD195904:KUE195922 LDZ195904:LEA195922 LNV195904:LNW195922 LXR195904:LXS195922 MHN195904:MHO195922 MRJ195904:MRK195922 NBF195904:NBG195922 NLB195904:NLC195922 NUX195904:NUY195922 OET195904:OEU195922 OOP195904:OOQ195922 OYL195904:OYM195922 PIH195904:PII195922 PSD195904:PSE195922 QBZ195904:QCA195922 QLV195904:QLW195922 QVR195904:QVS195922 RFN195904:RFO195922 RPJ195904:RPK195922 RZF195904:RZG195922 SJB195904:SJC195922 SSX195904:SSY195922 TCT195904:TCU195922 TMP195904:TMQ195922 TWL195904:TWM195922 UGH195904:UGI195922 UQD195904:UQE195922 UZZ195904:VAA195922 VJV195904:VJW195922 VTR195904:VTS195922 WDN195904:WDO195922 WNJ195904:WNK195922 WXF195904:WXG195922 AX916821:AY916839 KT916821:KU916839 UP916821:UQ916839 AEL916821:AEM916839 AOH916821:AOI916839 AYD916821:AYE916839 BHZ916821:BIA916839 BRV916821:BRW916839 CBR916821:CBS916839 CLN916821:CLO916839 CVJ916821:CVK916839 DFF916821:DFG916839 DPB916821:DPC916839 DYX916821:DYY916839 EIT916821:EIU916839 ESP916821:ESQ916839 FCL916821:FCM916839 FMH916821:FMI916839 FWD916821:FWE916839 GFZ916821:GGA916839 GPV916821:GPW916839 GZR916821:GZS916839 HJN916821:HJO916839 HTJ916821:HTK916839 IDF916821:IDG916839 INB916821:INC916839 IWX916821:IWY916839 JGT916821:JGU916839 JQP916821:JQQ916839 KAL916821:KAM916839 KKH916821:KKI916839 KUD916821:KUE916839 LDZ916821:LEA916839 LNV916821:LNW916839 LXR916821:LXS916839 MHN916821:MHO916839 MRJ916821:MRK916839 NBF916821:NBG916839 NLB916821:NLC916839 NUX916821:NUY916839 OET916821:OEU916839 OOP916821:OOQ916839 OYL916821:OYM916839 PIH916821:PII916839 PSD916821:PSE916839 QBZ916821:QCA916839 QLV916821:QLW916839 QVR916821:QVS916839 RFN916821:RFO916839 RPJ916821:RPK916839 RZF916821:RZG916839 SJB916821:SJC916839 SSX916821:SSY916839 TCT916821:TCU916839 TMP916821:TMQ916839 TWL916821:TWM916839 UGH916821:UGI916839 UQD916821:UQE916839 UZZ916821:VAA916839 VJV916821:VJW916839 VTR916821:VTS916839 WDN916821:WDO916839 WNJ916821:WNK916839 WXF916821:WXG916839 AX261440:AY261458 KT261440:KU261458 UP261440:UQ261458 AEL261440:AEM261458 AOH261440:AOI261458 AYD261440:AYE261458 BHZ261440:BIA261458 BRV261440:BRW261458 CBR261440:CBS261458 CLN261440:CLO261458 CVJ261440:CVK261458 DFF261440:DFG261458 DPB261440:DPC261458 DYX261440:DYY261458 EIT261440:EIU261458 ESP261440:ESQ261458 FCL261440:FCM261458 FMH261440:FMI261458 FWD261440:FWE261458 GFZ261440:GGA261458 GPV261440:GPW261458 GZR261440:GZS261458 HJN261440:HJO261458 HTJ261440:HTK261458 IDF261440:IDG261458 INB261440:INC261458 IWX261440:IWY261458 JGT261440:JGU261458 JQP261440:JQQ261458 KAL261440:KAM261458 KKH261440:KKI261458 KUD261440:KUE261458 LDZ261440:LEA261458 LNV261440:LNW261458 LXR261440:LXS261458 MHN261440:MHO261458 MRJ261440:MRK261458 NBF261440:NBG261458 NLB261440:NLC261458 NUX261440:NUY261458 OET261440:OEU261458 OOP261440:OOQ261458 OYL261440:OYM261458 PIH261440:PII261458 PSD261440:PSE261458 QBZ261440:QCA261458 QLV261440:QLW261458 QVR261440:QVS261458 RFN261440:RFO261458 RPJ261440:RPK261458 RZF261440:RZG261458 SJB261440:SJC261458 SSX261440:SSY261458 TCT261440:TCU261458 TMP261440:TMQ261458 TWL261440:TWM261458 UGH261440:UGI261458 UQD261440:UQE261458 UZZ261440:VAA261458 VJV261440:VJW261458 VTR261440:VTS261458 WDN261440:WDO261458 WNJ261440:WNK261458 WXF261440:WXG261458 AX982357:AY982375 KT982357:KU982375 UP982357:UQ982375 AEL982357:AEM982375 AOH982357:AOI982375 AYD982357:AYE982375 BHZ982357:BIA982375 BRV982357:BRW982375 CBR982357:CBS982375 CLN982357:CLO982375 CVJ982357:CVK982375 DFF982357:DFG982375 DPB982357:DPC982375 DYX982357:DYY982375 EIT982357:EIU982375 ESP982357:ESQ982375 FCL982357:FCM982375 FMH982357:FMI982375 FWD982357:FWE982375 GFZ982357:GGA982375 GPV982357:GPW982375 GZR982357:GZS982375 HJN982357:HJO982375 HTJ982357:HTK982375 IDF982357:IDG982375 INB982357:INC982375 IWX982357:IWY982375 JGT982357:JGU982375 JQP982357:JQQ982375 KAL982357:KAM982375 KKH982357:KKI982375 KUD982357:KUE982375 LDZ982357:LEA982375 LNV982357:LNW982375 LXR982357:LXS982375 MHN982357:MHO982375 MRJ982357:MRK982375 NBF982357:NBG982375 NLB982357:NLC982375 NUX982357:NUY982375 OET982357:OEU982375 OOP982357:OOQ982375 OYL982357:OYM982375 PIH982357:PII982375 PSD982357:PSE982375 QBZ982357:QCA982375 QLV982357:QLW982375 QVR982357:QVS982375 RFN982357:RFO982375 RPJ982357:RPK982375 RZF982357:RZG982375 SJB982357:SJC982375 SSX982357:SSY982375 TCT982357:TCU982375 TMP982357:TMQ982375 TWL982357:TWM982375 UGH982357:UGI982375 UQD982357:UQE982375 UZZ982357:VAA982375 VJV982357:VJW982375 VTR982357:VTS982375 WDN982357:WDO982375 WNJ982357:WNK982375 WXF982357:WXG982375 EC64854:ED64872 NY64854:NZ64872 XU64854:XV64872 AHQ64854:AHR64872 ARM64854:ARN64872 BBI64854:BBJ64872 BLE64854:BLF64872 BVA64854:BVB64872 CEW64854:CEX64872 COS64854:COT64872 CYO64854:CYP64872 DIK64854:DIL64872 DSG64854:DSH64872 ECC64854:ECD64872 ELY64854:ELZ64872 EVU64854:EVV64872 FFQ64854:FFR64872 FPM64854:FPN64872 FZI64854:FZJ64872 GJE64854:GJF64872 GTA64854:GTB64872 HCW64854:HCX64872 HMS64854:HMT64872 HWO64854:HWP64872 IGK64854:IGL64872 IQG64854:IQH64872 JAC64854:JAD64872 JJY64854:JJZ64872 JTU64854:JTV64872 KDQ64854:KDR64872 KNM64854:KNN64872 KXI64854:KXJ64872 LHE64854:LHF64872 LRA64854:LRB64872 MAW64854:MAX64872 MKS64854:MKT64872 MUO64854:MUP64872 NEK64854:NEL64872 NOG64854:NOH64872 NYC64854:NYD64872 OHY64854:OHZ64872 ORU64854:ORV64872 PBQ64854:PBR64872 PLM64854:PLN64872 PVI64854:PVJ64872 QFE64854:QFF64872 QPA64854:QPB64872 QYW64854:QYX64872 RIS64854:RIT64872 RSO64854:RSP64872 SCK64854:SCL64872 SMG64854:SMH64872 SWC64854:SWD64872 TFY64854:TFZ64872 TPU64854:TPV64872 TZQ64854:TZR64872 UJM64854:UJN64872 UTI64854:UTJ64872 VDE64854:VDF64872 VNA64854:VNB64872 VWW64854:VWX64872 WGS64854:WGT64872 WQO64854:WQP64872 XAK64854:XAL64872 EC392471:ED392489 NY392471:NZ392489 XU392471:XV392489 AHQ392471:AHR392489 ARM392471:ARN392489 BBI392471:BBJ392489 BLE392471:BLF392489 BVA392471:BVB392489 CEW392471:CEX392489 COS392471:COT392489 CYO392471:CYP392489 DIK392471:DIL392489 DSG392471:DSH392489 ECC392471:ECD392489 ELY392471:ELZ392489 EVU392471:EVV392489 FFQ392471:FFR392489 FPM392471:FPN392489 FZI392471:FZJ392489 GJE392471:GJF392489 GTA392471:GTB392489 HCW392471:HCX392489 HMS392471:HMT392489 HWO392471:HWP392489 IGK392471:IGL392489 IQG392471:IQH392489 JAC392471:JAD392489 JJY392471:JJZ392489 JTU392471:JTV392489 KDQ392471:KDR392489 KNM392471:KNN392489 KXI392471:KXJ392489 LHE392471:LHF392489 LRA392471:LRB392489 MAW392471:MAX392489 MKS392471:MKT392489 MUO392471:MUP392489 NEK392471:NEL392489 NOG392471:NOH392489 NYC392471:NYD392489 OHY392471:OHZ392489 ORU392471:ORV392489 PBQ392471:PBR392489 PLM392471:PLN392489 PVI392471:PVJ392489 QFE392471:QFF392489 QPA392471:QPB392489 QYW392471:QYX392489 RIS392471:RIT392489 RSO392471:RSP392489 SCK392471:SCL392489 SMG392471:SMH392489 SWC392471:SWD392489 TFY392471:TFZ392489 TPU392471:TPV392489 TZQ392471:TZR392489 UJM392471:UJN392489 UTI392471:UTJ392489 VDE392471:VDF392489 VNA392471:VNB392489 VWW392471:VWX392489 WGS392471:WGT392489 WQO392471:WQP392489 XAK392471:XAL392489 EC589121:ED589139 NY589121:NZ589139 XU589121:XV589139 AHQ589121:AHR589139 ARM589121:ARN589139 BBI589121:BBJ589139 BLE589121:BLF589139 BVA589121:BVB589139 CEW589121:CEX589139 COS589121:COT589139 CYO589121:CYP589139 DIK589121:DIL589139 DSG589121:DSH589139 ECC589121:ECD589139 ELY589121:ELZ589139 EVU589121:EVV589139 FFQ589121:FFR589139 FPM589121:FPN589139 FZI589121:FZJ589139 GJE589121:GJF589139 GTA589121:GTB589139 HCW589121:HCX589139 HMS589121:HMT589139 HWO589121:HWP589139 IGK589121:IGL589139 IQG589121:IQH589139 JAC589121:JAD589139 JJY589121:JJZ589139 JTU589121:JTV589139 KDQ589121:KDR589139 KNM589121:KNN589139 KXI589121:KXJ589139 LHE589121:LHF589139 LRA589121:LRB589139 MAW589121:MAX589139 MKS589121:MKT589139 MUO589121:MUP589139 NEK589121:NEL589139 NOG589121:NOH589139 NYC589121:NYD589139 OHY589121:OHZ589139 ORU589121:ORV589139 PBQ589121:PBR589139 PLM589121:PLN589139 PVI589121:PVJ589139 QFE589121:QFF589139 QPA589121:QPB589139 QYW589121:QYX589139 RIS589121:RIT589139 RSO589121:RSP589139 SCK589121:SCL589139 SMG589121:SMH589139 SWC589121:SWD589139 TFY589121:TFZ589139 TPU589121:TPV589139 TZQ589121:TZR589139 UJM589121:UJN589139 UTI589121:UTJ589139 VDE589121:VDF589139 VNA589121:VNB589139 VWW589121:VWX589139 WGS589121:WGT589139 WQO589121:WQP589139 XAK589121:XAL589139 EC130390:ED130408 NY130390:NZ130408 XU130390:XV130408 AHQ130390:AHR130408 ARM130390:ARN130408 BBI130390:BBJ130408 BLE130390:BLF130408 BVA130390:BVB130408 CEW130390:CEX130408 COS130390:COT130408 CYO130390:CYP130408 DIK130390:DIL130408 DSG130390:DSH130408 ECC130390:ECD130408 ELY130390:ELZ130408 EVU130390:EVV130408 FFQ130390:FFR130408 FPM130390:FPN130408 FZI130390:FZJ130408 GJE130390:GJF130408 GTA130390:GTB130408 HCW130390:HCX130408 HMS130390:HMT130408 HWO130390:HWP130408 IGK130390:IGL130408 IQG130390:IQH130408 JAC130390:JAD130408 JJY130390:JJZ130408 JTU130390:JTV130408 KDQ130390:KDR130408 KNM130390:KNN130408 KXI130390:KXJ130408 LHE130390:LHF130408 LRA130390:LRB130408 MAW130390:MAX130408 MKS130390:MKT130408 MUO130390:MUP130408 NEK130390:NEL130408 NOG130390:NOH130408 NYC130390:NYD130408 OHY130390:OHZ130408 ORU130390:ORV130408 PBQ130390:PBR130408 PLM130390:PLN130408 PVI130390:PVJ130408 QFE130390:QFF130408 QPA130390:QPB130408 QYW130390:QYX130408 RIS130390:RIT130408 RSO130390:RSP130408 SCK130390:SCL130408 SMG130390:SMH130408 SWC130390:SWD130408 TFY130390:TFZ130408 TPU130390:TPV130408 TZQ130390:TZR130408 UJM130390:UJN130408 UTI130390:UTJ130408 VDE130390:VDF130408 VNA130390:VNB130408 VWW130390:VWX130408 WGS130390:WGT130408 WQO130390:WQP130408 XAK130390:XAL130408 EC458007:ED458025 NY458007:NZ458025 XU458007:XV458025 AHQ458007:AHR458025 ARM458007:ARN458025 BBI458007:BBJ458025 BLE458007:BLF458025 BVA458007:BVB458025 CEW458007:CEX458025 COS458007:COT458025 CYO458007:CYP458025 DIK458007:DIL458025 DSG458007:DSH458025 ECC458007:ECD458025 ELY458007:ELZ458025 EVU458007:EVV458025 FFQ458007:FFR458025 FPM458007:FPN458025 FZI458007:FZJ458025 GJE458007:GJF458025 GTA458007:GTB458025 HCW458007:HCX458025 HMS458007:HMT458025 HWO458007:HWP458025 IGK458007:IGL458025 IQG458007:IQH458025 JAC458007:JAD458025 JJY458007:JJZ458025 JTU458007:JTV458025 KDQ458007:KDR458025 KNM458007:KNN458025 KXI458007:KXJ458025 LHE458007:LHF458025 LRA458007:LRB458025 MAW458007:MAX458025 MKS458007:MKT458025 MUO458007:MUP458025 NEK458007:NEL458025 NOG458007:NOH458025 NYC458007:NYD458025 OHY458007:OHZ458025 ORU458007:ORV458025 PBQ458007:PBR458025 PLM458007:PLN458025 PVI458007:PVJ458025 QFE458007:QFF458025 QPA458007:QPB458025 QYW458007:QYX458025 RIS458007:RIT458025 RSO458007:RSP458025 SCK458007:SCL458025 SMG458007:SMH458025 SWC458007:SWD458025 TFY458007:TFZ458025 TPU458007:TPV458025 TZQ458007:TZR458025 UJM458007:UJN458025 UTI458007:UTJ458025 VDE458007:VDF458025 VNA458007:VNB458025 VWW458007:VWX458025 WGS458007:WGT458025 WQO458007:WQP458025 XAK458007:XAL458025 EC654657:ED654675 NY654657:NZ654675 XU654657:XV654675 AHQ654657:AHR654675 ARM654657:ARN654675 BBI654657:BBJ654675 BLE654657:BLF654675 BVA654657:BVB654675 CEW654657:CEX654675 COS654657:COT654675 CYO654657:CYP654675 DIK654657:DIL654675 DSG654657:DSH654675 ECC654657:ECD654675 ELY654657:ELZ654675 EVU654657:EVV654675 FFQ654657:FFR654675 FPM654657:FPN654675 FZI654657:FZJ654675 GJE654657:GJF654675 GTA654657:GTB654675 HCW654657:HCX654675 HMS654657:HMT654675 HWO654657:HWP654675 IGK654657:IGL654675 IQG654657:IQH654675 JAC654657:JAD654675 JJY654657:JJZ654675 JTU654657:JTV654675 KDQ654657:KDR654675 KNM654657:KNN654675 KXI654657:KXJ654675 LHE654657:LHF654675 LRA654657:LRB654675 MAW654657:MAX654675 MKS654657:MKT654675 MUO654657:MUP654675 NEK654657:NEL654675 NOG654657:NOH654675 NYC654657:NYD654675 OHY654657:OHZ654675 ORU654657:ORV654675 PBQ654657:PBR654675 PLM654657:PLN654675 PVI654657:PVJ654675 QFE654657:QFF654675 QPA654657:QPB654675 QYW654657:QYX654675 RIS654657:RIT654675 RSO654657:RSP654675 SCK654657:SCL654675 SMG654657:SMH654675 SWC654657:SWD654675 TFY654657:TFZ654675 TPU654657:TPV654675 TZQ654657:TZR654675 UJM654657:UJN654675 UTI654657:UTJ654675 VDE654657:VDF654675 VNA654657:VNB654675 VWW654657:VWX654675 WGS654657:WGT654675 WQO654657:WQP654675 XAK654657:XAL654675 EC195926:ED195944 NY195926:NZ195944 XU195926:XV195944 AHQ195926:AHR195944 ARM195926:ARN195944 BBI195926:BBJ195944 BLE195926:BLF195944 BVA195926:BVB195944 CEW195926:CEX195944 COS195926:COT195944 CYO195926:CYP195944 DIK195926:DIL195944 DSG195926:DSH195944 ECC195926:ECD195944 ELY195926:ELZ195944 EVU195926:EVV195944 FFQ195926:FFR195944 FPM195926:FPN195944 FZI195926:FZJ195944 GJE195926:GJF195944 GTA195926:GTB195944 HCW195926:HCX195944 HMS195926:HMT195944 HWO195926:HWP195944 IGK195926:IGL195944 IQG195926:IQH195944 JAC195926:JAD195944 JJY195926:JJZ195944 JTU195926:JTV195944 KDQ195926:KDR195944 KNM195926:KNN195944 KXI195926:KXJ195944 LHE195926:LHF195944 LRA195926:LRB195944 MAW195926:MAX195944 MKS195926:MKT195944 MUO195926:MUP195944 NEK195926:NEL195944 NOG195926:NOH195944 NYC195926:NYD195944 OHY195926:OHZ195944 ORU195926:ORV195944 PBQ195926:PBR195944 PLM195926:PLN195944 PVI195926:PVJ195944 QFE195926:QFF195944 QPA195926:QPB195944 QYW195926:QYX195944 RIS195926:RIT195944 RSO195926:RSP195944 SCK195926:SCL195944 SMG195926:SMH195944 SWC195926:SWD195944 TFY195926:TFZ195944 TPU195926:TPV195944 TZQ195926:TZR195944 UJM195926:UJN195944 UTI195926:UTJ195944 VDE195926:VDF195944 VNA195926:VNB195944 VWW195926:VWX195944 WGS195926:WGT195944 WQO195926:WQP195944 XAK195926:XAL195944 EC523543:ED523561 NY523543:NZ523561 XU523543:XV523561 AHQ523543:AHR523561 ARM523543:ARN523561 BBI523543:BBJ523561 BLE523543:BLF523561 BVA523543:BVB523561 CEW523543:CEX523561 COS523543:COT523561 CYO523543:CYP523561 DIK523543:DIL523561 DSG523543:DSH523561 ECC523543:ECD523561 ELY523543:ELZ523561 EVU523543:EVV523561 FFQ523543:FFR523561 FPM523543:FPN523561 FZI523543:FZJ523561 GJE523543:GJF523561 GTA523543:GTB523561 HCW523543:HCX523561 HMS523543:HMT523561 HWO523543:HWP523561 IGK523543:IGL523561 IQG523543:IQH523561 JAC523543:JAD523561 JJY523543:JJZ523561 JTU523543:JTV523561 KDQ523543:KDR523561 KNM523543:KNN523561 KXI523543:KXJ523561 LHE523543:LHF523561 LRA523543:LRB523561 MAW523543:MAX523561 MKS523543:MKT523561 MUO523543:MUP523561 NEK523543:NEL523561 NOG523543:NOH523561 NYC523543:NYD523561 OHY523543:OHZ523561 ORU523543:ORV523561 PBQ523543:PBR523561 PLM523543:PLN523561 PVI523543:PVJ523561 QFE523543:QFF523561 QPA523543:QPB523561 QYW523543:QYX523561 RIS523543:RIT523561 RSO523543:RSP523561 SCK523543:SCL523561 SMG523543:SMH523561 SWC523543:SWD523561 TFY523543:TFZ523561 TPU523543:TPV523561 TZQ523543:TZR523561 UJM523543:UJN523561 UTI523543:UTJ523561 VDE523543:VDF523561 VNA523543:VNB523561 VWW523543:VWX523561 WGS523543:WGT523561 WQO523543:WQP523561 XAK523543:XAL523561 EC720193:ED720211 NY720193:NZ720211 XU720193:XV720211 AHQ720193:AHR720211 ARM720193:ARN720211 BBI720193:BBJ720211 BLE720193:BLF720211 BVA720193:BVB720211 CEW720193:CEX720211 COS720193:COT720211 CYO720193:CYP720211 DIK720193:DIL720211 DSG720193:DSH720211 ECC720193:ECD720211 ELY720193:ELZ720211 EVU720193:EVV720211 FFQ720193:FFR720211 FPM720193:FPN720211 FZI720193:FZJ720211 GJE720193:GJF720211 GTA720193:GTB720211 HCW720193:HCX720211 HMS720193:HMT720211 HWO720193:HWP720211 IGK720193:IGL720211 IQG720193:IQH720211 JAC720193:JAD720211 JJY720193:JJZ720211 JTU720193:JTV720211 KDQ720193:KDR720211 KNM720193:KNN720211 KXI720193:KXJ720211 LHE720193:LHF720211 LRA720193:LRB720211 MAW720193:MAX720211 MKS720193:MKT720211 MUO720193:MUP720211 NEK720193:NEL720211 NOG720193:NOH720211 NYC720193:NYD720211 OHY720193:OHZ720211 ORU720193:ORV720211 PBQ720193:PBR720211 PLM720193:PLN720211 PVI720193:PVJ720211 QFE720193:QFF720211 QPA720193:QPB720211 QYW720193:QYX720211 RIS720193:RIT720211 RSO720193:RSP720211 SCK720193:SCL720211 SMG720193:SMH720211 SWC720193:SWD720211 TFY720193:TFZ720211 TPU720193:TPV720211 TZQ720193:TZR720211 UJM720193:UJN720211 UTI720193:UTJ720211 VDE720193:VDF720211 VNA720193:VNB720211 VWW720193:VWX720211 WGS720193:WGT720211 WQO720193:WQP720211 XAK720193:XAL720211 EC64812:ED64830 NY64812:NZ64830 XU64812:XV64830 AHQ64812:AHR64830 ARM64812:ARN64830 BBI64812:BBJ64830 BLE64812:BLF64830 BVA64812:BVB64830 CEW64812:CEX64830 COS64812:COT64830 CYO64812:CYP64830 DIK64812:DIL64830 DSG64812:DSH64830 ECC64812:ECD64830 ELY64812:ELZ64830 EVU64812:EVV64830 FFQ64812:FFR64830 FPM64812:FPN64830 FZI64812:FZJ64830 GJE64812:GJF64830 GTA64812:GTB64830 HCW64812:HCX64830 HMS64812:HMT64830 HWO64812:HWP64830 IGK64812:IGL64830 IQG64812:IQH64830 JAC64812:JAD64830 JJY64812:JJZ64830 JTU64812:JTV64830 KDQ64812:KDR64830 KNM64812:KNN64830 KXI64812:KXJ64830 LHE64812:LHF64830 LRA64812:LRB64830 MAW64812:MAX64830 MKS64812:MKT64830 MUO64812:MUP64830 NEK64812:NEL64830 NOG64812:NOH64830 NYC64812:NYD64830 OHY64812:OHZ64830 ORU64812:ORV64830 PBQ64812:PBR64830 PLM64812:PLN64830 PVI64812:PVJ64830 QFE64812:QFF64830 QPA64812:QPB64830 QYW64812:QYX64830 RIS64812:RIT64830 RSO64812:RSP64830 SCK64812:SCL64830 SMG64812:SMH64830 SWC64812:SWD64830 TFY64812:TFZ64830 TPU64812:TPV64830 TZQ64812:TZR64830 UJM64812:UJN64830 UTI64812:UTJ64830 VDE64812:VDF64830 VNA64812:VNB64830 VWW64812:VWX64830 WGS64812:WGT64830 WQO64812:WQP64830 XAK64812:XAL64830 EC261462:ED261480 NY261462:NZ261480 XU261462:XV261480 AHQ261462:AHR261480 ARM261462:ARN261480 BBI261462:BBJ261480 BLE261462:BLF261480 BVA261462:BVB261480 CEW261462:CEX261480 COS261462:COT261480 CYO261462:CYP261480 DIK261462:DIL261480 DSG261462:DSH261480 ECC261462:ECD261480 ELY261462:ELZ261480 EVU261462:EVV261480 FFQ261462:FFR261480 FPM261462:FPN261480 FZI261462:FZJ261480 GJE261462:GJF261480 GTA261462:GTB261480 HCW261462:HCX261480 HMS261462:HMT261480 HWO261462:HWP261480 IGK261462:IGL261480 IQG261462:IQH261480 JAC261462:JAD261480 JJY261462:JJZ261480 JTU261462:JTV261480 KDQ261462:KDR261480 KNM261462:KNN261480 KXI261462:KXJ261480 LHE261462:LHF261480 LRA261462:LRB261480 MAW261462:MAX261480 MKS261462:MKT261480 MUO261462:MUP261480 NEK261462:NEL261480 NOG261462:NOH261480 NYC261462:NYD261480 OHY261462:OHZ261480 ORU261462:ORV261480 PBQ261462:PBR261480 PLM261462:PLN261480 PVI261462:PVJ261480 QFE261462:QFF261480 QPA261462:QPB261480 QYW261462:QYX261480 RIS261462:RIT261480 RSO261462:RSP261480 SCK261462:SCL261480 SMG261462:SMH261480 SWC261462:SWD261480 TFY261462:TFZ261480 TPU261462:TPV261480 TZQ261462:TZR261480 UJM261462:UJN261480 UTI261462:UTJ261480 VDE261462:VDF261480 VNA261462:VNB261480 VWW261462:VWX261480 WGS261462:WGT261480 WQO261462:WQP261480 XAK261462:XAL261480 EC589079:ED589097 NY589079:NZ589097 XU589079:XV589097 AHQ589079:AHR589097 ARM589079:ARN589097 BBI589079:BBJ589097 BLE589079:BLF589097 BVA589079:BVB589097 CEW589079:CEX589097 COS589079:COT589097 CYO589079:CYP589097 DIK589079:DIL589097 DSG589079:DSH589097 ECC589079:ECD589097 ELY589079:ELZ589097 EVU589079:EVV589097 FFQ589079:FFR589097 FPM589079:FPN589097 FZI589079:FZJ589097 GJE589079:GJF589097 GTA589079:GTB589097 HCW589079:HCX589097 HMS589079:HMT589097 HWO589079:HWP589097 IGK589079:IGL589097 IQG589079:IQH589097 JAC589079:JAD589097 JJY589079:JJZ589097 JTU589079:JTV589097 KDQ589079:KDR589097 KNM589079:KNN589097 KXI589079:KXJ589097 LHE589079:LHF589097 LRA589079:LRB589097 MAW589079:MAX589097 MKS589079:MKT589097 MUO589079:MUP589097 NEK589079:NEL589097 NOG589079:NOH589097 NYC589079:NYD589097 OHY589079:OHZ589097 ORU589079:ORV589097 PBQ589079:PBR589097 PLM589079:PLN589097 PVI589079:PVJ589097 QFE589079:QFF589097 QPA589079:QPB589097 QYW589079:QYX589097 RIS589079:RIT589097 RSO589079:RSP589097 SCK589079:SCL589097 SMG589079:SMH589097 SWC589079:SWD589097 TFY589079:TFZ589097 TPU589079:TPV589097 TZQ589079:TZR589097 UJM589079:UJN589097 UTI589079:UTJ589097 VDE589079:VDF589097 VNA589079:VNB589097 VWW589079:VWX589097 WGS589079:WGT589097 WQO589079:WQP589097 XAK589079:XAL589097 EC785729:ED785747 NY785729:NZ785747 XU785729:XV785747 AHQ785729:AHR785747 ARM785729:ARN785747 BBI785729:BBJ785747 BLE785729:BLF785747 BVA785729:BVB785747 CEW785729:CEX785747 COS785729:COT785747 CYO785729:CYP785747 DIK785729:DIL785747 DSG785729:DSH785747 ECC785729:ECD785747 ELY785729:ELZ785747 EVU785729:EVV785747 FFQ785729:FFR785747 FPM785729:FPN785747 FZI785729:FZJ785747 GJE785729:GJF785747 GTA785729:GTB785747 HCW785729:HCX785747 HMS785729:HMT785747 HWO785729:HWP785747 IGK785729:IGL785747 IQG785729:IQH785747 JAC785729:JAD785747 JJY785729:JJZ785747 JTU785729:JTV785747 KDQ785729:KDR785747 KNM785729:KNN785747 KXI785729:KXJ785747 LHE785729:LHF785747 LRA785729:LRB785747 MAW785729:MAX785747 MKS785729:MKT785747 MUO785729:MUP785747 NEK785729:NEL785747 NOG785729:NOH785747 NYC785729:NYD785747 OHY785729:OHZ785747 ORU785729:ORV785747 PBQ785729:PBR785747 PLM785729:PLN785747 PVI785729:PVJ785747 QFE785729:QFF785747 QPA785729:QPB785747 QYW785729:QYX785747 RIS785729:RIT785747 RSO785729:RSP785747 SCK785729:SCL785747 SMG785729:SMH785747 SWC785729:SWD785747 TFY785729:TFZ785747 TPU785729:TPV785747 TZQ785729:TZR785747 UJM785729:UJN785747 UTI785729:UTJ785747 VDE785729:VDF785747 VNA785729:VNB785747 VWW785729:VWX785747 WGS785729:WGT785747 WQO785729:WQP785747 XAK785729:XAL785747 EC160:ED178 NY160:NZ178 XU160:XV178 AHQ160:AHR178 ARM160:ARN178 BBI160:BBJ178 BLE160:BLF178 BVA160:BVB178 CEW160:CEX178 COS160:COT178 CYO160:CYP178 DIK160:DIL178 DSG160:DSH178 ECC160:ECD178 ELY160:ELZ178 EVU160:EVV178 FFQ160:FFR178 FPM160:FPN178 FZI160:FZJ178 GJE160:GJF178 GTA160:GTB178 HCW160:HCX178 HMS160:HMT178 HWO160:HWP178 IGK160:IGL178 IQG160:IQH178 JAC160:JAD178 JJY160:JJZ178 JTU160:JTV178 KDQ160:KDR178 KNM160:KNN178 KXI160:KXJ178 LHE160:LHF178 LRA160:LRB178 MAW160:MAX178 MKS160:MKT178 MUO160:MUP178 NEK160:NEL178 NOG160:NOH178 NYC160:NYD178 OHY160:OHZ178 ORU160:ORV178 PBQ160:PBR178 PLM160:PLN178 PVI160:PVJ178 QFE160:QFF178 QPA160:QPB178 QYW160:QYX178 RIS160:RIT178 RSO160:RSP178 SCK160:SCL178 SMG160:SMH178 SWC160:SWD178 TFY160:TFZ178 TPU160:TPV178 TZQ160:TZR178 UJM160:UJN178 UTI160:UTJ178 VDE160:VDF178 VNA160:VNB178 VWW160:VWX178 WGS160:WGT178 WQO160:WQP178 XAK160:XAL178 EC130348:ED130366 NY130348:NZ130366 XU130348:XV130366 AHQ130348:AHR130366 ARM130348:ARN130366 BBI130348:BBJ130366 BLE130348:BLF130366 BVA130348:BVB130366 CEW130348:CEX130366 COS130348:COT130366 CYO130348:CYP130366 DIK130348:DIL130366 DSG130348:DSH130366 ECC130348:ECD130366 ELY130348:ELZ130366 EVU130348:EVV130366 FFQ130348:FFR130366 FPM130348:FPN130366 FZI130348:FZJ130366 GJE130348:GJF130366 GTA130348:GTB130366 HCW130348:HCX130366 HMS130348:HMT130366 HWO130348:HWP130366 IGK130348:IGL130366 IQG130348:IQH130366 JAC130348:JAD130366 JJY130348:JJZ130366 JTU130348:JTV130366 KDQ130348:KDR130366 KNM130348:KNN130366 KXI130348:KXJ130366 LHE130348:LHF130366 LRA130348:LRB130366 MAW130348:MAX130366 MKS130348:MKT130366 MUO130348:MUP130366 NEK130348:NEL130366 NOG130348:NOH130366 NYC130348:NYD130366 OHY130348:OHZ130366 ORU130348:ORV130366 PBQ130348:PBR130366 PLM130348:PLN130366 PVI130348:PVJ130366 QFE130348:QFF130366 QPA130348:QPB130366 QYW130348:QYX130366 RIS130348:RIT130366 RSO130348:RSP130366 SCK130348:SCL130366 SMG130348:SMH130366 SWC130348:SWD130366 TFY130348:TFZ130366 TPU130348:TPV130366 TZQ130348:TZR130366 UJM130348:UJN130366 UTI130348:UTJ130366 VDE130348:VDF130366 VNA130348:VNB130366 VWW130348:VWX130366 WGS130348:WGT130366 WQO130348:WQP130366 XAK130348:XAL130366 EC326998:ED327016 NY326998:NZ327016 XU326998:XV327016 AHQ326998:AHR327016 ARM326998:ARN327016 BBI326998:BBJ327016 BLE326998:BLF327016 BVA326998:BVB327016 CEW326998:CEX327016 COS326998:COT327016 CYO326998:CYP327016 DIK326998:DIL327016 DSG326998:DSH327016 ECC326998:ECD327016 ELY326998:ELZ327016 EVU326998:EVV327016 FFQ326998:FFR327016 FPM326998:FPN327016 FZI326998:FZJ327016 GJE326998:GJF327016 GTA326998:GTB327016 HCW326998:HCX327016 HMS326998:HMT327016 HWO326998:HWP327016 IGK326998:IGL327016 IQG326998:IQH327016 JAC326998:JAD327016 JJY326998:JJZ327016 JTU326998:JTV327016 KDQ326998:KDR327016 KNM326998:KNN327016 KXI326998:KXJ327016 LHE326998:LHF327016 LRA326998:LRB327016 MAW326998:MAX327016 MKS326998:MKT327016 MUO326998:MUP327016 NEK326998:NEL327016 NOG326998:NOH327016 NYC326998:NYD327016 OHY326998:OHZ327016 ORU326998:ORV327016 PBQ326998:PBR327016 PLM326998:PLN327016 PVI326998:PVJ327016 QFE326998:QFF327016 QPA326998:QPB327016 QYW326998:QYX327016 RIS326998:RIT327016 RSO326998:RSP327016 SCK326998:SCL327016 SMG326998:SMH327016 SWC326998:SWD327016 TFY326998:TFZ327016 TPU326998:TPV327016 TZQ326998:TZR327016 UJM326998:UJN327016 UTI326998:UTJ327016 VDE326998:VDF327016 VNA326998:VNB327016 VWW326998:VWX327016 WGS326998:WGT327016 WQO326998:WQP327016 XAK326998:XAL327016 EC654615:ED654633 NY654615:NZ654633 XU654615:XV654633 AHQ654615:AHR654633 ARM654615:ARN654633 BBI654615:BBJ654633 BLE654615:BLF654633 BVA654615:BVB654633 CEW654615:CEX654633 COS654615:COT654633 CYO654615:CYP654633 DIK654615:DIL654633 DSG654615:DSH654633 ECC654615:ECD654633 ELY654615:ELZ654633 EVU654615:EVV654633 FFQ654615:FFR654633 FPM654615:FPN654633 FZI654615:FZJ654633 GJE654615:GJF654633 GTA654615:GTB654633 HCW654615:HCX654633 HMS654615:HMT654633 HWO654615:HWP654633 IGK654615:IGL654633 IQG654615:IQH654633 JAC654615:JAD654633 JJY654615:JJZ654633 JTU654615:JTV654633 KDQ654615:KDR654633 KNM654615:KNN654633 KXI654615:KXJ654633 LHE654615:LHF654633 LRA654615:LRB654633 MAW654615:MAX654633 MKS654615:MKT654633 MUO654615:MUP654633 NEK654615:NEL654633 NOG654615:NOH654633 NYC654615:NYD654633 OHY654615:OHZ654633 ORU654615:ORV654633 PBQ654615:PBR654633 PLM654615:PLN654633 PVI654615:PVJ654633 QFE654615:QFF654633 QPA654615:QPB654633 QYW654615:QYX654633 RIS654615:RIT654633 RSO654615:RSP654633 SCK654615:SCL654633 SMG654615:SMH654633 SWC654615:SWD654633 TFY654615:TFZ654633 TPU654615:TPV654633 TZQ654615:TZR654633 UJM654615:UJN654633 UTI654615:UTJ654633 VDE654615:VDF654633 VNA654615:VNB654633 VWW654615:VWX654633 WGS654615:WGT654633 WQO654615:WQP654633 XAK654615:XAL654633 EC851265:ED851283 NY851265:NZ851283 XU851265:XV851283 AHQ851265:AHR851283 ARM851265:ARN851283 BBI851265:BBJ851283 BLE851265:BLF851283 BVA851265:BVB851283 CEW851265:CEX851283 COS851265:COT851283 CYO851265:CYP851283 DIK851265:DIL851283 DSG851265:DSH851283 ECC851265:ECD851283 ELY851265:ELZ851283 EVU851265:EVV851283 FFQ851265:FFR851283 FPM851265:FPN851283 FZI851265:FZJ851283 GJE851265:GJF851283 GTA851265:GTB851283 HCW851265:HCX851283 HMS851265:HMT851283 HWO851265:HWP851283 IGK851265:IGL851283 IQG851265:IQH851283 JAC851265:JAD851283 JJY851265:JJZ851283 JTU851265:JTV851283 KDQ851265:KDR851283 KNM851265:KNN851283 KXI851265:KXJ851283 LHE851265:LHF851283 LRA851265:LRB851283 MAW851265:MAX851283 MKS851265:MKT851283 MUO851265:MUP851283 NEK851265:NEL851283 NOG851265:NOH851283 NYC851265:NYD851283 OHY851265:OHZ851283 ORU851265:ORV851283 PBQ851265:PBR851283 PLM851265:PLN851283 PVI851265:PVJ851283 QFE851265:QFF851283 QPA851265:QPB851283 QYW851265:QYX851283 RIS851265:RIT851283 RSO851265:RSP851283 SCK851265:SCL851283 SMG851265:SMH851283 SWC851265:SWD851283 TFY851265:TFZ851283 TPU851265:TPV851283 TZQ851265:TZR851283 UJM851265:UJN851283 UTI851265:UTJ851283 VDE851265:VDF851283 VNA851265:VNB851283 VWW851265:VWX851283 WGS851265:WGT851283 WQO851265:WQP851283 XAK851265:XAL851283 EC195884:ED195902 NY195884:NZ195902 XU195884:XV195902 AHQ195884:AHR195902 ARM195884:ARN195902 BBI195884:BBJ195902 BLE195884:BLF195902 BVA195884:BVB195902 CEW195884:CEX195902 COS195884:COT195902 CYO195884:CYP195902 DIK195884:DIL195902 DSG195884:DSH195902 ECC195884:ECD195902 ELY195884:ELZ195902 EVU195884:EVV195902 FFQ195884:FFR195902 FPM195884:FPN195902 FZI195884:FZJ195902 GJE195884:GJF195902 GTA195884:GTB195902 HCW195884:HCX195902 HMS195884:HMT195902 HWO195884:HWP195902 IGK195884:IGL195902 IQG195884:IQH195902 JAC195884:JAD195902 JJY195884:JJZ195902 JTU195884:JTV195902 KDQ195884:KDR195902 KNM195884:KNN195902 KXI195884:KXJ195902 LHE195884:LHF195902 LRA195884:LRB195902 MAW195884:MAX195902 MKS195884:MKT195902 MUO195884:MUP195902 NEK195884:NEL195902 NOG195884:NOH195902 NYC195884:NYD195902 OHY195884:OHZ195902 ORU195884:ORV195902 PBQ195884:PBR195902 PLM195884:PLN195902 PVI195884:PVJ195902 QFE195884:QFF195902 QPA195884:QPB195902 QYW195884:QYX195902 RIS195884:RIT195902 RSO195884:RSP195902 SCK195884:SCL195902 SMG195884:SMH195902 SWC195884:SWD195902 TFY195884:TFZ195902 TPU195884:TPV195902 TZQ195884:TZR195902 UJM195884:UJN195902 UTI195884:UTJ195902 VDE195884:VDF195902 VNA195884:VNB195902 VWW195884:VWX195902 WGS195884:WGT195902 WQO195884:WQP195902 XAK195884:XAL195902 EC392534:ED392552 NY392534:NZ392552 XU392534:XV392552 AHQ392534:AHR392552 ARM392534:ARN392552 BBI392534:BBJ392552 BLE392534:BLF392552 BVA392534:BVB392552 CEW392534:CEX392552 COS392534:COT392552 CYO392534:CYP392552 DIK392534:DIL392552 DSG392534:DSH392552 ECC392534:ECD392552 ELY392534:ELZ392552 EVU392534:EVV392552 FFQ392534:FFR392552 FPM392534:FPN392552 FZI392534:FZJ392552 GJE392534:GJF392552 GTA392534:GTB392552 HCW392534:HCX392552 HMS392534:HMT392552 HWO392534:HWP392552 IGK392534:IGL392552 IQG392534:IQH392552 JAC392534:JAD392552 JJY392534:JJZ392552 JTU392534:JTV392552 KDQ392534:KDR392552 KNM392534:KNN392552 KXI392534:KXJ392552 LHE392534:LHF392552 LRA392534:LRB392552 MAW392534:MAX392552 MKS392534:MKT392552 MUO392534:MUP392552 NEK392534:NEL392552 NOG392534:NOH392552 NYC392534:NYD392552 OHY392534:OHZ392552 ORU392534:ORV392552 PBQ392534:PBR392552 PLM392534:PLN392552 PVI392534:PVJ392552 QFE392534:QFF392552 QPA392534:QPB392552 QYW392534:QYX392552 RIS392534:RIT392552 RSO392534:RSP392552 SCK392534:SCL392552 SMG392534:SMH392552 SWC392534:SWD392552 TFY392534:TFZ392552 TPU392534:TPV392552 TZQ392534:TZR392552 UJM392534:UJN392552 UTI392534:UTJ392552 VDE392534:VDF392552 VNA392534:VNB392552 VWW392534:VWX392552 WGS392534:WGT392552 WQO392534:WQP392552 XAK392534:XAL392552 EC720151:ED720169 NY720151:NZ720169 XU720151:XV720169 AHQ720151:AHR720169 ARM720151:ARN720169 BBI720151:BBJ720169 BLE720151:BLF720169 BVA720151:BVB720169 CEW720151:CEX720169 COS720151:COT720169 CYO720151:CYP720169 DIK720151:DIL720169 DSG720151:DSH720169 ECC720151:ECD720169 ELY720151:ELZ720169 EVU720151:EVV720169 FFQ720151:FFR720169 FPM720151:FPN720169 FZI720151:FZJ720169 GJE720151:GJF720169 GTA720151:GTB720169 HCW720151:HCX720169 HMS720151:HMT720169 HWO720151:HWP720169 IGK720151:IGL720169 IQG720151:IQH720169 JAC720151:JAD720169 JJY720151:JJZ720169 JTU720151:JTV720169 KDQ720151:KDR720169 KNM720151:KNN720169 KXI720151:KXJ720169 LHE720151:LHF720169 LRA720151:LRB720169 MAW720151:MAX720169 MKS720151:MKT720169 MUO720151:MUP720169 NEK720151:NEL720169 NOG720151:NOH720169 NYC720151:NYD720169 OHY720151:OHZ720169 ORU720151:ORV720169 PBQ720151:PBR720169 PLM720151:PLN720169 PVI720151:PVJ720169 QFE720151:QFF720169 QPA720151:QPB720169 QYW720151:QYX720169 RIS720151:RIT720169 RSO720151:RSP720169 SCK720151:SCL720169 SMG720151:SMH720169 SWC720151:SWD720169 TFY720151:TFZ720169 TPU720151:TPV720169 TZQ720151:TZR720169 UJM720151:UJN720169 UTI720151:UTJ720169 VDE720151:VDF720169 VNA720151:VNB720169 VWW720151:VWX720169 WGS720151:WGT720169 WQO720151:WQP720169 XAK720151:XAL720169 EC916801:ED916819 NY916801:NZ916819 XU916801:XV916819 AHQ916801:AHR916819 ARM916801:ARN916819 BBI916801:BBJ916819 BLE916801:BLF916819 BVA916801:BVB916819 CEW916801:CEX916819 COS916801:COT916819 CYO916801:CYP916819 DIK916801:DIL916819 DSG916801:DSH916819 ECC916801:ECD916819 ELY916801:ELZ916819 EVU916801:EVV916819 FFQ916801:FFR916819 FPM916801:FPN916819 FZI916801:FZJ916819 GJE916801:GJF916819 GTA916801:GTB916819 HCW916801:HCX916819 HMS916801:HMT916819 HWO916801:HWP916819 IGK916801:IGL916819 IQG916801:IQH916819 JAC916801:JAD916819 JJY916801:JJZ916819 JTU916801:JTV916819 KDQ916801:KDR916819 KNM916801:KNN916819 KXI916801:KXJ916819 LHE916801:LHF916819 LRA916801:LRB916819 MAW916801:MAX916819 MKS916801:MKT916819 MUO916801:MUP916819 NEK916801:NEL916819 NOG916801:NOH916819 NYC916801:NYD916819 OHY916801:OHZ916819 ORU916801:ORV916819 PBQ916801:PBR916819 PLM916801:PLN916819 PVI916801:PVJ916819 QFE916801:QFF916819 QPA916801:QPB916819 QYW916801:QYX916819 RIS916801:RIT916819 RSO916801:RSP916819 SCK916801:SCL916819 SMG916801:SMH916819 SWC916801:SWD916819 TFY916801:TFZ916819 TPU916801:TPV916819 TZQ916801:TZR916819 UJM916801:UJN916819 UTI916801:UTJ916819 VDE916801:VDF916819 VNA916801:VNB916819 VWW916801:VWX916819 WGS916801:WGT916819 WQO916801:WQP916819 XAK916801:XAL916819 EC261420:ED261438 NY261420:NZ261438 XU261420:XV261438 AHQ261420:AHR261438 ARM261420:ARN261438 BBI261420:BBJ261438 BLE261420:BLF261438 BVA261420:BVB261438 CEW261420:CEX261438 COS261420:COT261438 CYO261420:CYP261438 DIK261420:DIL261438 DSG261420:DSH261438 ECC261420:ECD261438 ELY261420:ELZ261438 EVU261420:EVV261438 FFQ261420:FFR261438 FPM261420:FPN261438 FZI261420:FZJ261438 GJE261420:GJF261438 GTA261420:GTB261438 HCW261420:HCX261438 HMS261420:HMT261438 HWO261420:HWP261438 IGK261420:IGL261438 IQG261420:IQH261438 JAC261420:JAD261438 JJY261420:JJZ261438 JTU261420:JTV261438 KDQ261420:KDR261438 KNM261420:KNN261438 KXI261420:KXJ261438 LHE261420:LHF261438 LRA261420:LRB261438 MAW261420:MAX261438 MKS261420:MKT261438 MUO261420:MUP261438 NEK261420:NEL261438 NOG261420:NOH261438 NYC261420:NYD261438 OHY261420:OHZ261438 ORU261420:ORV261438 PBQ261420:PBR261438 PLM261420:PLN261438 PVI261420:PVJ261438 QFE261420:QFF261438 QPA261420:QPB261438 QYW261420:QYX261438 RIS261420:RIT261438 RSO261420:RSP261438 SCK261420:SCL261438 SMG261420:SMH261438 SWC261420:SWD261438 TFY261420:TFZ261438 TPU261420:TPV261438 TZQ261420:TZR261438 UJM261420:UJN261438 UTI261420:UTJ261438 VDE261420:VDF261438 VNA261420:VNB261438 VWW261420:VWX261438 WGS261420:WGT261438 WQO261420:WQP261438 XAK261420:XAL261438 EC458070:ED458088 NY458070:NZ458088 XU458070:XV458088 AHQ458070:AHR458088 ARM458070:ARN458088 BBI458070:BBJ458088 BLE458070:BLF458088 BVA458070:BVB458088 CEW458070:CEX458088 COS458070:COT458088 CYO458070:CYP458088 DIK458070:DIL458088 DSG458070:DSH458088 ECC458070:ECD458088 ELY458070:ELZ458088 EVU458070:EVV458088 FFQ458070:FFR458088 FPM458070:FPN458088 FZI458070:FZJ458088 GJE458070:GJF458088 GTA458070:GTB458088 HCW458070:HCX458088 HMS458070:HMT458088 HWO458070:HWP458088 IGK458070:IGL458088 IQG458070:IQH458088 JAC458070:JAD458088 JJY458070:JJZ458088 JTU458070:JTV458088 KDQ458070:KDR458088 KNM458070:KNN458088 KXI458070:KXJ458088 LHE458070:LHF458088 LRA458070:LRB458088 MAW458070:MAX458088 MKS458070:MKT458088 MUO458070:MUP458088 NEK458070:NEL458088 NOG458070:NOH458088 NYC458070:NYD458088 OHY458070:OHZ458088 ORU458070:ORV458088 PBQ458070:PBR458088 PLM458070:PLN458088 PVI458070:PVJ458088 QFE458070:QFF458088 QPA458070:QPB458088 QYW458070:QYX458088 RIS458070:RIT458088 RSO458070:RSP458088 SCK458070:SCL458088 SMG458070:SMH458088 SWC458070:SWD458088 TFY458070:TFZ458088 TPU458070:TPV458088 TZQ458070:TZR458088 UJM458070:UJN458088 UTI458070:UTJ458088 VDE458070:VDF458088 VNA458070:VNB458088 VWW458070:VWX458088 WGS458070:WGT458088 WQO458070:WQP458088 XAK458070:XAL458088 EC785687:ED785705 NY785687:NZ785705 XU785687:XV785705 AHQ785687:AHR785705 ARM785687:ARN785705 BBI785687:BBJ785705 BLE785687:BLF785705 BVA785687:BVB785705 CEW785687:CEX785705 COS785687:COT785705 CYO785687:CYP785705 DIK785687:DIL785705 DSG785687:DSH785705 ECC785687:ECD785705 ELY785687:ELZ785705 EVU785687:EVV785705 FFQ785687:FFR785705 FPM785687:FPN785705 FZI785687:FZJ785705 GJE785687:GJF785705 GTA785687:GTB785705 HCW785687:HCX785705 HMS785687:HMT785705 HWO785687:HWP785705 IGK785687:IGL785705 IQG785687:IQH785705 JAC785687:JAD785705 JJY785687:JJZ785705 JTU785687:JTV785705 KDQ785687:KDR785705 KNM785687:KNN785705 KXI785687:KXJ785705 LHE785687:LHF785705 LRA785687:LRB785705 MAW785687:MAX785705 MKS785687:MKT785705 MUO785687:MUP785705 NEK785687:NEL785705 NOG785687:NOH785705 NYC785687:NYD785705 OHY785687:OHZ785705 ORU785687:ORV785705 PBQ785687:PBR785705 PLM785687:PLN785705 PVI785687:PVJ785705 QFE785687:QFF785705 QPA785687:QPB785705 QYW785687:QYX785705 RIS785687:RIT785705 RSO785687:RSP785705 SCK785687:SCL785705 SMG785687:SMH785705 SWC785687:SWD785705 TFY785687:TFZ785705 TPU785687:TPV785705 TZQ785687:TZR785705 UJM785687:UJN785705 UTI785687:UTJ785705 VDE785687:VDF785705 VNA785687:VNB785705 VWW785687:VWX785705 WGS785687:WGT785705 WQO785687:WQP785705 XAK785687:XAL785705 EC982337:ED982355 NY982337:NZ982355 XU982337:XV982355 AHQ982337:AHR982355 ARM982337:ARN982355 BBI982337:BBJ982355 BLE982337:BLF982355 BVA982337:BVB982355 CEW982337:CEX982355 COS982337:COT982355 CYO982337:CYP982355 DIK982337:DIL982355 DSG982337:DSH982355 ECC982337:ECD982355 ELY982337:ELZ982355 EVU982337:EVV982355 FFQ982337:FFR982355 FPM982337:FPN982355 FZI982337:FZJ982355 GJE982337:GJF982355 GTA982337:GTB982355 HCW982337:HCX982355 HMS982337:HMT982355 HWO982337:HWP982355 IGK982337:IGL982355 IQG982337:IQH982355 JAC982337:JAD982355 JJY982337:JJZ982355 JTU982337:JTV982355 KDQ982337:KDR982355 KNM982337:KNN982355 KXI982337:KXJ982355 LHE982337:LHF982355 LRA982337:LRB982355 MAW982337:MAX982355 MKS982337:MKT982355 MUO982337:MUP982355 NEK982337:NEL982355 NOG982337:NOH982355 NYC982337:NYD982355 OHY982337:OHZ982355 ORU982337:ORV982355 PBQ982337:PBR982355 PLM982337:PLN982355 PVI982337:PVJ982355 QFE982337:QFF982355 QPA982337:QPB982355 QYW982337:QYX982355 RIS982337:RIT982355 RSO982337:RSP982355 SCK982337:SCL982355 SMG982337:SMH982355 SWC982337:SWD982355 TFY982337:TFZ982355 TPU982337:TPV982355 TZQ982337:TZR982355 UJM982337:UJN982355 UTI982337:UTJ982355 VDE982337:VDF982355 VNA982337:VNB982355 VWW982337:VWX982355 WGS982337:WGT982355 WQO982337:WQP982355 XAK982337:XAL982355 EC326956:ED326974 NY326956:NZ326974 XU326956:XV326974 AHQ326956:AHR326974 ARM326956:ARN326974 BBI326956:BBJ326974 BLE326956:BLF326974 BVA326956:BVB326974 CEW326956:CEX326974 COS326956:COT326974 CYO326956:CYP326974 DIK326956:DIL326974 DSG326956:DSH326974 ECC326956:ECD326974 ELY326956:ELZ326974 EVU326956:EVV326974 FFQ326956:FFR326974 FPM326956:FPN326974 FZI326956:FZJ326974 GJE326956:GJF326974 GTA326956:GTB326974 HCW326956:HCX326974 HMS326956:HMT326974 HWO326956:HWP326974 IGK326956:IGL326974 IQG326956:IQH326974 JAC326956:JAD326974 JJY326956:JJZ326974 JTU326956:JTV326974 KDQ326956:KDR326974 KNM326956:KNN326974 KXI326956:KXJ326974 LHE326956:LHF326974 LRA326956:LRB326974 MAW326956:MAX326974 MKS326956:MKT326974 MUO326956:MUP326974 NEK326956:NEL326974 NOG326956:NOH326974 NYC326956:NYD326974 OHY326956:OHZ326974 ORU326956:ORV326974 PBQ326956:PBR326974 PLM326956:PLN326974 PVI326956:PVJ326974 QFE326956:QFF326974 QPA326956:QPB326974 QYW326956:QYX326974 RIS326956:RIT326974 RSO326956:RSP326974 SCK326956:SCL326974 SMG326956:SMH326974 SWC326956:SWD326974 TFY326956:TFZ326974 TPU326956:TPV326974 TZQ326956:TZR326974 UJM326956:UJN326974 UTI326956:UTJ326974 VDE326956:VDF326974 VNA326956:VNB326974 VWW326956:VWX326974 WGS326956:WGT326974 WQO326956:WQP326974 XAK326956:XAL326974 EC523606:ED523624 NY523606:NZ523624 XU523606:XV523624 AHQ523606:AHR523624 ARM523606:ARN523624 BBI523606:BBJ523624 BLE523606:BLF523624 BVA523606:BVB523624 CEW523606:CEX523624 COS523606:COT523624 CYO523606:CYP523624 DIK523606:DIL523624 DSG523606:DSH523624 ECC523606:ECD523624 ELY523606:ELZ523624 EVU523606:EVV523624 FFQ523606:FFR523624 FPM523606:FPN523624 FZI523606:FZJ523624 GJE523606:GJF523624 GTA523606:GTB523624 HCW523606:HCX523624 HMS523606:HMT523624 HWO523606:HWP523624 IGK523606:IGL523624 IQG523606:IQH523624 JAC523606:JAD523624 JJY523606:JJZ523624 JTU523606:JTV523624 KDQ523606:KDR523624 KNM523606:KNN523624 KXI523606:KXJ523624 LHE523606:LHF523624 LRA523606:LRB523624 MAW523606:MAX523624 MKS523606:MKT523624 MUO523606:MUP523624 NEK523606:NEL523624 NOG523606:NOH523624 NYC523606:NYD523624 OHY523606:OHZ523624 ORU523606:ORV523624 PBQ523606:PBR523624 PLM523606:PLN523624 PVI523606:PVJ523624 QFE523606:QFF523624 QPA523606:QPB523624 QYW523606:QYX523624 RIS523606:RIT523624 RSO523606:RSP523624 SCK523606:SCL523624 SMG523606:SMH523624 SWC523606:SWD523624 TFY523606:TFZ523624 TPU523606:TPV523624 TZQ523606:TZR523624 UJM523606:UJN523624 UTI523606:UTJ523624 VDE523606:VDF523624 VNA523606:VNB523624 VWW523606:VWX523624 WGS523606:WGT523624 WQO523606:WQP523624 XAK523606:XAL523624 EC851223:ED851241 NY851223:NZ851241 XU851223:XV851241 AHQ851223:AHR851241 ARM851223:ARN851241 BBI851223:BBJ851241 BLE851223:BLF851241 BVA851223:BVB851241 CEW851223:CEX851241 COS851223:COT851241 CYO851223:CYP851241 DIK851223:DIL851241 DSG851223:DSH851241 ECC851223:ECD851241 ELY851223:ELZ851241 EVU851223:EVV851241 FFQ851223:FFR851241 FPM851223:FPN851241 FZI851223:FZJ851241 GJE851223:GJF851241 GTA851223:GTB851241 HCW851223:HCX851241 HMS851223:HMT851241 HWO851223:HWP851241 IGK851223:IGL851241 IQG851223:IQH851241 JAC851223:JAD851241 JJY851223:JJZ851241 JTU851223:JTV851241 KDQ851223:KDR851241 KNM851223:KNN851241 KXI851223:KXJ851241 LHE851223:LHF851241 LRA851223:LRB851241 MAW851223:MAX851241 MKS851223:MKT851241 MUO851223:MUP851241 NEK851223:NEL851241 NOG851223:NOH851241 NYC851223:NYD851241 OHY851223:OHZ851241 ORU851223:ORV851241 PBQ851223:PBR851241 PLM851223:PLN851241 PVI851223:PVJ851241 QFE851223:QFF851241 QPA851223:QPB851241 QYW851223:QYX851241 RIS851223:RIT851241 RSO851223:RSP851241 SCK851223:SCL851241 SMG851223:SMH851241 SWC851223:SWD851241 TFY851223:TFZ851241 TPU851223:TPV851241 TZQ851223:TZR851241 UJM851223:UJN851241 UTI851223:UTJ851241 VDE851223:VDF851241 VNA851223:VNB851241 VWW851223:VWX851241 WGS851223:WGT851241 WQO851223:WQP851241 XAK851223:XAL851241 EC392492:ED392510 NY392492:NZ392510 XU392492:XV392510 AHQ392492:AHR392510 ARM392492:ARN392510 BBI392492:BBJ392510 BLE392492:BLF392510 BVA392492:BVB392510 CEW392492:CEX392510 COS392492:COT392510 CYO392492:CYP392510 DIK392492:DIL392510 DSG392492:DSH392510 ECC392492:ECD392510 ELY392492:ELZ392510 EVU392492:EVV392510 FFQ392492:FFR392510 FPM392492:FPN392510 FZI392492:FZJ392510 GJE392492:GJF392510 GTA392492:GTB392510 HCW392492:HCX392510 HMS392492:HMT392510 HWO392492:HWP392510 IGK392492:IGL392510 IQG392492:IQH392510 JAC392492:JAD392510 JJY392492:JJZ392510 JTU392492:JTV392510 KDQ392492:KDR392510 KNM392492:KNN392510 KXI392492:KXJ392510 LHE392492:LHF392510 LRA392492:LRB392510 MAW392492:MAX392510 MKS392492:MKT392510 MUO392492:MUP392510 NEK392492:NEL392510 NOG392492:NOH392510 NYC392492:NYD392510 OHY392492:OHZ392510 ORU392492:ORV392510 PBQ392492:PBR392510 PLM392492:PLN392510 PVI392492:PVJ392510 QFE392492:QFF392510 QPA392492:QPB392510 QYW392492:QYX392510 RIS392492:RIT392510 RSO392492:RSP392510 SCK392492:SCL392510 SMG392492:SMH392510 SWC392492:SWD392510 TFY392492:TFZ392510 TPU392492:TPV392510 TZQ392492:TZR392510 UJM392492:UJN392510 UTI392492:UTJ392510 VDE392492:VDF392510 VNA392492:VNB392510 VWW392492:VWX392510 WGS392492:WGT392510 WQO392492:WQP392510 XAK392492:XAL392510 EC589142:ED589160 NY589142:NZ589160 XU589142:XV589160 AHQ589142:AHR589160 ARM589142:ARN589160 BBI589142:BBJ589160 BLE589142:BLF589160 BVA589142:BVB589160 CEW589142:CEX589160 COS589142:COT589160 CYO589142:CYP589160 DIK589142:DIL589160 DSG589142:DSH589160 ECC589142:ECD589160 ELY589142:ELZ589160 EVU589142:EVV589160 FFQ589142:FFR589160 FPM589142:FPN589160 FZI589142:FZJ589160 GJE589142:GJF589160 GTA589142:GTB589160 HCW589142:HCX589160 HMS589142:HMT589160 HWO589142:HWP589160 IGK589142:IGL589160 IQG589142:IQH589160 JAC589142:JAD589160 JJY589142:JJZ589160 JTU589142:JTV589160 KDQ589142:KDR589160 KNM589142:KNN589160 KXI589142:KXJ589160 LHE589142:LHF589160 LRA589142:LRB589160 MAW589142:MAX589160 MKS589142:MKT589160 MUO589142:MUP589160 NEK589142:NEL589160 NOG589142:NOH589160 NYC589142:NYD589160 OHY589142:OHZ589160 ORU589142:ORV589160 PBQ589142:PBR589160 PLM589142:PLN589160 PVI589142:PVJ589160 QFE589142:QFF589160 QPA589142:QPB589160 QYW589142:QYX589160 RIS589142:RIT589160 RSO589142:RSP589160 SCK589142:SCL589160 SMG589142:SMH589160 SWC589142:SWD589160 TFY589142:TFZ589160 TPU589142:TPV589160 TZQ589142:TZR589160 UJM589142:UJN589160 UTI589142:UTJ589160 VDE589142:VDF589160 VNA589142:VNB589160 VWW589142:VWX589160 WGS589142:WGT589160 WQO589142:WQP589160 XAK589142:XAL589160 EC916759:ED916777 NY916759:NZ916777 XU916759:XV916777 AHQ916759:AHR916777 ARM916759:ARN916777 BBI916759:BBJ916777 BLE916759:BLF916777 BVA916759:BVB916777 CEW916759:CEX916777 COS916759:COT916777 CYO916759:CYP916777 DIK916759:DIL916777 DSG916759:DSH916777 ECC916759:ECD916777 ELY916759:ELZ916777 EVU916759:EVV916777 FFQ916759:FFR916777 FPM916759:FPN916777 FZI916759:FZJ916777 GJE916759:GJF916777 GTA916759:GTB916777 HCW916759:HCX916777 HMS916759:HMT916777 HWO916759:HWP916777 IGK916759:IGL916777 IQG916759:IQH916777 JAC916759:JAD916777 JJY916759:JJZ916777 JTU916759:JTV916777 KDQ916759:KDR916777 KNM916759:KNN916777 KXI916759:KXJ916777 LHE916759:LHF916777 LRA916759:LRB916777 MAW916759:MAX916777 MKS916759:MKT916777 MUO916759:MUP916777 NEK916759:NEL916777 NOG916759:NOH916777 NYC916759:NYD916777 OHY916759:OHZ916777 ORU916759:ORV916777 PBQ916759:PBR916777 PLM916759:PLN916777 PVI916759:PVJ916777 QFE916759:QFF916777 QPA916759:QPB916777 QYW916759:QYX916777 RIS916759:RIT916777 RSO916759:RSP916777 SCK916759:SCL916777 SMG916759:SMH916777 SWC916759:SWD916777 TFY916759:TFZ916777 TPU916759:TPV916777 TZQ916759:TZR916777 UJM916759:UJN916777 UTI916759:UTJ916777 VDE916759:VDF916777 VNA916759:VNB916777 VWW916759:VWX916777 WGS916759:WGT916777 WQO916759:WQP916777 XAK916759:XAL916777 EC458028:ED458046 NY458028:NZ458046 XU458028:XV458046 AHQ458028:AHR458046 ARM458028:ARN458046 BBI458028:BBJ458046 BLE458028:BLF458046 BVA458028:BVB458046 CEW458028:CEX458046 COS458028:COT458046 CYO458028:CYP458046 DIK458028:DIL458046 DSG458028:DSH458046 ECC458028:ECD458046 ELY458028:ELZ458046 EVU458028:EVV458046 FFQ458028:FFR458046 FPM458028:FPN458046 FZI458028:FZJ458046 GJE458028:GJF458046 GTA458028:GTB458046 HCW458028:HCX458046 HMS458028:HMT458046 HWO458028:HWP458046 IGK458028:IGL458046 IQG458028:IQH458046 JAC458028:JAD458046 JJY458028:JJZ458046 JTU458028:JTV458046 KDQ458028:KDR458046 KNM458028:KNN458046 KXI458028:KXJ458046 LHE458028:LHF458046 LRA458028:LRB458046 MAW458028:MAX458046 MKS458028:MKT458046 MUO458028:MUP458046 NEK458028:NEL458046 NOG458028:NOH458046 NYC458028:NYD458046 OHY458028:OHZ458046 ORU458028:ORV458046 PBQ458028:PBR458046 PLM458028:PLN458046 PVI458028:PVJ458046 QFE458028:QFF458046 QPA458028:QPB458046 QYW458028:QYX458046 RIS458028:RIT458046 RSO458028:RSP458046 SCK458028:SCL458046 SMG458028:SMH458046 SWC458028:SWD458046 TFY458028:TFZ458046 TPU458028:TPV458046 TZQ458028:TZR458046 UJM458028:UJN458046 UTI458028:UTJ458046 VDE458028:VDF458046 VNA458028:VNB458046 VWW458028:VWX458046 WGS458028:WGT458046 WQO458028:WQP458046 XAK458028:XAL458046 EC654678:ED654696 NY654678:NZ654696 XU654678:XV654696 AHQ654678:AHR654696 ARM654678:ARN654696 BBI654678:BBJ654696 BLE654678:BLF654696 BVA654678:BVB654696 CEW654678:CEX654696 COS654678:COT654696 CYO654678:CYP654696 DIK654678:DIL654696 DSG654678:DSH654696 ECC654678:ECD654696 ELY654678:ELZ654696 EVU654678:EVV654696 FFQ654678:FFR654696 FPM654678:FPN654696 FZI654678:FZJ654696 GJE654678:GJF654696 GTA654678:GTB654696 HCW654678:HCX654696 HMS654678:HMT654696 HWO654678:HWP654696 IGK654678:IGL654696 IQG654678:IQH654696 JAC654678:JAD654696 JJY654678:JJZ654696 JTU654678:JTV654696 KDQ654678:KDR654696 KNM654678:KNN654696 KXI654678:KXJ654696 LHE654678:LHF654696 LRA654678:LRB654696 MAW654678:MAX654696 MKS654678:MKT654696 MUO654678:MUP654696 NEK654678:NEL654696 NOG654678:NOH654696 NYC654678:NYD654696 OHY654678:OHZ654696 ORU654678:ORV654696 PBQ654678:PBR654696 PLM654678:PLN654696 PVI654678:PVJ654696 QFE654678:QFF654696 QPA654678:QPB654696 QYW654678:QYX654696 RIS654678:RIT654696 RSO654678:RSP654696 SCK654678:SCL654696 SMG654678:SMH654696 SWC654678:SWD654696 TFY654678:TFZ654696 TPU654678:TPV654696 TZQ654678:TZR654696 UJM654678:UJN654696 UTI654678:UTJ654696 VDE654678:VDF654696 VNA654678:VNB654696 VWW654678:VWX654696 WGS654678:WGT654696 WQO654678:WQP654696 XAK654678:XAL654696 EC982295:ED982313 NY982295:NZ982313 XU982295:XV982313 AHQ982295:AHR982313 ARM982295:ARN982313 BBI982295:BBJ982313 BLE982295:BLF982313 BVA982295:BVB982313 CEW982295:CEX982313 COS982295:COT982313 CYO982295:CYP982313 DIK982295:DIL982313 DSG982295:DSH982313 ECC982295:ECD982313 ELY982295:ELZ982313 EVU982295:EVV982313 FFQ982295:FFR982313 FPM982295:FPN982313 FZI982295:FZJ982313 GJE982295:GJF982313 GTA982295:GTB982313 HCW982295:HCX982313 HMS982295:HMT982313 HWO982295:HWP982313 IGK982295:IGL982313 IQG982295:IQH982313 JAC982295:JAD982313 JJY982295:JJZ982313 JTU982295:JTV982313 KDQ982295:KDR982313 KNM982295:KNN982313 KXI982295:KXJ982313 LHE982295:LHF982313 LRA982295:LRB982313 MAW982295:MAX982313 MKS982295:MKT982313 MUO982295:MUP982313 NEK982295:NEL982313 NOG982295:NOH982313 NYC982295:NYD982313 OHY982295:OHZ982313 ORU982295:ORV982313 PBQ982295:PBR982313 PLM982295:PLN982313 PVI982295:PVJ982313 QFE982295:QFF982313 QPA982295:QPB982313 QYW982295:QYX982313 RIS982295:RIT982313 RSO982295:RSP982313 SCK982295:SCL982313 SMG982295:SMH982313 SWC982295:SWD982313 TFY982295:TFZ982313 TPU982295:TPV982313 TZQ982295:TZR982313 UJM982295:UJN982313 UTI982295:UTJ982313 VDE982295:VDF982313 VNA982295:VNB982313 VWW982295:VWX982313 WGS982295:WGT982313 WQO982295:WQP982313 XAK982295:XAL982313 EC523564:ED523582 NY523564:NZ523582 XU523564:XV523582 AHQ523564:AHR523582 ARM523564:ARN523582 BBI523564:BBJ523582 BLE523564:BLF523582 BVA523564:BVB523582 CEW523564:CEX523582 COS523564:COT523582 CYO523564:CYP523582 DIK523564:DIL523582 DSG523564:DSH523582 ECC523564:ECD523582 ELY523564:ELZ523582 EVU523564:EVV523582 FFQ523564:FFR523582 FPM523564:FPN523582 FZI523564:FZJ523582 GJE523564:GJF523582 GTA523564:GTB523582 HCW523564:HCX523582 HMS523564:HMT523582 HWO523564:HWP523582 IGK523564:IGL523582 IQG523564:IQH523582 JAC523564:JAD523582 JJY523564:JJZ523582 JTU523564:JTV523582 KDQ523564:KDR523582 KNM523564:KNN523582 KXI523564:KXJ523582 LHE523564:LHF523582 LRA523564:LRB523582 MAW523564:MAX523582 MKS523564:MKT523582 MUO523564:MUP523582 NEK523564:NEL523582 NOG523564:NOH523582 NYC523564:NYD523582 OHY523564:OHZ523582 ORU523564:ORV523582 PBQ523564:PBR523582 PLM523564:PLN523582 PVI523564:PVJ523582 QFE523564:QFF523582 QPA523564:QPB523582 QYW523564:QYX523582 RIS523564:RIT523582 RSO523564:RSP523582 SCK523564:SCL523582 SMG523564:SMH523582 SWC523564:SWD523582 TFY523564:TFZ523582 TPU523564:TPV523582 TZQ523564:TZR523582 UJM523564:UJN523582 UTI523564:UTJ523582 VDE523564:VDF523582 VNA523564:VNB523582 VWW523564:VWX523582 WGS523564:WGT523582 WQO523564:WQP523582 XAK523564:XAL523582 EC720214:ED720232 NY720214:NZ720232 XU720214:XV720232 AHQ720214:AHR720232 ARM720214:ARN720232 BBI720214:BBJ720232 BLE720214:BLF720232 BVA720214:BVB720232 CEW720214:CEX720232 COS720214:COT720232 CYO720214:CYP720232 DIK720214:DIL720232 DSG720214:DSH720232 ECC720214:ECD720232 ELY720214:ELZ720232 EVU720214:EVV720232 FFQ720214:FFR720232 FPM720214:FPN720232 FZI720214:FZJ720232 GJE720214:GJF720232 GTA720214:GTB720232 HCW720214:HCX720232 HMS720214:HMT720232 HWO720214:HWP720232 IGK720214:IGL720232 IQG720214:IQH720232 JAC720214:JAD720232 JJY720214:JJZ720232 JTU720214:JTV720232 KDQ720214:KDR720232 KNM720214:KNN720232 KXI720214:KXJ720232 LHE720214:LHF720232 LRA720214:LRB720232 MAW720214:MAX720232 MKS720214:MKT720232 MUO720214:MUP720232 NEK720214:NEL720232 NOG720214:NOH720232 NYC720214:NYD720232 OHY720214:OHZ720232 ORU720214:ORV720232 PBQ720214:PBR720232 PLM720214:PLN720232 PVI720214:PVJ720232 QFE720214:QFF720232 QPA720214:QPB720232 QYW720214:QYX720232 RIS720214:RIT720232 RSO720214:RSP720232 SCK720214:SCL720232 SMG720214:SMH720232 SWC720214:SWD720232 TFY720214:TFZ720232 TPU720214:TPV720232 TZQ720214:TZR720232 UJM720214:UJN720232 UTI720214:UTJ720232 VDE720214:VDF720232 VNA720214:VNB720232 VWW720214:VWX720232 WGS720214:WGT720232 WQO720214:WQP720232 XAK720214:XAL720232 EC64833:ED64851 NY64833:NZ64851 XU64833:XV64851 AHQ64833:AHR64851 ARM64833:ARN64851 BBI64833:BBJ64851 BLE64833:BLF64851 BVA64833:BVB64851 CEW64833:CEX64851 COS64833:COT64851 CYO64833:CYP64851 DIK64833:DIL64851 DSG64833:DSH64851 ECC64833:ECD64851 ELY64833:ELZ64851 EVU64833:EVV64851 FFQ64833:FFR64851 FPM64833:FPN64851 FZI64833:FZJ64851 GJE64833:GJF64851 GTA64833:GTB64851 HCW64833:HCX64851 HMS64833:HMT64851 HWO64833:HWP64851 IGK64833:IGL64851 IQG64833:IQH64851 JAC64833:JAD64851 JJY64833:JJZ64851 JTU64833:JTV64851 KDQ64833:KDR64851 KNM64833:KNN64851 KXI64833:KXJ64851 LHE64833:LHF64851 LRA64833:LRB64851 MAW64833:MAX64851 MKS64833:MKT64851 MUO64833:MUP64851 NEK64833:NEL64851 NOG64833:NOH64851 NYC64833:NYD64851 OHY64833:OHZ64851 ORU64833:ORV64851 PBQ64833:PBR64851 PLM64833:PLN64851 PVI64833:PVJ64851 QFE64833:QFF64851 QPA64833:QPB64851 QYW64833:QYX64851 RIS64833:RIT64851 RSO64833:RSP64851 SCK64833:SCL64851 SMG64833:SMH64851 SWC64833:SWD64851 TFY64833:TFZ64851 TPU64833:TPV64851 TZQ64833:TZR64851 UJM64833:UJN64851 UTI64833:UTJ64851 VDE64833:VDF64851 VNA64833:VNB64851 VWW64833:VWX64851 WGS64833:WGT64851 WQO64833:WQP64851 XAK64833:XAL64851 EC589100:ED589118 NY589100:NZ589118 XU589100:XV589118 AHQ589100:AHR589118 ARM589100:ARN589118 BBI589100:BBJ589118 BLE589100:BLF589118 BVA589100:BVB589118 CEW589100:CEX589118 COS589100:COT589118 CYO589100:CYP589118 DIK589100:DIL589118 DSG589100:DSH589118 ECC589100:ECD589118 ELY589100:ELZ589118 EVU589100:EVV589118 FFQ589100:FFR589118 FPM589100:FPN589118 FZI589100:FZJ589118 GJE589100:GJF589118 GTA589100:GTB589118 HCW589100:HCX589118 HMS589100:HMT589118 HWO589100:HWP589118 IGK589100:IGL589118 IQG589100:IQH589118 JAC589100:JAD589118 JJY589100:JJZ589118 JTU589100:JTV589118 KDQ589100:KDR589118 KNM589100:KNN589118 KXI589100:KXJ589118 LHE589100:LHF589118 LRA589100:LRB589118 MAW589100:MAX589118 MKS589100:MKT589118 MUO589100:MUP589118 NEK589100:NEL589118 NOG589100:NOH589118 NYC589100:NYD589118 OHY589100:OHZ589118 ORU589100:ORV589118 PBQ589100:PBR589118 PLM589100:PLN589118 PVI589100:PVJ589118 QFE589100:QFF589118 QPA589100:QPB589118 QYW589100:QYX589118 RIS589100:RIT589118 RSO589100:RSP589118 SCK589100:SCL589118 SMG589100:SMH589118 SWC589100:SWD589118 TFY589100:TFZ589118 TPU589100:TPV589118 TZQ589100:TZR589118 UJM589100:UJN589118 UTI589100:UTJ589118 VDE589100:VDF589118 VNA589100:VNB589118 VWW589100:VWX589118 WGS589100:WGT589118 WQO589100:WQP589118 XAK589100:XAL589118 EC785750:ED785768 NY785750:NZ785768 XU785750:XV785768 AHQ785750:AHR785768 ARM785750:ARN785768 BBI785750:BBJ785768 BLE785750:BLF785768 BVA785750:BVB785768 CEW785750:CEX785768 COS785750:COT785768 CYO785750:CYP785768 DIK785750:DIL785768 DSG785750:DSH785768 ECC785750:ECD785768 ELY785750:ELZ785768 EVU785750:EVV785768 FFQ785750:FFR785768 FPM785750:FPN785768 FZI785750:FZJ785768 GJE785750:GJF785768 GTA785750:GTB785768 HCW785750:HCX785768 HMS785750:HMT785768 HWO785750:HWP785768 IGK785750:IGL785768 IQG785750:IQH785768 JAC785750:JAD785768 JJY785750:JJZ785768 JTU785750:JTV785768 KDQ785750:KDR785768 KNM785750:KNN785768 KXI785750:KXJ785768 LHE785750:LHF785768 LRA785750:LRB785768 MAW785750:MAX785768 MKS785750:MKT785768 MUO785750:MUP785768 NEK785750:NEL785768 NOG785750:NOH785768 NYC785750:NYD785768 OHY785750:OHZ785768 ORU785750:ORV785768 PBQ785750:PBR785768 PLM785750:PLN785768 PVI785750:PVJ785768 QFE785750:QFF785768 QPA785750:QPB785768 QYW785750:QYX785768 RIS785750:RIT785768 RSO785750:RSP785768 SCK785750:SCL785768 SMG785750:SMH785768 SWC785750:SWD785768 TFY785750:TFZ785768 TPU785750:TPV785768 TZQ785750:TZR785768 UJM785750:UJN785768 UTI785750:UTJ785768 VDE785750:VDF785768 VNA785750:VNB785768 VWW785750:VWX785768 WGS785750:WGT785768 WQO785750:WQP785768 XAK785750:XAL785768 EC130369:ED130387 NY130369:NZ130387 XU130369:XV130387 AHQ130369:AHR130387 ARM130369:ARN130387 BBI130369:BBJ130387 BLE130369:BLF130387 BVA130369:BVB130387 CEW130369:CEX130387 COS130369:COT130387 CYO130369:CYP130387 DIK130369:DIL130387 DSG130369:DSH130387 ECC130369:ECD130387 ELY130369:ELZ130387 EVU130369:EVV130387 FFQ130369:FFR130387 FPM130369:FPN130387 FZI130369:FZJ130387 GJE130369:GJF130387 GTA130369:GTB130387 HCW130369:HCX130387 HMS130369:HMT130387 HWO130369:HWP130387 IGK130369:IGL130387 IQG130369:IQH130387 JAC130369:JAD130387 JJY130369:JJZ130387 JTU130369:JTV130387 KDQ130369:KDR130387 KNM130369:KNN130387 KXI130369:KXJ130387 LHE130369:LHF130387 LRA130369:LRB130387 MAW130369:MAX130387 MKS130369:MKT130387 MUO130369:MUP130387 NEK130369:NEL130387 NOG130369:NOH130387 NYC130369:NYD130387 OHY130369:OHZ130387 ORU130369:ORV130387 PBQ130369:PBR130387 PLM130369:PLN130387 PVI130369:PVJ130387 QFE130369:QFF130387 QPA130369:QPB130387 QYW130369:QYX130387 RIS130369:RIT130387 RSO130369:RSP130387 SCK130369:SCL130387 SMG130369:SMH130387 SWC130369:SWD130387 TFY130369:TFZ130387 TPU130369:TPV130387 TZQ130369:TZR130387 UJM130369:UJN130387 UTI130369:UTJ130387 VDE130369:VDF130387 VNA130369:VNB130387 VWW130369:VWX130387 WGS130369:WGT130387 WQO130369:WQP130387 XAK130369:XAL130387 EC654636:ED654654 NY654636:NZ654654 XU654636:XV654654 AHQ654636:AHR654654 ARM654636:ARN654654 BBI654636:BBJ654654 BLE654636:BLF654654 BVA654636:BVB654654 CEW654636:CEX654654 COS654636:COT654654 CYO654636:CYP654654 DIK654636:DIL654654 DSG654636:DSH654654 ECC654636:ECD654654 ELY654636:ELZ654654 EVU654636:EVV654654 FFQ654636:FFR654654 FPM654636:FPN654654 FZI654636:FZJ654654 GJE654636:GJF654654 GTA654636:GTB654654 HCW654636:HCX654654 HMS654636:HMT654654 HWO654636:HWP654654 IGK654636:IGL654654 IQG654636:IQH654654 JAC654636:JAD654654 JJY654636:JJZ654654 JTU654636:JTV654654 KDQ654636:KDR654654 KNM654636:KNN654654 KXI654636:KXJ654654 LHE654636:LHF654654 LRA654636:LRB654654 MAW654636:MAX654654 MKS654636:MKT654654 MUO654636:MUP654654 NEK654636:NEL654654 NOG654636:NOH654654 NYC654636:NYD654654 OHY654636:OHZ654654 ORU654636:ORV654654 PBQ654636:PBR654654 PLM654636:PLN654654 PVI654636:PVJ654654 QFE654636:QFF654654 QPA654636:QPB654654 QYW654636:QYX654654 RIS654636:RIT654654 RSO654636:RSP654654 SCK654636:SCL654654 SMG654636:SMH654654 SWC654636:SWD654654 TFY654636:TFZ654654 TPU654636:TPV654654 TZQ654636:TZR654654 UJM654636:UJN654654 UTI654636:UTJ654654 VDE654636:VDF654654 VNA654636:VNB654654 VWW654636:VWX654654 WGS654636:WGT654654 WQO654636:WQP654654 XAK654636:XAL654654 EC851286:ED851304 NY851286:NZ851304 XU851286:XV851304 AHQ851286:AHR851304 ARM851286:ARN851304 BBI851286:BBJ851304 BLE851286:BLF851304 BVA851286:BVB851304 CEW851286:CEX851304 COS851286:COT851304 CYO851286:CYP851304 DIK851286:DIL851304 DSG851286:DSH851304 ECC851286:ECD851304 ELY851286:ELZ851304 EVU851286:EVV851304 FFQ851286:FFR851304 FPM851286:FPN851304 FZI851286:FZJ851304 GJE851286:GJF851304 GTA851286:GTB851304 HCW851286:HCX851304 HMS851286:HMT851304 HWO851286:HWP851304 IGK851286:IGL851304 IQG851286:IQH851304 JAC851286:JAD851304 JJY851286:JJZ851304 JTU851286:JTV851304 KDQ851286:KDR851304 KNM851286:KNN851304 KXI851286:KXJ851304 LHE851286:LHF851304 LRA851286:LRB851304 MAW851286:MAX851304 MKS851286:MKT851304 MUO851286:MUP851304 NEK851286:NEL851304 NOG851286:NOH851304 NYC851286:NYD851304 OHY851286:OHZ851304 ORU851286:ORV851304 PBQ851286:PBR851304 PLM851286:PLN851304 PVI851286:PVJ851304 QFE851286:QFF851304 QPA851286:QPB851304 QYW851286:QYX851304 RIS851286:RIT851304 RSO851286:RSP851304 SCK851286:SCL851304 SMG851286:SMH851304 SWC851286:SWD851304 TFY851286:TFZ851304 TPU851286:TPV851304 TZQ851286:TZR851304 UJM851286:UJN851304 UTI851286:UTJ851304 VDE851286:VDF851304 VNA851286:VNB851304 VWW851286:VWX851304 WGS851286:WGT851304 WQO851286:WQP851304 XAK851286:XAL851304 EC195905:ED195923 NY195905:NZ195923 XU195905:XV195923 AHQ195905:AHR195923 ARM195905:ARN195923 BBI195905:BBJ195923 BLE195905:BLF195923 BVA195905:BVB195923 CEW195905:CEX195923 COS195905:COT195923 CYO195905:CYP195923 DIK195905:DIL195923 DSG195905:DSH195923 ECC195905:ECD195923 ELY195905:ELZ195923 EVU195905:EVV195923 FFQ195905:FFR195923 FPM195905:FPN195923 FZI195905:FZJ195923 GJE195905:GJF195923 GTA195905:GTB195923 HCW195905:HCX195923 HMS195905:HMT195923 HWO195905:HWP195923 IGK195905:IGL195923 IQG195905:IQH195923 JAC195905:JAD195923 JJY195905:JJZ195923 JTU195905:JTV195923 KDQ195905:KDR195923 KNM195905:KNN195923 KXI195905:KXJ195923 LHE195905:LHF195923 LRA195905:LRB195923 MAW195905:MAX195923 MKS195905:MKT195923 MUO195905:MUP195923 NEK195905:NEL195923 NOG195905:NOH195923 NYC195905:NYD195923 OHY195905:OHZ195923 ORU195905:ORV195923 PBQ195905:PBR195923 PLM195905:PLN195923 PVI195905:PVJ195923 QFE195905:QFF195923 QPA195905:QPB195923 QYW195905:QYX195923 RIS195905:RIT195923 RSO195905:RSP195923 SCK195905:SCL195923 SMG195905:SMH195923 SWC195905:SWD195923 TFY195905:TFZ195923 TPU195905:TPV195923 TZQ195905:TZR195923 UJM195905:UJN195923 UTI195905:UTJ195923 VDE195905:VDF195923 VNA195905:VNB195923 VWW195905:VWX195923 WGS195905:WGT195923 WQO195905:WQP195923 XAK195905:XAL195923 EC720172:ED720190 NY720172:NZ720190 XU720172:XV720190 AHQ720172:AHR720190 ARM720172:ARN720190 BBI720172:BBJ720190 BLE720172:BLF720190 BVA720172:BVB720190 CEW720172:CEX720190 COS720172:COT720190 CYO720172:CYP720190 DIK720172:DIL720190 DSG720172:DSH720190 ECC720172:ECD720190 ELY720172:ELZ720190 EVU720172:EVV720190 FFQ720172:FFR720190 FPM720172:FPN720190 FZI720172:FZJ720190 GJE720172:GJF720190 GTA720172:GTB720190 HCW720172:HCX720190 HMS720172:HMT720190 HWO720172:HWP720190 IGK720172:IGL720190 IQG720172:IQH720190 JAC720172:JAD720190 JJY720172:JJZ720190 JTU720172:JTV720190 KDQ720172:KDR720190 KNM720172:KNN720190 KXI720172:KXJ720190 LHE720172:LHF720190 LRA720172:LRB720190 MAW720172:MAX720190 MKS720172:MKT720190 MUO720172:MUP720190 NEK720172:NEL720190 NOG720172:NOH720190 NYC720172:NYD720190 OHY720172:OHZ720190 ORU720172:ORV720190 PBQ720172:PBR720190 PLM720172:PLN720190 PVI720172:PVJ720190 QFE720172:QFF720190 QPA720172:QPB720190 QYW720172:QYX720190 RIS720172:RIT720190 RSO720172:RSP720190 SCK720172:SCL720190 SMG720172:SMH720190 SWC720172:SWD720190 TFY720172:TFZ720190 TPU720172:TPV720190 TZQ720172:TZR720190 UJM720172:UJN720190 UTI720172:UTJ720190 VDE720172:VDF720190 VNA720172:VNB720190 VWW720172:VWX720190 WGS720172:WGT720190 WQO720172:WQP720190 XAK720172:XAL720190 EC916822:ED916840 NY916822:NZ916840 XU916822:XV916840 AHQ916822:AHR916840 ARM916822:ARN916840 BBI916822:BBJ916840 BLE916822:BLF916840 BVA916822:BVB916840 CEW916822:CEX916840 COS916822:COT916840 CYO916822:CYP916840 DIK916822:DIL916840 DSG916822:DSH916840 ECC916822:ECD916840 ELY916822:ELZ916840 EVU916822:EVV916840 FFQ916822:FFR916840 FPM916822:FPN916840 FZI916822:FZJ916840 GJE916822:GJF916840 GTA916822:GTB916840 HCW916822:HCX916840 HMS916822:HMT916840 HWO916822:HWP916840 IGK916822:IGL916840 IQG916822:IQH916840 JAC916822:JAD916840 JJY916822:JJZ916840 JTU916822:JTV916840 KDQ916822:KDR916840 KNM916822:KNN916840 KXI916822:KXJ916840 LHE916822:LHF916840 LRA916822:LRB916840 MAW916822:MAX916840 MKS916822:MKT916840 MUO916822:MUP916840 NEK916822:NEL916840 NOG916822:NOH916840 NYC916822:NYD916840 OHY916822:OHZ916840 ORU916822:ORV916840 PBQ916822:PBR916840 PLM916822:PLN916840 PVI916822:PVJ916840 QFE916822:QFF916840 QPA916822:QPB916840 QYW916822:QYX916840 RIS916822:RIT916840 RSO916822:RSP916840 SCK916822:SCL916840 SMG916822:SMH916840 SWC916822:SWD916840 TFY916822:TFZ916840 TPU916822:TPV916840 TZQ916822:TZR916840 UJM916822:UJN916840 UTI916822:UTJ916840 VDE916822:VDF916840 VNA916822:VNB916840 VWW916822:VWX916840 WGS916822:WGT916840 WQO916822:WQP916840 XAK916822:XAL916840 EC64791:ED64809 NY64791:NZ64809 XU64791:XV64809 AHQ64791:AHR64809 ARM64791:ARN64809 BBI64791:BBJ64809 BLE64791:BLF64809 BVA64791:BVB64809 CEW64791:CEX64809 COS64791:COT64809 CYO64791:CYP64809 DIK64791:DIL64809 DSG64791:DSH64809 ECC64791:ECD64809 ELY64791:ELZ64809 EVU64791:EVV64809 FFQ64791:FFR64809 FPM64791:FPN64809 FZI64791:FZJ64809 GJE64791:GJF64809 GTA64791:GTB64809 HCW64791:HCX64809 HMS64791:HMT64809 HWO64791:HWP64809 IGK64791:IGL64809 IQG64791:IQH64809 JAC64791:JAD64809 JJY64791:JJZ64809 JTU64791:JTV64809 KDQ64791:KDR64809 KNM64791:KNN64809 KXI64791:KXJ64809 LHE64791:LHF64809 LRA64791:LRB64809 MAW64791:MAX64809 MKS64791:MKT64809 MUO64791:MUP64809 NEK64791:NEL64809 NOG64791:NOH64809 NYC64791:NYD64809 OHY64791:OHZ64809 ORU64791:ORV64809 PBQ64791:PBR64809 PLM64791:PLN64809 PVI64791:PVJ64809 QFE64791:QFF64809 QPA64791:QPB64809 QYW64791:QYX64809 RIS64791:RIT64809 RSO64791:RSP64809 SCK64791:SCL64809 SMG64791:SMH64809 SWC64791:SWD64809 TFY64791:TFZ64809 TPU64791:TPV64809 TZQ64791:TZR64809 UJM64791:UJN64809 UTI64791:UTJ64809 VDE64791:VDF64809 VNA64791:VNB64809 VWW64791:VWX64809 WGS64791:WGT64809 WQO64791:WQP64809 XAK64791:XAL64809 EC261441:ED261459 NY261441:NZ261459 XU261441:XV261459 AHQ261441:AHR261459 ARM261441:ARN261459 BBI261441:BBJ261459 BLE261441:BLF261459 BVA261441:BVB261459 CEW261441:CEX261459 COS261441:COT261459 CYO261441:CYP261459 DIK261441:DIL261459 DSG261441:DSH261459 ECC261441:ECD261459 ELY261441:ELZ261459 EVU261441:EVV261459 FFQ261441:FFR261459 FPM261441:FPN261459 FZI261441:FZJ261459 GJE261441:GJF261459 GTA261441:GTB261459 HCW261441:HCX261459 HMS261441:HMT261459 HWO261441:HWP261459 IGK261441:IGL261459 IQG261441:IQH261459 JAC261441:JAD261459 JJY261441:JJZ261459 JTU261441:JTV261459 KDQ261441:KDR261459 KNM261441:KNN261459 KXI261441:KXJ261459 LHE261441:LHF261459 LRA261441:LRB261459 MAW261441:MAX261459 MKS261441:MKT261459 MUO261441:MUP261459 NEK261441:NEL261459 NOG261441:NOH261459 NYC261441:NYD261459 OHY261441:OHZ261459 ORU261441:ORV261459 PBQ261441:PBR261459 PLM261441:PLN261459 PVI261441:PVJ261459 QFE261441:QFF261459 QPA261441:QPB261459 QYW261441:QYX261459 RIS261441:RIT261459 RSO261441:RSP261459 SCK261441:SCL261459 SMG261441:SMH261459 SWC261441:SWD261459 TFY261441:TFZ261459 TPU261441:TPV261459 TZQ261441:TZR261459 UJM261441:UJN261459 UTI261441:UTJ261459 VDE261441:VDF261459 VNA261441:VNB261459 VWW261441:VWX261459 WGS261441:WGT261459 WQO261441:WQP261459 XAK261441:XAL261459 EC785708:ED785726 NY785708:NZ785726 XU785708:XV785726 AHQ785708:AHR785726 ARM785708:ARN785726 BBI785708:BBJ785726 BLE785708:BLF785726 BVA785708:BVB785726 CEW785708:CEX785726 COS785708:COT785726 CYO785708:CYP785726 DIK785708:DIL785726 DSG785708:DSH785726 ECC785708:ECD785726 ELY785708:ELZ785726 EVU785708:EVV785726 FFQ785708:FFR785726 FPM785708:FPN785726 FZI785708:FZJ785726 GJE785708:GJF785726 GTA785708:GTB785726 HCW785708:HCX785726 HMS785708:HMT785726 HWO785708:HWP785726 IGK785708:IGL785726 IQG785708:IQH785726 JAC785708:JAD785726 JJY785708:JJZ785726 JTU785708:JTV785726 KDQ785708:KDR785726 KNM785708:KNN785726 KXI785708:KXJ785726 LHE785708:LHF785726 LRA785708:LRB785726 MAW785708:MAX785726 MKS785708:MKT785726 MUO785708:MUP785726 NEK785708:NEL785726 NOG785708:NOH785726 NYC785708:NYD785726 OHY785708:OHZ785726 ORU785708:ORV785726 PBQ785708:PBR785726 PLM785708:PLN785726 PVI785708:PVJ785726 QFE785708:QFF785726 QPA785708:QPB785726 QYW785708:QYX785726 RIS785708:RIT785726 RSO785708:RSP785726 SCK785708:SCL785726 SMG785708:SMH785726 SWC785708:SWD785726 TFY785708:TFZ785726 TPU785708:TPV785726 TZQ785708:TZR785726 UJM785708:UJN785726 UTI785708:UTJ785726 VDE785708:VDF785726 VNA785708:VNB785726 VWW785708:VWX785726 WGS785708:WGT785726 WQO785708:WQP785726 XAK785708:XAL785726 EC982358:ED982376 NY982358:NZ982376 XU982358:XV982376 AHQ982358:AHR982376 ARM982358:ARN982376 BBI982358:BBJ982376 BLE982358:BLF982376 BVA982358:BVB982376 CEW982358:CEX982376 COS982358:COT982376 CYO982358:CYP982376 DIK982358:DIL982376 DSG982358:DSH982376 ECC982358:ECD982376 ELY982358:ELZ982376 EVU982358:EVV982376 FFQ982358:FFR982376 FPM982358:FPN982376 FZI982358:FZJ982376 GJE982358:GJF982376 GTA982358:GTB982376 HCW982358:HCX982376 HMS982358:HMT982376 HWO982358:HWP982376 IGK982358:IGL982376 IQG982358:IQH982376 JAC982358:JAD982376 JJY982358:JJZ982376 JTU982358:JTV982376 KDQ982358:KDR982376 KNM982358:KNN982376 KXI982358:KXJ982376 LHE982358:LHF982376 LRA982358:LRB982376 MAW982358:MAX982376 MKS982358:MKT982376 MUO982358:MUP982376 NEK982358:NEL982376 NOG982358:NOH982376 NYC982358:NYD982376 OHY982358:OHZ982376 ORU982358:ORV982376 PBQ982358:PBR982376 PLM982358:PLN982376 PVI982358:PVJ982376 QFE982358:QFF982376 QPA982358:QPB982376 QYW982358:QYX982376 RIS982358:RIT982376 RSO982358:RSP982376 SCK982358:SCL982376 SMG982358:SMH982376 SWC982358:SWD982376 TFY982358:TFZ982376 TPU982358:TPV982376 TZQ982358:TZR982376 UJM982358:UJN982376 UTI982358:UTJ982376 VDE982358:VDF982376 VNA982358:VNB982376 VWW982358:VWX982376 WGS982358:WGT982376 WQO982358:WQP982376 XAK982358:XAL982376 AX326976:AY326994 KT326976:KU326994 UP326976:UQ326994 AEL326976:AEM326994 AOH326976:AOI326994 AYD326976:AYE326994 BHZ326976:BIA326994 BRV326976:BRW326994 CBR326976:CBS326994 CLN326976:CLO326994 CVJ326976:CVK326994 DFF326976:DFG326994 DPB326976:DPC326994 DYX326976:DYY326994 EIT326976:EIU326994 ESP326976:ESQ326994 FCL326976:FCM326994 FMH326976:FMI326994 FWD326976:FWE326994 GFZ326976:GGA326994 GPV326976:GPW326994 GZR326976:GZS326994 HJN326976:HJO326994 HTJ326976:HTK326994 IDF326976:IDG326994 INB326976:INC326994 IWX326976:IWY326994 JGT326976:JGU326994 JQP326976:JQQ326994 KAL326976:KAM326994 KKH326976:KKI326994 KUD326976:KUE326994 LDZ326976:LEA326994 LNV326976:LNW326994 LXR326976:LXS326994 MHN326976:MHO326994 MRJ326976:MRK326994 NBF326976:NBG326994 NLB326976:NLC326994 NUX326976:NUY326994 OET326976:OEU326994 OOP326976:OOQ326994 OYL326976:OYM326994 PIH326976:PII326994 PSD326976:PSE326994 QBZ326976:QCA326994 QLV326976:QLW326994 QVR326976:QVS326994 RFN326976:RFO326994 RPJ326976:RPK326994 RZF326976:RZG326994 SJB326976:SJC326994 SSX326976:SSY326994 TCT326976:TCU326994 TMP326976:TMQ326994 TWL326976:TWM326994 UGH326976:UGI326994 UQD326976:UQE326994 UZZ326976:VAA326994 VJV326976:VJW326994 VTR326976:VTS326994 WDN326976:WDO326994 WNJ326976:WNK326994 WXF326976:WXG326994 AX392512:AY392530 KT392512:KU392530 UP392512:UQ392530 AEL392512:AEM392530 AOH392512:AOI392530 AYD392512:AYE392530 BHZ392512:BIA392530 BRV392512:BRW392530 CBR392512:CBS392530 CLN392512:CLO392530 CVJ392512:CVK392530 DFF392512:DFG392530 DPB392512:DPC392530 DYX392512:DYY392530 EIT392512:EIU392530 ESP392512:ESQ392530 FCL392512:FCM392530 FMH392512:FMI392530 FWD392512:FWE392530 GFZ392512:GGA392530 GPV392512:GPW392530 GZR392512:GZS392530 HJN392512:HJO392530 HTJ392512:HTK392530 IDF392512:IDG392530 INB392512:INC392530 IWX392512:IWY392530 JGT392512:JGU392530 JQP392512:JQQ392530 KAL392512:KAM392530 KKH392512:KKI392530 KUD392512:KUE392530 LDZ392512:LEA392530 LNV392512:LNW392530 LXR392512:LXS392530 MHN392512:MHO392530 MRJ392512:MRK392530 NBF392512:NBG392530 NLB392512:NLC392530 NUX392512:NUY392530 OET392512:OEU392530 OOP392512:OOQ392530 OYL392512:OYM392530 PIH392512:PII392530 PSD392512:PSE392530 QBZ392512:QCA392530 QLV392512:QLW392530 QVR392512:QVS392530 RFN392512:RFO392530 RPJ392512:RPK392530 RZF392512:RZG392530 SJB392512:SJC392530 SSX392512:SSY392530 TCT392512:TCU392530 TMP392512:TMQ392530 TWL392512:TWM392530 UGH392512:UGI392530 UQD392512:UQE392530 UZZ392512:VAA392530 VJV392512:VJW392530 VTR392512:VTS392530 WDN392512:WDO392530 WNJ392512:WNK392530 WXF392512:WXG392530 AX458048:AY458066 KT458048:KU458066 UP458048:UQ458066 AEL458048:AEM458066 AOH458048:AOI458066 AYD458048:AYE458066 BHZ458048:BIA458066 BRV458048:BRW458066 CBR458048:CBS458066 CLN458048:CLO458066 CVJ458048:CVK458066 DFF458048:DFG458066 DPB458048:DPC458066 DYX458048:DYY458066 EIT458048:EIU458066 ESP458048:ESQ458066 FCL458048:FCM458066 FMH458048:FMI458066 FWD458048:FWE458066 GFZ458048:GGA458066 GPV458048:GPW458066 GZR458048:GZS458066 HJN458048:HJO458066 HTJ458048:HTK458066 IDF458048:IDG458066 INB458048:INC458066 IWX458048:IWY458066 JGT458048:JGU458066 JQP458048:JQQ458066 KAL458048:KAM458066 KKH458048:KKI458066 KUD458048:KUE458066 LDZ458048:LEA458066 LNV458048:LNW458066 LXR458048:LXS458066 MHN458048:MHO458066 MRJ458048:MRK458066 NBF458048:NBG458066 NLB458048:NLC458066 NUX458048:NUY458066 OET458048:OEU458066 OOP458048:OOQ458066 OYL458048:OYM458066 PIH458048:PII458066 PSD458048:PSE458066 QBZ458048:QCA458066 QLV458048:QLW458066 QVR458048:QVS458066 RFN458048:RFO458066 RPJ458048:RPK458066 RZF458048:RZG458066 SJB458048:SJC458066 SSX458048:SSY458066 TCT458048:TCU458066 TMP458048:TMQ458066 TWL458048:TWM458066 UGH458048:UGI458066 UQD458048:UQE458066 UZZ458048:VAA458066 VJV458048:VJW458066 VTR458048:VTS458066 WDN458048:WDO458066 WNJ458048:WNK458066 WXF458048:WXG458066 AX523584:AY523602 KT523584:KU523602 UP523584:UQ523602 AEL523584:AEM523602 AOH523584:AOI523602 AYD523584:AYE523602 BHZ523584:BIA523602 BRV523584:BRW523602 CBR523584:CBS523602 CLN523584:CLO523602 CVJ523584:CVK523602 DFF523584:DFG523602 DPB523584:DPC523602 DYX523584:DYY523602 EIT523584:EIU523602 ESP523584:ESQ523602 FCL523584:FCM523602 FMH523584:FMI523602 FWD523584:FWE523602 GFZ523584:GGA523602 GPV523584:GPW523602 GZR523584:GZS523602 HJN523584:HJO523602 HTJ523584:HTK523602 IDF523584:IDG523602 INB523584:INC523602 IWX523584:IWY523602 JGT523584:JGU523602 JQP523584:JQQ523602 KAL523584:KAM523602 KKH523584:KKI523602 KUD523584:KUE523602 LDZ523584:LEA523602 LNV523584:LNW523602 LXR523584:LXS523602 MHN523584:MHO523602 MRJ523584:MRK523602 NBF523584:NBG523602 NLB523584:NLC523602 NUX523584:NUY523602 OET523584:OEU523602 OOP523584:OOQ523602 OYL523584:OYM523602 PIH523584:PII523602 PSD523584:PSE523602 QBZ523584:QCA523602 QLV523584:QLW523602 QVR523584:QVS523602 RFN523584:RFO523602 RPJ523584:RPK523602 RZF523584:RZG523602 SJB523584:SJC523602 SSX523584:SSY523602 TCT523584:TCU523602 TMP523584:TMQ523602 TWL523584:TWM523602 UGH523584:UGI523602 UQD523584:UQE523602 UZZ523584:VAA523602 VJV523584:VJW523602 VTR523584:VTS523602 WDN523584:WDO523602 WNJ523584:WNK523602 WXF523584:WXG523602 EC130327:ED130345 NY130327:NZ130345 XU130327:XV130345 AHQ130327:AHR130345 ARM130327:ARN130345 BBI130327:BBJ130345 BLE130327:BLF130345 BVA130327:BVB130345 CEW130327:CEX130345 COS130327:COT130345 CYO130327:CYP130345 DIK130327:DIL130345 DSG130327:DSH130345 ECC130327:ECD130345 ELY130327:ELZ130345 EVU130327:EVV130345 FFQ130327:FFR130345 FPM130327:FPN130345 FZI130327:FZJ130345 GJE130327:GJF130345 GTA130327:GTB130345 HCW130327:HCX130345 HMS130327:HMT130345 HWO130327:HWP130345 IGK130327:IGL130345 IQG130327:IQH130345 JAC130327:JAD130345 JJY130327:JJZ130345 JTU130327:JTV130345 KDQ130327:KDR130345 KNM130327:KNN130345 KXI130327:KXJ130345 LHE130327:LHF130345 LRA130327:LRB130345 MAW130327:MAX130345 MKS130327:MKT130345 MUO130327:MUP130345 NEK130327:NEL130345 NOG130327:NOH130345 NYC130327:NYD130345 OHY130327:OHZ130345 ORU130327:ORV130345 PBQ130327:PBR130345 PLM130327:PLN130345 PVI130327:PVJ130345 QFE130327:QFF130345 QPA130327:QPB130345 QYW130327:QYX130345 RIS130327:RIT130345 RSO130327:RSP130345 SCK130327:SCL130345 SMG130327:SMH130345 SWC130327:SWD130345 TFY130327:TFZ130345 TPU130327:TPV130345 TZQ130327:TZR130345 UJM130327:UJN130345 UTI130327:UTJ130345 VDE130327:VDF130345 VNA130327:VNB130345 VWW130327:VWX130345 WGS130327:WGT130345 WQO130327:WQP130345 XAK130327:XAL130345 EC326977:ED326995 NY326977:NZ326995 XU326977:XV326995 AHQ326977:AHR326995 ARM326977:ARN326995 BBI326977:BBJ326995 BLE326977:BLF326995 BVA326977:BVB326995 CEW326977:CEX326995 COS326977:COT326995 CYO326977:CYP326995 DIK326977:DIL326995 DSG326977:DSH326995 ECC326977:ECD326995 ELY326977:ELZ326995 EVU326977:EVV326995 FFQ326977:FFR326995 FPM326977:FPN326995 FZI326977:FZJ326995 GJE326977:GJF326995 GTA326977:GTB326995 HCW326977:HCX326995 HMS326977:HMT326995 HWO326977:HWP326995 IGK326977:IGL326995 IQG326977:IQH326995 JAC326977:JAD326995 JJY326977:JJZ326995 JTU326977:JTV326995 KDQ326977:KDR326995 KNM326977:KNN326995 KXI326977:KXJ326995 LHE326977:LHF326995 LRA326977:LRB326995 MAW326977:MAX326995 MKS326977:MKT326995 MUO326977:MUP326995 NEK326977:NEL326995 NOG326977:NOH326995 NYC326977:NYD326995 OHY326977:OHZ326995 ORU326977:ORV326995 PBQ326977:PBR326995 PLM326977:PLN326995 PVI326977:PVJ326995 QFE326977:QFF326995 QPA326977:QPB326995 QYW326977:QYX326995 RIS326977:RIT326995 RSO326977:RSP326995 SCK326977:SCL326995 SMG326977:SMH326995 SWC326977:SWD326995 TFY326977:TFZ326995 TPU326977:TPV326995 TZQ326977:TZR326995 UJM326977:UJN326995 UTI326977:UTJ326995 VDE326977:VDF326995 VNA326977:VNB326995 VWW326977:VWX326995 WGS326977:WGT326995 WQO326977:WQP326995 XAK326977:XAL326995 EC851244:ED851262 NY851244:NZ851262 XU851244:XV851262 AHQ851244:AHR851262 ARM851244:ARN851262 BBI851244:BBJ851262 BLE851244:BLF851262 BVA851244:BVB851262 CEW851244:CEX851262 COS851244:COT851262 CYO851244:CYP851262 DIK851244:DIL851262 DSG851244:DSH851262 ECC851244:ECD851262 ELY851244:ELZ851262 EVU851244:EVV851262 FFQ851244:FFR851262 FPM851244:FPN851262 FZI851244:FZJ851262 GJE851244:GJF851262 GTA851244:GTB851262 HCW851244:HCX851262 HMS851244:HMT851262 HWO851244:HWP851262 IGK851244:IGL851262 IQG851244:IQH851262 JAC851244:JAD851262 JJY851244:JJZ851262 JTU851244:JTV851262 KDQ851244:KDR851262 KNM851244:KNN851262 KXI851244:KXJ851262 LHE851244:LHF851262 LRA851244:LRB851262 MAW851244:MAX851262 MKS851244:MKT851262 MUO851244:MUP851262 NEK851244:NEL851262 NOG851244:NOH851262 NYC851244:NYD851262 OHY851244:OHZ851262 ORU851244:ORV851262 PBQ851244:PBR851262 PLM851244:PLN851262 PVI851244:PVJ851262 QFE851244:QFF851262 QPA851244:QPB851262 QYW851244:QYX851262 RIS851244:RIT851262 RSO851244:RSP851262 SCK851244:SCL851262 SMG851244:SMH851262 SWC851244:SWD851262 TFY851244:TFZ851262 TPU851244:TPV851262 TZQ851244:TZR851262 UJM851244:UJN851262 UTI851244:UTJ851262 VDE851244:VDF851262 VNA851244:VNB851262 VWW851244:VWX851262 WGS851244:WGT851262 WQO851244:WQP851262 XAK851244:XAL851262 EC195863:ED195881 NY195863:NZ195881 XU195863:XV195881 AHQ195863:AHR195881 ARM195863:ARN195881 BBI195863:BBJ195881 BLE195863:BLF195881 BVA195863:BVB195881 CEW195863:CEX195881 COS195863:COT195881 CYO195863:CYP195881 DIK195863:DIL195881 DSG195863:DSH195881 ECC195863:ECD195881 ELY195863:ELZ195881 EVU195863:EVV195881 FFQ195863:FFR195881 FPM195863:FPN195881 FZI195863:FZJ195881 GJE195863:GJF195881 GTA195863:GTB195881 HCW195863:HCX195881 HMS195863:HMT195881 HWO195863:HWP195881 IGK195863:IGL195881 IQG195863:IQH195881 JAC195863:JAD195881 JJY195863:JJZ195881 JTU195863:JTV195881 KDQ195863:KDR195881 KNM195863:KNN195881 KXI195863:KXJ195881 LHE195863:LHF195881 LRA195863:LRB195881 MAW195863:MAX195881 MKS195863:MKT195881 MUO195863:MUP195881 NEK195863:NEL195881 NOG195863:NOH195881 NYC195863:NYD195881 OHY195863:OHZ195881 ORU195863:ORV195881 PBQ195863:PBR195881 PLM195863:PLN195881 PVI195863:PVJ195881 QFE195863:QFF195881 QPA195863:QPB195881 QYW195863:QYX195881 RIS195863:RIT195881 RSO195863:RSP195881 SCK195863:SCL195881 SMG195863:SMH195881 SWC195863:SWD195881 TFY195863:TFZ195881 TPU195863:TPV195881 TZQ195863:TZR195881 UJM195863:UJN195881 UTI195863:UTJ195881 VDE195863:VDF195881 VNA195863:VNB195881 VWW195863:VWX195881 WGS195863:WGT195881 WQO195863:WQP195881 XAK195863:XAL195881 EC392513:ED392531 NY392513:NZ392531 XU392513:XV392531 AHQ392513:AHR392531 ARM392513:ARN392531 BBI392513:BBJ392531 BLE392513:BLF392531 BVA392513:BVB392531 CEW392513:CEX392531 COS392513:COT392531 CYO392513:CYP392531 DIK392513:DIL392531 DSG392513:DSH392531 ECC392513:ECD392531 ELY392513:ELZ392531 EVU392513:EVV392531 FFQ392513:FFR392531 FPM392513:FPN392531 FZI392513:FZJ392531 GJE392513:GJF392531 GTA392513:GTB392531 HCW392513:HCX392531 HMS392513:HMT392531 HWO392513:HWP392531 IGK392513:IGL392531 IQG392513:IQH392531 JAC392513:JAD392531 JJY392513:JJZ392531 JTU392513:JTV392531 KDQ392513:KDR392531 KNM392513:KNN392531 KXI392513:KXJ392531 LHE392513:LHF392531 LRA392513:LRB392531 MAW392513:MAX392531 MKS392513:MKT392531 MUO392513:MUP392531 NEK392513:NEL392531 NOG392513:NOH392531 NYC392513:NYD392531 OHY392513:OHZ392531 ORU392513:ORV392531 PBQ392513:PBR392531 PLM392513:PLN392531 PVI392513:PVJ392531 QFE392513:QFF392531 QPA392513:QPB392531 QYW392513:QYX392531 RIS392513:RIT392531 RSO392513:RSP392531 SCK392513:SCL392531 SMG392513:SMH392531 SWC392513:SWD392531 TFY392513:TFZ392531 TPU392513:TPV392531 TZQ392513:TZR392531 UJM392513:UJN392531 UTI392513:UTJ392531 VDE392513:VDF392531 VNA392513:VNB392531 VWW392513:VWX392531 WGS392513:WGT392531 WQO392513:WQP392531 XAK392513:XAL392531 EC916780:ED916798 NY916780:NZ916798 XU916780:XV916798 AHQ916780:AHR916798 ARM916780:ARN916798 BBI916780:BBJ916798 BLE916780:BLF916798 BVA916780:BVB916798 CEW916780:CEX916798 COS916780:COT916798 CYO916780:CYP916798 DIK916780:DIL916798 DSG916780:DSH916798 ECC916780:ECD916798 ELY916780:ELZ916798 EVU916780:EVV916798 FFQ916780:FFR916798 FPM916780:FPN916798 FZI916780:FZJ916798 GJE916780:GJF916798 GTA916780:GTB916798 HCW916780:HCX916798 HMS916780:HMT916798 HWO916780:HWP916798 IGK916780:IGL916798 IQG916780:IQH916798 JAC916780:JAD916798 JJY916780:JJZ916798 JTU916780:JTV916798 KDQ916780:KDR916798 KNM916780:KNN916798 KXI916780:KXJ916798 LHE916780:LHF916798 LRA916780:LRB916798 MAW916780:MAX916798 MKS916780:MKT916798 MUO916780:MUP916798 NEK916780:NEL916798 NOG916780:NOH916798 NYC916780:NYD916798 OHY916780:OHZ916798 ORU916780:ORV916798 PBQ916780:PBR916798 PLM916780:PLN916798 PVI916780:PVJ916798 QFE916780:QFF916798 QPA916780:QPB916798 QYW916780:QYX916798 RIS916780:RIT916798 RSO916780:RSP916798 SCK916780:SCL916798 SMG916780:SMH916798 SWC916780:SWD916798 TFY916780:TFZ916798 TPU916780:TPV916798 TZQ916780:TZR916798 UJM916780:UJN916798 UTI916780:UTJ916798 VDE916780:VDF916798 VNA916780:VNB916798 VWW916780:VWX916798 WGS916780:WGT916798 WQO916780:WQP916798 XAK916780:XAL916798 EC261399:ED261417 NY261399:NZ261417 XU261399:XV261417 AHQ261399:AHR261417 ARM261399:ARN261417 BBI261399:BBJ261417 BLE261399:BLF261417 BVA261399:BVB261417 CEW261399:CEX261417 COS261399:COT261417 CYO261399:CYP261417 DIK261399:DIL261417 DSG261399:DSH261417 ECC261399:ECD261417 ELY261399:ELZ261417 EVU261399:EVV261417 FFQ261399:FFR261417 FPM261399:FPN261417 FZI261399:FZJ261417 GJE261399:GJF261417 GTA261399:GTB261417 HCW261399:HCX261417 HMS261399:HMT261417 HWO261399:HWP261417 IGK261399:IGL261417 IQG261399:IQH261417 JAC261399:JAD261417 JJY261399:JJZ261417 JTU261399:JTV261417 KDQ261399:KDR261417 KNM261399:KNN261417 KXI261399:KXJ261417 LHE261399:LHF261417 LRA261399:LRB261417 MAW261399:MAX261417 MKS261399:MKT261417 MUO261399:MUP261417 NEK261399:NEL261417 NOG261399:NOH261417 NYC261399:NYD261417 OHY261399:OHZ261417 ORU261399:ORV261417 PBQ261399:PBR261417 PLM261399:PLN261417 PVI261399:PVJ261417 QFE261399:QFF261417 QPA261399:QPB261417 QYW261399:QYX261417 RIS261399:RIT261417 RSO261399:RSP261417 SCK261399:SCL261417 SMG261399:SMH261417 SWC261399:SWD261417 TFY261399:TFZ261417 TPU261399:TPV261417 TZQ261399:TZR261417 UJM261399:UJN261417 UTI261399:UTJ261417 VDE261399:VDF261417 VNA261399:VNB261417 VWW261399:VWX261417 WGS261399:WGT261417 WQO261399:WQP261417 XAK261399:XAL261417 EC458049:ED458067 NY458049:NZ458067 XU458049:XV458067 AHQ458049:AHR458067 ARM458049:ARN458067 BBI458049:BBJ458067 BLE458049:BLF458067 BVA458049:BVB458067 CEW458049:CEX458067 COS458049:COT458067 CYO458049:CYP458067 DIK458049:DIL458067 DSG458049:DSH458067 ECC458049:ECD458067 ELY458049:ELZ458067 EVU458049:EVV458067 FFQ458049:FFR458067 FPM458049:FPN458067 FZI458049:FZJ458067 GJE458049:GJF458067 GTA458049:GTB458067 HCW458049:HCX458067 HMS458049:HMT458067 HWO458049:HWP458067 IGK458049:IGL458067 IQG458049:IQH458067 JAC458049:JAD458067 JJY458049:JJZ458067 JTU458049:JTV458067 KDQ458049:KDR458067 KNM458049:KNN458067 KXI458049:KXJ458067 LHE458049:LHF458067 LRA458049:LRB458067 MAW458049:MAX458067 MKS458049:MKT458067 MUO458049:MUP458067 NEK458049:NEL458067 NOG458049:NOH458067 NYC458049:NYD458067 OHY458049:OHZ458067 ORU458049:ORV458067 PBQ458049:PBR458067 PLM458049:PLN458067 PVI458049:PVJ458067 QFE458049:QFF458067 QPA458049:QPB458067 QYW458049:QYX458067 RIS458049:RIT458067 RSO458049:RSP458067 SCK458049:SCL458067 SMG458049:SMH458067 SWC458049:SWD458067 TFY458049:TFZ458067 TPU458049:TPV458067 TZQ458049:TZR458067 UJM458049:UJN458067 UTI458049:UTJ458067 VDE458049:VDF458067 VNA458049:VNB458067 VWW458049:VWX458067 WGS458049:WGT458067 WQO458049:WQP458067 XAK458049:XAL458067 EC982316:ED982334 NY982316:NZ982334 XU982316:XV982334 AHQ982316:AHR982334 ARM982316:ARN982334 BBI982316:BBJ982334 BLE982316:BLF982334 BVA982316:BVB982334 CEW982316:CEX982334 COS982316:COT982334 CYO982316:CYP982334 DIK982316:DIL982334 DSG982316:DSH982334 ECC982316:ECD982334 ELY982316:ELZ982334 EVU982316:EVV982334 FFQ982316:FFR982334 FPM982316:FPN982334 FZI982316:FZJ982334 GJE982316:GJF982334 GTA982316:GTB982334 HCW982316:HCX982334 HMS982316:HMT982334 HWO982316:HWP982334 IGK982316:IGL982334 IQG982316:IQH982334 JAC982316:JAD982334 JJY982316:JJZ982334 JTU982316:JTV982334 KDQ982316:KDR982334 KNM982316:KNN982334 KXI982316:KXJ982334 LHE982316:LHF982334 LRA982316:LRB982334 MAW982316:MAX982334 MKS982316:MKT982334 MUO982316:MUP982334 NEK982316:NEL982334 NOG982316:NOH982334 NYC982316:NYD982334 OHY982316:OHZ982334 ORU982316:ORV982334 PBQ982316:PBR982334 PLM982316:PLN982334 PVI982316:PVJ982334 QFE982316:QFF982334 QPA982316:QPB982334 QYW982316:QYX982334 RIS982316:RIT982334 RSO982316:RSP982334 SCK982316:SCL982334 SMG982316:SMH982334 SWC982316:SWD982334 TFY982316:TFZ982334 TPU982316:TPV982334 TZQ982316:TZR982334 UJM982316:UJN982334 UTI982316:UTJ982334 VDE982316:VDF982334 VNA982316:VNB982334 VWW982316:VWX982334 WGS982316:WGT982334 WQO982316:WQP982334 XAK982316:XAL982334 EC326935:ED326953 NY326935:NZ326953 XU326935:XV326953 AHQ326935:AHR326953 ARM326935:ARN326953 BBI326935:BBJ326953 BLE326935:BLF326953 BVA326935:BVB326953 CEW326935:CEX326953 COS326935:COT326953 CYO326935:CYP326953 DIK326935:DIL326953 DSG326935:DSH326953 ECC326935:ECD326953 ELY326935:ELZ326953 EVU326935:EVV326953 FFQ326935:FFR326953 FPM326935:FPN326953 FZI326935:FZJ326953 GJE326935:GJF326953 GTA326935:GTB326953 HCW326935:HCX326953 HMS326935:HMT326953 HWO326935:HWP326953 IGK326935:IGL326953 IQG326935:IQH326953 JAC326935:JAD326953 JJY326935:JJZ326953 JTU326935:JTV326953 KDQ326935:KDR326953 KNM326935:KNN326953 KXI326935:KXJ326953 LHE326935:LHF326953 LRA326935:LRB326953 MAW326935:MAX326953 MKS326935:MKT326953 MUO326935:MUP326953 NEK326935:NEL326953 NOG326935:NOH326953 NYC326935:NYD326953 OHY326935:OHZ326953 ORU326935:ORV326953 PBQ326935:PBR326953 PLM326935:PLN326953 PVI326935:PVJ326953 QFE326935:QFF326953 QPA326935:QPB326953 QYW326935:QYX326953 RIS326935:RIT326953 RSO326935:RSP326953 SCK326935:SCL326953 SMG326935:SMH326953 SWC326935:SWD326953 TFY326935:TFZ326953 TPU326935:TPV326953 TZQ326935:TZR326953 UJM326935:UJN326953 UTI326935:UTJ326953 VDE326935:VDF326953 VNA326935:VNB326953 VWW326935:VWX326953 WGS326935:WGT326953 WQO326935:WQP326953 XAK326935:XAL326953 EC523585:ED523603 NY523585:NZ523603 XU523585:XV523603 AHQ523585:AHR523603 ARM523585:ARN523603 BBI523585:BBJ523603 BLE523585:BLF523603 BVA523585:BVB523603 CEW523585:CEX523603 COS523585:COT523603 CYO523585:CYP523603 DIK523585:DIL523603 DSG523585:DSH523603 ECC523585:ECD523603 ELY523585:ELZ523603 EVU523585:EVV523603 FFQ523585:FFR523603 FPM523585:FPN523603 FZI523585:FZJ523603 GJE523585:GJF523603 GTA523585:GTB523603 HCW523585:HCX523603 HMS523585:HMT523603 HWO523585:HWP523603 IGK523585:IGL523603 IQG523585:IQH523603 JAC523585:JAD523603 JJY523585:JJZ523603 JTU523585:JTV523603 KDQ523585:KDR523603 KNM523585:KNN523603 KXI523585:KXJ523603 LHE523585:LHF523603 LRA523585:LRB523603 MAW523585:MAX523603 MKS523585:MKT523603 MUO523585:MUP523603 NEK523585:NEL523603 NOG523585:NOH523603 NYC523585:NYD523603 OHY523585:OHZ523603 ORU523585:ORV523603 PBQ523585:PBR523603 PLM523585:PLN523603 PVI523585:PVJ523603 QFE523585:QFF523603 QPA523585:QPB523603 QYW523585:QYX523603 RIS523585:RIT523603 RSO523585:RSP523603 SCK523585:SCL523603 SMG523585:SMH523603 SWC523585:SWD523603 TFY523585:TFZ523603 TPU523585:TPV523603 TZQ523585:TZR523603 UJM523585:UJN523603 UTI523585:UTJ523603 VDE523585:VDF523603 VNA523585:VNB523603 VWW523585:VWX523603 WGS523585:WGT523603 WQO523585:WQP523603 XAK523585:XAL523603 BB159:BC178 KX159:KY178 UT159:UU178 AEP159:AEQ178 AOL159:AOM178 AYH159:AYI178 BID159:BIE178 BRZ159:BSA178 CBV159:CBW178 CLR159:CLS178 CVN159:CVO178 DFJ159:DFK178 DPF159:DPG178 DZB159:DZC178 EIX159:EIY178 EST159:ESU178 FCP159:FCQ178 FML159:FMM178 FWH159:FWI178 GGD159:GGE178 GPZ159:GQA178 GZV159:GZW178 HJR159:HJS178 HTN159:HTO178 IDJ159:IDK178 INF159:ING178 IXB159:IXC178 JGX159:JGY178 JQT159:JQU178 KAP159:KAQ178 KKL159:KKM178 KUH159:KUI178 LED159:LEE178 LNZ159:LOA178 LXV159:LXW178 MHR159:MHS178 MRN159:MRO178 NBJ159:NBK178 NLF159:NLG178 NVB159:NVC178 OEX159:OEY178 OOT159:OOU178 OYP159:OYQ178 PIL159:PIM178 PSH159:PSI178 QCD159:QCE178 QLZ159:QMA178 QVV159:QVW178 RFR159:RFS178 RPN159:RPO178 RZJ159:RZK178 SJF159:SJG178 STB159:STC178 TCX159:TCY178 TMT159:TMU178 TWP159:TWQ178 UGL159:UGM178 UQH159:UQI178 VAD159:VAE178 VJZ159:VKA178 VTV159:VTW178 WDR159:WDS178 WNN159:WNO178 WXJ159:WXK178 BB261419:BC261438 KX261419:KY261438 UT261419:UU261438 AEP261419:AEQ261438 AOL261419:AOM261438 AYH261419:AYI261438 BID261419:BIE261438 BRZ261419:BSA261438 CBV261419:CBW261438 CLR261419:CLS261438 CVN261419:CVO261438 DFJ261419:DFK261438 DPF261419:DPG261438 DZB261419:DZC261438 EIX261419:EIY261438 EST261419:ESU261438 FCP261419:FCQ261438 FML261419:FMM261438 FWH261419:FWI261438 GGD261419:GGE261438 GPZ261419:GQA261438 GZV261419:GZW261438 HJR261419:HJS261438 HTN261419:HTO261438 IDJ261419:IDK261438 INF261419:ING261438 IXB261419:IXC261438 JGX261419:JGY261438 JQT261419:JQU261438 KAP261419:KAQ261438 KKL261419:KKM261438 KUH261419:KUI261438 LED261419:LEE261438 LNZ261419:LOA261438 LXV261419:LXW261438 MHR261419:MHS261438 MRN261419:MRO261438 NBJ261419:NBK261438 NLF261419:NLG261438 NVB261419:NVC261438 OEX261419:OEY261438 OOT261419:OOU261438 OYP261419:OYQ261438 PIL261419:PIM261438 PSH261419:PSI261438 QCD261419:QCE261438 QLZ261419:QMA261438 QVV261419:QVW261438 RFR261419:RFS261438 RPN261419:RPO261438 RZJ261419:RZK261438 SJF261419:SJG261438 STB261419:STC261438 TCX261419:TCY261438 TMT261419:TMU261438 TWP261419:TWQ261438 UGL261419:UGM261438 UQH261419:UQI261438 VAD261419:VAE261438 VJZ261419:VKA261438 VTV261419:VTW261438 WDR261419:WDS261438 WNN261419:WNO261438 WXJ261419:WXK261438 BB589099:BC589118 KX589099:KY589118 UT589099:UU589118 AEP589099:AEQ589118 AOL589099:AOM589118 AYH589099:AYI589118 BID589099:BIE589118 BRZ589099:BSA589118 CBV589099:CBW589118 CLR589099:CLS589118 CVN589099:CVO589118 DFJ589099:DFK589118 DPF589099:DPG589118 DZB589099:DZC589118 EIX589099:EIY589118 EST589099:ESU589118 FCP589099:FCQ589118 FML589099:FMM589118 FWH589099:FWI589118 GGD589099:GGE589118 GPZ589099:GQA589118 GZV589099:GZW589118 HJR589099:HJS589118 HTN589099:HTO589118 IDJ589099:IDK589118 INF589099:ING589118 IXB589099:IXC589118 JGX589099:JGY589118 JQT589099:JQU589118 KAP589099:KAQ589118 KKL589099:KKM589118 KUH589099:KUI589118 LED589099:LEE589118 LNZ589099:LOA589118 LXV589099:LXW589118 MHR589099:MHS589118 MRN589099:MRO589118 NBJ589099:NBK589118 NLF589099:NLG589118 NVB589099:NVC589118 OEX589099:OEY589118 OOT589099:OOU589118 OYP589099:OYQ589118 PIL589099:PIM589118 PSH589099:PSI589118 QCD589099:QCE589118 QLZ589099:QMA589118 QVV589099:QVW589118 RFR589099:RFS589118 RPN589099:RPO589118 RZJ589099:RZK589118 SJF589099:SJG589118 STB589099:STC589118 TCX589099:TCY589118 TMT589099:TMU589118 TWP589099:TWQ589118 UGL589099:UGM589118 UQH589099:UQI589118 VAD589099:VAE589118 VJZ589099:VKA589118 VTV589099:VTW589118 WDR589099:WDS589118 WNN589099:WNO589118 WXJ589099:WXK589118 BB916779:BC916798 KX916779:KY916798 UT916779:UU916798 AEP916779:AEQ916798 AOL916779:AOM916798 AYH916779:AYI916798 BID916779:BIE916798 BRZ916779:BSA916798 CBV916779:CBW916798 CLR916779:CLS916798 CVN916779:CVO916798 DFJ916779:DFK916798 DPF916779:DPG916798 DZB916779:DZC916798 EIX916779:EIY916798 EST916779:ESU916798 FCP916779:FCQ916798 FML916779:FMM916798 FWH916779:FWI916798 GGD916779:GGE916798 GPZ916779:GQA916798 GZV916779:GZW916798 HJR916779:HJS916798 HTN916779:HTO916798 IDJ916779:IDK916798 INF916779:ING916798 IXB916779:IXC916798 JGX916779:JGY916798 JQT916779:JQU916798 KAP916779:KAQ916798 KKL916779:KKM916798 KUH916779:KUI916798 LED916779:LEE916798 LNZ916779:LOA916798 LXV916779:LXW916798 MHR916779:MHS916798 MRN916779:MRO916798 NBJ916779:NBK916798 NLF916779:NLG916798 NVB916779:NVC916798 OEX916779:OEY916798 OOT916779:OOU916798 OYP916779:OYQ916798 PIL916779:PIM916798 PSH916779:PSI916798 QCD916779:QCE916798 QLZ916779:QMA916798 QVV916779:QVW916798 RFR916779:RFS916798 RPN916779:RPO916798 RZJ916779:RZK916798 SJF916779:SJG916798 STB916779:STC916798 TCX916779:TCY916798 TMT916779:TMU916798 TWP916779:TWQ916798 UGL916779:UGM916798 UQH916779:UQI916798 VAD916779:VAE916798 VJZ916779:VKA916798 VTV916779:VTW916798 WDR916779:WDS916798 WNN916779:WNO916798 WXJ916779:WXK916798 BB64790:BC64809 KX64790:KY64809 UT64790:UU64809 AEP64790:AEQ64809 AOL64790:AOM64809 AYH64790:AYI64809 BID64790:BIE64809 BRZ64790:BSA64809 CBV64790:CBW64809 CLR64790:CLS64809 CVN64790:CVO64809 DFJ64790:DFK64809 DPF64790:DPG64809 DZB64790:DZC64809 EIX64790:EIY64809 EST64790:ESU64809 FCP64790:FCQ64809 FML64790:FMM64809 FWH64790:FWI64809 GGD64790:GGE64809 GPZ64790:GQA64809 GZV64790:GZW64809 HJR64790:HJS64809 HTN64790:HTO64809 IDJ64790:IDK64809 INF64790:ING64809 IXB64790:IXC64809 JGX64790:JGY64809 JQT64790:JQU64809 KAP64790:KAQ64809 KKL64790:KKM64809 KUH64790:KUI64809 LED64790:LEE64809 LNZ64790:LOA64809 LXV64790:LXW64809 MHR64790:MHS64809 MRN64790:MRO64809 NBJ64790:NBK64809 NLF64790:NLG64809 NVB64790:NVC64809 OEX64790:OEY64809 OOT64790:OOU64809 OYP64790:OYQ64809 PIL64790:PIM64809 PSH64790:PSI64809 QCD64790:QCE64809 QLZ64790:QMA64809 QVV64790:QVW64809 RFR64790:RFS64809 RPN64790:RPO64809 RZJ64790:RZK64809 SJF64790:SJG64809 STB64790:STC64809 TCX64790:TCY64809 TMT64790:TMU64809 TWP64790:TWQ64809 UGL64790:UGM64809 UQH64790:UQI64809 VAD64790:VAE64809 VJZ64790:VKA64809 VTV64790:VTW64809 WDR64790:WDS64809 WNN64790:WNO64809 WXJ64790:WXK64809 BB392470:BC392489 KX392470:KY392489 UT392470:UU392489 AEP392470:AEQ392489 AOL392470:AOM392489 AYH392470:AYI392489 BID392470:BIE392489 BRZ392470:BSA392489 CBV392470:CBW392489 CLR392470:CLS392489 CVN392470:CVO392489 DFJ392470:DFK392489 DPF392470:DPG392489 DZB392470:DZC392489 EIX392470:EIY392489 EST392470:ESU392489 FCP392470:FCQ392489 FML392470:FMM392489 FWH392470:FWI392489 GGD392470:GGE392489 GPZ392470:GQA392489 GZV392470:GZW392489 HJR392470:HJS392489 HTN392470:HTO392489 IDJ392470:IDK392489 INF392470:ING392489 IXB392470:IXC392489 JGX392470:JGY392489 JQT392470:JQU392489 KAP392470:KAQ392489 KKL392470:KKM392489 KUH392470:KUI392489 LED392470:LEE392489 LNZ392470:LOA392489 LXV392470:LXW392489 MHR392470:MHS392489 MRN392470:MRO392489 NBJ392470:NBK392489 NLF392470:NLG392489 NVB392470:NVC392489 OEX392470:OEY392489 OOT392470:OOU392489 OYP392470:OYQ392489 PIL392470:PIM392489 PSH392470:PSI392489 QCD392470:QCE392489 QLZ392470:QMA392489 QVV392470:QVW392489 RFR392470:RFS392489 RPN392470:RPO392489 RZJ392470:RZK392489 SJF392470:SJG392489 STB392470:STC392489 TCX392470:TCY392489 TMT392470:TMU392489 TWP392470:TWQ392489 UGL392470:UGM392489 UQH392470:UQI392489 VAD392470:VAE392489 VJZ392470:VKA392489 VTV392470:VTW392489 WDR392470:WDS392489 WNN392470:WNO392489 WXJ392470:WXK392489 BB720150:BC720169 KX720150:KY720169 UT720150:UU720169 AEP720150:AEQ720169 AOL720150:AOM720169 AYH720150:AYI720169 BID720150:BIE720169 BRZ720150:BSA720169 CBV720150:CBW720169 CLR720150:CLS720169 CVN720150:CVO720169 DFJ720150:DFK720169 DPF720150:DPG720169 DZB720150:DZC720169 EIX720150:EIY720169 EST720150:ESU720169 FCP720150:FCQ720169 FML720150:FMM720169 FWH720150:FWI720169 GGD720150:GGE720169 GPZ720150:GQA720169 GZV720150:GZW720169 HJR720150:HJS720169 HTN720150:HTO720169 IDJ720150:IDK720169 INF720150:ING720169 IXB720150:IXC720169 JGX720150:JGY720169 JQT720150:JQU720169 KAP720150:KAQ720169 KKL720150:KKM720169 KUH720150:KUI720169 LED720150:LEE720169 LNZ720150:LOA720169 LXV720150:LXW720169 MHR720150:MHS720169 MRN720150:MRO720169 NBJ720150:NBK720169 NLF720150:NLG720169 NVB720150:NVC720169 OEX720150:OEY720169 OOT720150:OOU720169 OYP720150:OYQ720169 PIL720150:PIM720169 PSH720150:PSI720169 QCD720150:QCE720169 QLZ720150:QMA720169 QVV720150:QVW720169 RFR720150:RFS720169 RPN720150:RPO720169 RZJ720150:RZK720169 SJF720150:SJG720169 STB720150:STC720169 TCX720150:TCY720169 TMT720150:TMU720169 TWP720150:TWQ720169 UGL720150:UGM720169 UQH720150:UQI720169 VAD720150:VAE720169 VJZ720150:VKA720169 VTV720150:VTW720169 WDR720150:WDS720169 WNN720150:WNO720169 WXJ720150:WXK720169 BB130326:BC130345 KX130326:KY130345 UT130326:UU130345 AEP130326:AEQ130345 AOL130326:AOM130345 AYH130326:AYI130345 BID130326:BIE130345 BRZ130326:BSA130345 CBV130326:CBW130345 CLR130326:CLS130345 CVN130326:CVO130345 DFJ130326:DFK130345 DPF130326:DPG130345 DZB130326:DZC130345 EIX130326:EIY130345 EST130326:ESU130345 FCP130326:FCQ130345 FML130326:FMM130345 FWH130326:FWI130345 GGD130326:GGE130345 GPZ130326:GQA130345 GZV130326:GZW130345 HJR130326:HJS130345 HTN130326:HTO130345 IDJ130326:IDK130345 INF130326:ING130345 IXB130326:IXC130345 JGX130326:JGY130345 JQT130326:JQU130345 KAP130326:KAQ130345 KKL130326:KKM130345 KUH130326:KUI130345 LED130326:LEE130345 LNZ130326:LOA130345 LXV130326:LXW130345 MHR130326:MHS130345 MRN130326:MRO130345 NBJ130326:NBK130345 NLF130326:NLG130345 NVB130326:NVC130345 OEX130326:OEY130345 OOT130326:OOU130345 OYP130326:OYQ130345 PIL130326:PIM130345 PSH130326:PSI130345 QCD130326:QCE130345 QLZ130326:QMA130345 QVV130326:QVW130345 RFR130326:RFS130345 RPN130326:RPO130345 RZJ130326:RZK130345 SJF130326:SJG130345 STB130326:STC130345 TCX130326:TCY130345 TMT130326:TMU130345 TWP130326:TWQ130345 UGL130326:UGM130345 UQH130326:UQI130345 VAD130326:VAE130345 VJZ130326:VKA130345 VTV130326:VTW130345 WDR130326:WDS130345 WNN130326:WNO130345 WXJ130326:WXK130345 BB458006:BC458025 KX458006:KY458025 UT458006:UU458025 AEP458006:AEQ458025 AOL458006:AOM458025 AYH458006:AYI458025 BID458006:BIE458025 BRZ458006:BSA458025 CBV458006:CBW458025 CLR458006:CLS458025 CVN458006:CVO458025 DFJ458006:DFK458025 DPF458006:DPG458025 DZB458006:DZC458025 EIX458006:EIY458025 EST458006:ESU458025 FCP458006:FCQ458025 FML458006:FMM458025 FWH458006:FWI458025 GGD458006:GGE458025 GPZ458006:GQA458025 GZV458006:GZW458025 HJR458006:HJS458025 HTN458006:HTO458025 IDJ458006:IDK458025 INF458006:ING458025 IXB458006:IXC458025 JGX458006:JGY458025 JQT458006:JQU458025 KAP458006:KAQ458025 KKL458006:KKM458025 KUH458006:KUI458025 LED458006:LEE458025 LNZ458006:LOA458025 LXV458006:LXW458025 MHR458006:MHS458025 MRN458006:MRO458025 NBJ458006:NBK458025 NLF458006:NLG458025 NVB458006:NVC458025 OEX458006:OEY458025 OOT458006:OOU458025 OYP458006:OYQ458025 PIL458006:PIM458025 PSH458006:PSI458025 QCD458006:QCE458025 QLZ458006:QMA458025 QVV458006:QVW458025 RFR458006:RFS458025 RPN458006:RPO458025 RZJ458006:RZK458025 SJF458006:SJG458025 STB458006:STC458025 TCX458006:TCY458025 TMT458006:TMU458025 TWP458006:TWQ458025 UGL458006:UGM458025 UQH458006:UQI458025 VAD458006:VAE458025 VJZ458006:VKA458025 VTV458006:VTW458025 WDR458006:WDS458025 WNN458006:WNO458025 WXJ458006:WXK458025 BB785686:BC785705 KX785686:KY785705 UT785686:UU785705 AEP785686:AEQ785705 AOL785686:AOM785705 AYH785686:AYI785705 BID785686:BIE785705 BRZ785686:BSA785705 CBV785686:CBW785705 CLR785686:CLS785705 CVN785686:CVO785705 DFJ785686:DFK785705 DPF785686:DPG785705 DZB785686:DZC785705 EIX785686:EIY785705 EST785686:ESU785705 FCP785686:FCQ785705 FML785686:FMM785705 FWH785686:FWI785705 GGD785686:GGE785705 GPZ785686:GQA785705 GZV785686:GZW785705 HJR785686:HJS785705 HTN785686:HTO785705 IDJ785686:IDK785705 INF785686:ING785705 IXB785686:IXC785705 JGX785686:JGY785705 JQT785686:JQU785705 KAP785686:KAQ785705 KKL785686:KKM785705 KUH785686:KUI785705 LED785686:LEE785705 LNZ785686:LOA785705 LXV785686:LXW785705 MHR785686:MHS785705 MRN785686:MRO785705 NBJ785686:NBK785705 NLF785686:NLG785705 NVB785686:NVC785705 OEX785686:OEY785705 OOT785686:OOU785705 OYP785686:OYQ785705 PIL785686:PIM785705 PSH785686:PSI785705 QCD785686:QCE785705 QLZ785686:QMA785705 QVV785686:QVW785705 RFR785686:RFS785705 RPN785686:RPO785705 RZJ785686:RZK785705 SJF785686:SJG785705 STB785686:STC785705 TCX785686:TCY785705 TMT785686:TMU785705 TWP785686:TWQ785705 UGL785686:UGM785705 UQH785686:UQI785705 VAD785686:VAE785705 VJZ785686:VKA785705 VTV785686:VTW785705 WDR785686:WDS785705 WNN785686:WNO785705 WXJ785686:WXK785705 BB195862:BC195881 KX195862:KY195881 UT195862:UU195881 AEP195862:AEQ195881 AOL195862:AOM195881 AYH195862:AYI195881 BID195862:BIE195881 BRZ195862:BSA195881 CBV195862:CBW195881 CLR195862:CLS195881 CVN195862:CVO195881 DFJ195862:DFK195881 DPF195862:DPG195881 DZB195862:DZC195881 EIX195862:EIY195881 EST195862:ESU195881 FCP195862:FCQ195881 FML195862:FMM195881 FWH195862:FWI195881 GGD195862:GGE195881 GPZ195862:GQA195881 GZV195862:GZW195881 HJR195862:HJS195881 HTN195862:HTO195881 IDJ195862:IDK195881 INF195862:ING195881 IXB195862:IXC195881 JGX195862:JGY195881 JQT195862:JQU195881 KAP195862:KAQ195881 KKL195862:KKM195881 KUH195862:KUI195881 LED195862:LEE195881 LNZ195862:LOA195881 LXV195862:LXW195881 MHR195862:MHS195881 MRN195862:MRO195881 NBJ195862:NBK195881 NLF195862:NLG195881 NVB195862:NVC195881 OEX195862:OEY195881 OOT195862:OOU195881 OYP195862:OYQ195881 PIL195862:PIM195881 PSH195862:PSI195881 QCD195862:QCE195881 QLZ195862:QMA195881 QVV195862:QVW195881 RFR195862:RFS195881 RPN195862:RPO195881 RZJ195862:RZK195881 SJF195862:SJG195881 STB195862:STC195881 TCX195862:TCY195881 TMT195862:TMU195881 TWP195862:TWQ195881 UGL195862:UGM195881 UQH195862:UQI195881 VAD195862:VAE195881 VJZ195862:VKA195881 VTV195862:VTW195881 WDR195862:WDS195881 WNN195862:WNO195881 WXJ195862:WXK195881 BB523542:BC523561 KX523542:KY523561 UT523542:UU523561 AEP523542:AEQ523561 AOL523542:AOM523561 AYH523542:AYI523561 BID523542:BIE523561 BRZ523542:BSA523561 CBV523542:CBW523561 CLR523542:CLS523561 CVN523542:CVO523561 DFJ523542:DFK523561 DPF523542:DPG523561 DZB523542:DZC523561 EIX523542:EIY523561 EST523542:ESU523561 FCP523542:FCQ523561 FML523542:FMM523561 FWH523542:FWI523561 GGD523542:GGE523561 GPZ523542:GQA523561 GZV523542:GZW523561 HJR523542:HJS523561 HTN523542:HTO523561 IDJ523542:IDK523561 INF523542:ING523561 IXB523542:IXC523561 JGX523542:JGY523561 JQT523542:JQU523561 KAP523542:KAQ523561 KKL523542:KKM523561 KUH523542:KUI523561 LED523542:LEE523561 LNZ523542:LOA523561 LXV523542:LXW523561 MHR523542:MHS523561 MRN523542:MRO523561 NBJ523542:NBK523561 NLF523542:NLG523561 NVB523542:NVC523561 OEX523542:OEY523561 OOT523542:OOU523561 OYP523542:OYQ523561 PIL523542:PIM523561 PSH523542:PSI523561 QCD523542:QCE523561 QLZ523542:QMA523561 QVV523542:QVW523561 RFR523542:RFS523561 RPN523542:RPO523561 RZJ523542:RZK523561 SJF523542:SJG523561 STB523542:STC523561 TCX523542:TCY523561 TMT523542:TMU523561 TWP523542:TWQ523561 UGL523542:UGM523561 UQH523542:UQI523561 VAD523542:VAE523561 VJZ523542:VKA523561 VTV523542:VTW523561 WDR523542:WDS523561 WNN523542:WNO523561 WXJ523542:WXK523561 BB851222:BC851241 KX851222:KY851241 UT851222:UU851241 AEP851222:AEQ851241 AOL851222:AOM851241 AYH851222:AYI851241 BID851222:BIE851241 BRZ851222:BSA851241 CBV851222:CBW851241 CLR851222:CLS851241 CVN851222:CVO851241 DFJ851222:DFK851241 DPF851222:DPG851241 DZB851222:DZC851241 EIX851222:EIY851241 EST851222:ESU851241 FCP851222:FCQ851241 FML851222:FMM851241 FWH851222:FWI851241 GGD851222:GGE851241 GPZ851222:GQA851241 GZV851222:GZW851241 HJR851222:HJS851241 HTN851222:HTO851241 IDJ851222:IDK851241 INF851222:ING851241 IXB851222:IXC851241 JGX851222:JGY851241 JQT851222:JQU851241 KAP851222:KAQ851241 KKL851222:KKM851241 KUH851222:KUI851241 LED851222:LEE851241 LNZ851222:LOA851241 LXV851222:LXW851241 MHR851222:MHS851241 MRN851222:MRO851241 NBJ851222:NBK851241 NLF851222:NLG851241 NVB851222:NVC851241 OEX851222:OEY851241 OOT851222:OOU851241 OYP851222:OYQ851241 PIL851222:PIM851241 PSH851222:PSI851241 QCD851222:QCE851241 QLZ851222:QMA851241 QVV851222:QVW851241 RFR851222:RFS851241 RPN851222:RPO851241 RZJ851222:RZK851241 SJF851222:SJG851241 STB851222:STC851241 TCX851222:TCY851241 TMT851222:TMU851241 TWP851222:TWQ851241 UGL851222:UGM851241 UQH851222:UQI851241 VAD851222:VAE851241 VJZ851222:VKA851241 VTV851222:VTW851241 WDR851222:WDS851241 WNN851222:WNO851241 WXJ851222:WXK851241 BB261398:BC261417 KX261398:KY261417 UT261398:UU261417 AEP261398:AEQ261417 AOL261398:AOM261417 AYH261398:AYI261417 BID261398:BIE261417 BRZ261398:BSA261417 CBV261398:CBW261417 CLR261398:CLS261417 CVN261398:CVO261417 DFJ261398:DFK261417 DPF261398:DPG261417 DZB261398:DZC261417 EIX261398:EIY261417 EST261398:ESU261417 FCP261398:FCQ261417 FML261398:FMM261417 FWH261398:FWI261417 GGD261398:GGE261417 GPZ261398:GQA261417 GZV261398:GZW261417 HJR261398:HJS261417 HTN261398:HTO261417 IDJ261398:IDK261417 INF261398:ING261417 IXB261398:IXC261417 JGX261398:JGY261417 JQT261398:JQU261417 KAP261398:KAQ261417 KKL261398:KKM261417 KUH261398:KUI261417 LED261398:LEE261417 LNZ261398:LOA261417 LXV261398:LXW261417 MHR261398:MHS261417 MRN261398:MRO261417 NBJ261398:NBK261417 NLF261398:NLG261417 NVB261398:NVC261417 OEX261398:OEY261417 OOT261398:OOU261417 OYP261398:OYQ261417 PIL261398:PIM261417 PSH261398:PSI261417 QCD261398:QCE261417 QLZ261398:QMA261417 QVV261398:QVW261417 RFR261398:RFS261417 RPN261398:RPO261417 RZJ261398:RZK261417 SJF261398:SJG261417 STB261398:STC261417 TCX261398:TCY261417 TMT261398:TMU261417 TWP261398:TWQ261417 UGL261398:UGM261417 UQH261398:UQI261417 VAD261398:VAE261417 VJZ261398:VKA261417 VTV261398:VTW261417 WDR261398:WDS261417 WNN261398:WNO261417 WXJ261398:WXK261417 BB589078:BC589097 KX589078:KY589097 UT589078:UU589097 AEP589078:AEQ589097 AOL589078:AOM589097 AYH589078:AYI589097 BID589078:BIE589097 BRZ589078:BSA589097 CBV589078:CBW589097 CLR589078:CLS589097 CVN589078:CVO589097 DFJ589078:DFK589097 DPF589078:DPG589097 DZB589078:DZC589097 EIX589078:EIY589097 EST589078:ESU589097 FCP589078:FCQ589097 FML589078:FMM589097 FWH589078:FWI589097 GGD589078:GGE589097 GPZ589078:GQA589097 GZV589078:GZW589097 HJR589078:HJS589097 HTN589078:HTO589097 IDJ589078:IDK589097 INF589078:ING589097 IXB589078:IXC589097 JGX589078:JGY589097 JQT589078:JQU589097 KAP589078:KAQ589097 KKL589078:KKM589097 KUH589078:KUI589097 LED589078:LEE589097 LNZ589078:LOA589097 LXV589078:LXW589097 MHR589078:MHS589097 MRN589078:MRO589097 NBJ589078:NBK589097 NLF589078:NLG589097 NVB589078:NVC589097 OEX589078:OEY589097 OOT589078:OOU589097 OYP589078:OYQ589097 PIL589078:PIM589097 PSH589078:PSI589097 QCD589078:QCE589097 QLZ589078:QMA589097 QVV589078:QVW589097 RFR589078:RFS589097 RPN589078:RPO589097 RZJ589078:RZK589097 SJF589078:SJG589097 STB589078:STC589097 TCX589078:TCY589097 TMT589078:TMU589097 TWP589078:TWQ589097 UGL589078:UGM589097 UQH589078:UQI589097 VAD589078:VAE589097 VJZ589078:VKA589097 VTV589078:VTW589097 WDR589078:WDS589097 WNN589078:WNO589097 WXJ589078:WXK589097 BB916758:BC916777 KX916758:KY916777 UT916758:UU916777 AEP916758:AEQ916777 AOL916758:AOM916777 AYH916758:AYI916777 BID916758:BIE916777 BRZ916758:BSA916777 CBV916758:CBW916777 CLR916758:CLS916777 CVN916758:CVO916777 DFJ916758:DFK916777 DPF916758:DPG916777 DZB916758:DZC916777 EIX916758:EIY916777 EST916758:ESU916777 FCP916758:FCQ916777 FML916758:FMM916777 FWH916758:FWI916777 GGD916758:GGE916777 GPZ916758:GQA916777 GZV916758:GZW916777 HJR916758:HJS916777 HTN916758:HTO916777 IDJ916758:IDK916777 INF916758:ING916777 IXB916758:IXC916777 JGX916758:JGY916777 JQT916758:JQU916777 KAP916758:KAQ916777 KKL916758:KKM916777 KUH916758:KUI916777 LED916758:LEE916777 LNZ916758:LOA916777 LXV916758:LXW916777 MHR916758:MHS916777 MRN916758:MRO916777 NBJ916758:NBK916777 NLF916758:NLG916777 NVB916758:NVC916777 OEX916758:OEY916777 OOT916758:OOU916777 OYP916758:OYQ916777 PIL916758:PIM916777 PSH916758:PSI916777 QCD916758:QCE916777 QLZ916758:QMA916777 QVV916758:QVW916777 RFR916758:RFS916777 RPN916758:RPO916777 RZJ916758:RZK916777 SJF916758:SJG916777 STB916758:STC916777 TCX916758:TCY916777 TMT916758:TMU916777 TWP916758:TWQ916777 UGL916758:UGM916777 UQH916758:UQI916777 VAD916758:VAE916777 VJZ916758:VKA916777 VTV916758:VTW916777 WDR916758:WDS916777 WNN916758:WNO916777 WXJ916758:WXK916777 BB326934:BC326953 KX326934:KY326953 UT326934:UU326953 AEP326934:AEQ326953 AOL326934:AOM326953 AYH326934:AYI326953 BID326934:BIE326953 BRZ326934:BSA326953 CBV326934:CBW326953 CLR326934:CLS326953 CVN326934:CVO326953 DFJ326934:DFK326953 DPF326934:DPG326953 DZB326934:DZC326953 EIX326934:EIY326953 EST326934:ESU326953 FCP326934:FCQ326953 FML326934:FMM326953 FWH326934:FWI326953 GGD326934:GGE326953 GPZ326934:GQA326953 GZV326934:GZW326953 HJR326934:HJS326953 HTN326934:HTO326953 IDJ326934:IDK326953 INF326934:ING326953 IXB326934:IXC326953 JGX326934:JGY326953 JQT326934:JQU326953 KAP326934:KAQ326953 KKL326934:KKM326953 KUH326934:KUI326953 LED326934:LEE326953 LNZ326934:LOA326953 LXV326934:LXW326953 MHR326934:MHS326953 MRN326934:MRO326953 NBJ326934:NBK326953 NLF326934:NLG326953 NVB326934:NVC326953 OEX326934:OEY326953 OOT326934:OOU326953 OYP326934:OYQ326953 PIL326934:PIM326953 PSH326934:PSI326953 QCD326934:QCE326953 QLZ326934:QMA326953 QVV326934:QVW326953 RFR326934:RFS326953 RPN326934:RPO326953 RZJ326934:RZK326953 SJF326934:SJG326953 STB326934:STC326953 TCX326934:TCY326953 TMT326934:TMU326953 TWP326934:TWQ326953 UGL326934:UGM326953 UQH326934:UQI326953 VAD326934:VAE326953 VJZ326934:VKA326953 VTV326934:VTW326953 WDR326934:WDS326953 WNN326934:WNO326953 WXJ326934:WXK326953 BB654614:BC654633 KX654614:KY654633 UT654614:UU654633 AEP654614:AEQ654633 AOL654614:AOM654633 AYH654614:AYI654633 BID654614:BIE654633 BRZ654614:BSA654633 CBV654614:CBW654633 CLR654614:CLS654633 CVN654614:CVO654633 DFJ654614:DFK654633 DPF654614:DPG654633 DZB654614:DZC654633 EIX654614:EIY654633 EST654614:ESU654633 FCP654614:FCQ654633 FML654614:FMM654633 FWH654614:FWI654633 GGD654614:GGE654633 GPZ654614:GQA654633 GZV654614:GZW654633 HJR654614:HJS654633 HTN654614:HTO654633 IDJ654614:IDK654633 INF654614:ING654633 IXB654614:IXC654633 JGX654614:JGY654633 JQT654614:JQU654633 KAP654614:KAQ654633 KKL654614:KKM654633 KUH654614:KUI654633 LED654614:LEE654633 LNZ654614:LOA654633 LXV654614:LXW654633 MHR654614:MHS654633 MRN654614:MRO654633 NBJ654614:NBK654633 NLF654614:NLG654633 NVB654614:NVC654633 OEX654614:OEY654633 OOT654614:OOU654633 OYP654614:OYQ654633 PIL654614:PIM654633 PSH654614:PSI654633 QCD654614:QCE654633 QLZ654614:QMA654633 QVV654614:QVW654633 RFR654614:RFS654633 RPN654614:RPO654633 RZJ654614:RZK654633 SJF654614:SJG654633 STB654614:STC654633 TCX654614:TCY654633 TMT654614:TMU654633 TWP654614:TWQ654633 UGL654614:UGM654633 UQH654614:UQI654633 VAD654614:VAE654633 VJZ654614:VKA654633 VTV654614:VTW654633 WDR654614:WDS654633 WNN654614:WNO654633 WXJ654614:WXK654633 BB982294:BC982313 KX982294:KY982313 UT982294:UU982313 AEP982294:AEQ982313 AOL982294:AOM982313 AYH982294:AYI982313 BID982294:BIE982313 BRZ982294:BSA982313 CBV982294:CBW982313 CLR982294:CLS982313 CVN982294:CVO982313 DFJ982294:DFK982313 DPF982294:DPG982313 DZB982294:DZC982313 EIX982294:EIY982313 EST982294:ESU982313 FCP982294:FCQ982313 FML982294:FMM982313 FWH982294:FWI982313 GGD982294:GGE982313 GPZ982294:GQA982313 GZV982294:GZW982313 HJR982294:HJS982313 HTN982294:HTO982313 IDJ982294:IDK982313 INF982294:ING982313 IXB982294:IXC982313 JGX982294:JGY982313 JQT982294:JQU982313 KAP982294:KAQ982313 KKL982294:KKM982313 KUH982294:KUI982313 LED982294:LEE982313 LNZ982294:LOA982313 LXV982294:LXW982313 MHR982294:MHS982313 MRN982294:MRO982313 NBJ982294:NBK982313 NLF982294:NLG982313 NVB982294:NVC982313 OEX982294:OEY982313 OOT982294:OOU982313 OYP982294:OYQ982313 PIL982294:PIM982313 PSH982294:PSI982313 QCD982294:QCE982313 QLZ982294:QMA982313 QVV982294:QVW982313 RFR982294:RFS982313 RPN982294:RPO982313 RZJ982294:RZK982313 SJF982294:SJG982313 STB982294:STC982313 TCX982294:TCY982313 TMT982294:TMU982313 TWP982294:TWQ982313 UGL982294:UGM982313 UQH982294:UQI982313 VAD982294:VAE982313 VJZ982294:VKA982313 VTV982294:VTW982313 WDR982294:WDS982313 WNN982294:WNO982313 WXJ982294:WXK982313 BB64811:BC64830 KX64811:KY64830 UT64811:UU64830 AEP64811:AEQ64830 AOL64811:AOM64830 AYH64811:AYI64830 BID64811:BIE64830 BRZ64811:BSA64830 CBV64811:CBW64830 CLR64811:CLS64830 CVN64811:CVO64830 DFJ64811:DFK64830 DPF64811:DPG64830 DZB64811:DZC64830 EIX64811:EIY64830 EST64811:ESU64830 FCP64811:FCQ64830 FML64811:FMM64830 FWH64811:FWI64830 GGD64811:GGE64830 GPZ64811:GQA64830 GZV64811:GZW64830 HJR64811:HJS64830 HTN64811:HTO64830 IDJ64811:IDK64830 INF64811:ING64830 IXB64811:IXC64830 JGX64811:JGY64830 JQT64811:JQU64830 KAP64811:KAQ64830 KKL64811:KKM64830 KUH64811:KUI64830 LED64811:LEE64830 LNZ64811:LOA64830 LXV64811:LXW64830 MHR64811:MHS64830 MRN64811:MRO64830 NBJ64811:NBK64830 NLF64811:NLG64830 NVB64811:NVC64830 OEX64811:OEY64830 OOT64811:OOU64830 OYP64811:OYQ64830 PIL64811:PIM64830 PSH64811:PSI64830 QCD64811:QCE64830 QLZ64811:QMA64830 QVV64811:QVW64830 RFR64811:RFS64830 RPN64811:RPO64830 RZJ64811:RZK64830 SJF64811:SJG64830 STB64811:STC64830 TCX64811:TCY64830 TMT64811:TMU64830 TWP64811:TWQ64830 UGL64811:UGM64830 UQH64811:UQI64830 VAD64811:VAE64830 VJZ64811:VKA64830 VTV64811:VTW64830 WDR64811:WDS64830 WNN64811:WNO64830 WXJ64811:WXK64830 BB392491:BC392510 KX392491:KY392510 UT392491:UU392510 AEP392491:AEQ392510 AOL392491:AOM392510 AYH392491:AYI392510 BID392491:BIE392510 BRZ392491:BSA392510 CBV392491:CBW392510 CLR392491:CLS392510 CVN392491:CVO392510 DFJ392491:DFK392510 DPF392491:DPG392510 DZB392491:DZC392510 EIX392491:EIY392510 EST392491:ESU392510 FCP392491:FCQ392510 FML392491:FMM392510 FWH392491:FWI392510 GGD392491:GGE392510 GPZ392491:GQA392510 GZV392491:GZW392510 HJR392491:HJS392510 HTN392491:HTO392510 IDJ392491:IDK392510 INF392491:ING392510 IXB392491:IXC392510 JGX392491:JGY392510 JQT392491:JQU392510 KAP392491:KAQ392510 KKL392491:KKM392510 KUH392491:KUI392510 LED392491:LEE392510 LNZ392491:LOA392510 LXV392491:LXW392510 MHR392491:MHS392510 MRN392491:MRO392510 NBJ392491:NBK392510 NLF392491:NLG392510 NVB392491:NVC392510 OEX392491:OEY392510 OOT392491:OOU392510 OYP392491:OYQ392510 PIL392491:PIM392510 PSH392491:PSI392510 QCD392491:QCE392510 QLZ392491:QMA392510 QVV392491:QVW392510 RFR392491:RFS392510 RPN392491:RPO392510 RZJ392491:RZK392510 SJF392491:SJG392510 STB392491:STC392510 TCX392491:TCY392510 TMT392491:TMU392510 TWP392491:TWQ392510 UGL392491:UGM392510 UQH392491:UQI392510 VAD392491:VAE392510 VJZ392491:VKA392510 VTV392491:VTW392510 WDR392491:WDS392510 WNN392491:WNO392510 WXJ392491:WXK392510 BB720171:BC720190 KX720171:KY720190 UT720171:UU720190 AEP720171:AEQ720190 AOL720171:AOM720190 AYH720171:AYI720190 BID720171:BIE720190 BRZ720171:BSA720190 CBV720171:CBW720190 CLR720171:CLS720190 CVN720171:CVO720190 DFJ720171:DFK720190 DPF720171:DPG720190 DZB720171:DZC720190 EIX720171:EIY720190 EST720171:ESU720190 FCP720171:FCQ720190 FML720171:FMM720190 FWH720171:FWI720190 GGD720171:GGE720190 GPZ720171:GQA720190 GZV720171:GZW720190 HJR720171:HJS720190 HTN720171:HTO720190 IDJ720171:IDK720190 INF720171:ING720190 IXB720171:IXC720190 JGX720171:JGY720190 JQT720171:JQU720190 KAP720171:KAQ720190 KKL720171:KKM720190 KUH720171:KUI720190 LED720171:LEE720190 LNZ720171:LOA720190 LXV720171:LXW720190 MHR720171:MHS720190 MRN720171:MRO720190 NBJ720171:NBK720190 NLF720171:NLG720190 NVB720171:NVC720190 OEX720171:OEY720190 OOT720171:OOU720190 OYP720171:OYQ720190 PIL720171:PIM720190 PSH720171:PSI720190 QCD720171:QCE720190 QLZ720171:QMA720190 QVV720171:QVW720190 RFR720171:RFS720190 RPN720171:RPO720190 RZJ720171:RZK720190 SJF720171:SJG720190 STB720171:STC720190 TCX720171:TCY720190 TMT720171:TMU720190 TWP720171:TWQ720190 UGL720171:UGM720190 UQH720171:UQI720190 VAD720171:VAE720190 VJZ720171:VKA720190 VTV720171:VTW720190 WDR720171:WDS720190 WNN720171:WNO720190 WXJ720171:WXK720190 BB130347:BC130366 KX130347:KY130366 UT130347:UU130366 AEP130347:AEQ130366 AOL130347:AOM130366 AYH130347:AYI130366 BID130347:BIE130366 BRZ130347:BSA130366 CBV130347:CBW130366 CLR130347:CLS130366 CVN130347:CVO130366 DFJ130347:DFK130366 DPF130347:DPG130366 DZB130347:DZC130366 EIX130347:EIY130366 EST130347:ESU130366 FCP130347:FCQ130366 FML130347:FMM130366 FWH130347:FWI130366 GGD130347:GGE130366 GPZ130347:GQA130366 GZV130347:GZW130366 HJR130347:HJS130366 HTN130347:HTO130366 IDJ130347:IDK130366 INF130347:ING130366 IXB130347:IXC130366 JGX130347:JGY130366 JQT130347:JQU130366 KAP130347:KAQ130366 KKL130347:KKM130366 KUH130347:KUI130366 LED130347:LEE130366 LNZ130347:LOA130366 LXV130347:LXW130366 MHR130347:MHS130366 MRN130347:MRO130366 NBJ130347:NBK130366 NLF130347:NLG130366 NVB130347:NVC130366 OEX130347:OEY130366 OOT130347:OOU130366 OYP130347:OYQ130366 PIL130347:PIM130366 PSH130347:PSI130366 QCD130347:QCE130366 QLZ130347:QMA130366 QVV130347:QVW130366 RFR130347:RFS130366 RPN130347:RPO130366 RZJ130347:RZK130366 SJF130347:SJG130366 STB130347:STC130366 TCX130347:TCY130366 TMT130347:TMU130366 TWP130347:TWQ130366 UGL130347:UGM130366 UQH130347:UQI130366 VAD130347:VAE130366 VJZ130347:VKA130366 VTV130347:VTW130366 WDR130347:WDS130366 WNN130347:WNO130366 WXJ130347:WXK130366 BB458027:BC458046 KX458027:KY458046 UT458027:UU458046 AEP458027:AEQ458046 AOL458027:AOM458046 AYH458027:AYI458046 BID458027:BIE458046 BRZ458027:BSA458046 CBV458027:CBW458046 CLR458027:CLS458046 CVN458027:CVO458046 DFJ458027:DFK458046 DPF458027:DPG458046 DZB458027:DZC458046 EIX458027:EIY458046 EST458027:ESU458046 FCP458027:FCQ458046 FML458027:FMM458046 FWH458027:FWI458046 GGD458027:GGE458046 GPZ458027:GQA458046 GZV458027:GZW458046 HJR458027:HJS458046 HTN458027:HTO458046 IDJ458027:IDK458046 INF458027:ING458046 IXB458027:IXC458046 JGX458027:JGY458046 JQT458027:JQU458046 KAP458027:KAQ458046 KKL458027:KKM458046 KUH458027:KUI458046 LED458027:LEE458046 LNZ458027:LOA458046 LXV458027:LXW458046 MHR458027:MHS458046 MRN458027:MRO458046 NBJ458027:NBK458046 NLF458027:NLG458046 NVB458027:NVC458046 OEX458027:OEY458046 OOT458027:OOU458046 OYP458027:OYQ458046 PIL458027:PIM458046 PSH458027:PSI458046 QCD458027:QCE458046 QLZ458027:QMA458046 QVV458027:QVW458046 RFR458027:RFS458046 RPN458027:RPO458046 RZJ458027:RZK458046 SJF458027:SJG458046 STB458027:STC458046 TCX458027:TCY458046 TMT458027:TMU458046 TWP458027:TWQ458046 UGL458027:UGM458046 UQH458027:UQI458046 VAD458027:VAE458046 VJZ458027:VKA458046 VTV458027:VTW458046 WDR458027:WDS458046 WNN458027:WNO458046 WXJ458027:WXK458046 BB785707:BC785726 KX785707:KY785726 UT785707:UU785726 AEP785707:AEQ785726 AOL785707:AOM785726 AYH785707:AYI785726 BID785707:BIE785726 BRZ785707:BSA785726 CBV785707:CBW785726 CLR785707:CLS785726 CVN785707:CVO785726 DFJ785707:DFK785726 DPF785707:DPG785726 DZB785707:DZC785726 EIX785707:EIY785726 EST785707:ESU785726 FCP785707:FCQ785726 FML785707:FMM785726 FWH785707:FWI785726 GGD785707:GGE785726 GPZ785707:GQA785726 GZV785707:GZW785726 HJR785707:HJS785726 HTN785707:HTO785726 IDJ785707:IDK785726 INF785707:ING785726 IXB785707:IXC785726 JGX785707:JGY785726 JQT785707:JQU785726 KAP785707:KAQ785726 KKL785707:KKM785726 KUH785707:KUI785726 LED785707:LEE785726 LNZ785707:LOA785726 LXV785707:LXW785726 MHR785707:MHS785726 MRN785707:MRO785726 NBJ785707:NBK785726 NLF785707:NLG785726 NVB785707:NVC785726 OEX785707:OEY785726 OOT785707:OOU785726 OYP785707:OYQ785726 PIL785707:PIM785726 PSH785707:PSI785726 QCD785707:QCE785726 QLZ785707:QMA785726 QVV785707:QVW785726 RFR785707:RFS785726 RPN785707:RPO785726 RZJ785707:RZK785726 SJF785707:SJG785726 STB785707:STC785726 TCX785707:TCY785726 TMT785707:TMU785726 TWP785707:TWQ785726 UGL785707:UGM785726 UQH785707:UQI785726 VAD785707:VAE785726 VJZ785707:VKA785726 VTV785707:VTW785726 WDR785707:WDS785726 WNN785707:WNO785726 WXJ785707:WXK785726 BB195883:BC195902 KX195883:KY195902 UT195883:UU195902 AEP195883:AEQ195902 AOL195883:AOM195902 AYH195883:AYI195902 BID195883:BIE195902 BRZ195883:BSA195902 CBV195883:CBW195902 CLR195883:CLS195902 CVN195883:CVO195902 DFJ195883:DFK195902 DPF195883:DPG195902 DZB195883:DZC195902 EIX195883:EIY195902 EST195883:ESU195902 FCP195883:FCQ195902 FML195883:FMM195902 FWH195883:FWI195902 GGD195883:GGE195902 GPZ195883:GQA195902 GZV195883:GZW195902 HJR195883:HJS195902 HTN195883:HTO195902 IDJ195883:IDK195902 INF195883:ING195902 IXB195883:IXC195902 JGX195883:JGY195902 JQT195883:JQU195902 KAP195883:KAQ195902 KKL195883:KKM195902 KUH195883:KUI195902 LED195883:LEE195902 LNZ195883:LOA195902 LXV195883:LXW195902 MHR195883:MHS195902 MRN195883:MRO195902 NBJ195883:NBK195902 NLF195883:NLG195902 NVB195883:NVC195902 OEX195883:OEY195902 OOT195883:OOU195902 OYP195883:OYQ195902 PIL195883:PIM195902 PSH195883:PSI195902 QCD195883:QCE195902 QLZ195883:QMA195902 QVV195883:QVW195902 RFR195883:RFS195902 RPN195883:RPO195902 RZJ195883:RZK195902 SJF195883:SJG195902 STB195883:STC195902 TCX195883:TCY195902 TMT195883:TMU195902 TWP195883:TWQ195902 UGL195883:UGM195902 UQH195883:UQI195902 VAD195883:VAE195902 VJZ195883:VKA195902 VTV195883:VTW195902 WDR195883:WDS195902 WNN195883:WNO195902 WXJ195883:WXK195902 BB523563:BC523582 KX523563:KY523582 UT523563:UU523582 AEP523563:AEQ523582 AOL523563:AOM523582 AYH523563:AYI523582 BID523563:BIE523582 BRZ523563:BSA523582 CBV523563:CBW523582 CLR523563:CLS523582 CVN523563:CVO523582 DFJ523563:DFK523582 DPF523563:DPG523582 DZB523563:DZC523582 EIX523563:EIY523582 EST523563:ESU523582 FCP523563:FCQ523582 FML523563:FMM523582 FWH523563:FWI523582 GGD523563:GGE523582 GPZ523563:GQA523582 GZV523563:GZW523582 HJR523563:HJS523582 HTN523563:HTO523582 IDJ523563:IDK523582 INF523563:ING523582 IXB523563:IXC523582 JGX523563:JGY523582 JQT523563:JQU523582 KAP523563:KAQ523582 KKL523563:KKM523582 KUH523563:KUI523582 LED523563:LEE523582 LNZ523563:LOA523582 LXV523563:LXW523582 MHR523563:MHS523582 MRN523563:MRO523582 NBJ523563:NBK523582 NLF523563:NLG523582 NVB523563:NVC523582 OEX523563:OEY523582 OOT523563:OOU523582 OYP523563:OYQ523582 PIL523563:PIM523582 PSH523563:PSI523582 QCD523563:QCE523582 QLZ523563:QMA523582 QVV523563:QVW523582 RFR523563:RFS523582 RPN523563:RPO523582 RZJ523563:RZK523582 SJF523563:SJG523582 STB523563:STC523582 TCX523563:TCY523582 TMT523563:TMU523582 TWP523563:TWQ523582 UGL523563:UGM523582 UQH523563:UQI523582 VAD523563:VAE523582 VJZ523563:VKA523582 VTV523563:VTW523582 WDR523563:WDS523582 WNN523563:WNO523582 WXJ523563:WXK523582 BB851243:BC851262 KX851243:KY851262 UT851243:UU851262 AEP851243:AEQ851262 AOL851243:AOM851262 AYH851243:AYI851262 BID851243:BIE851262 BRZ851243:BSA851262 CBV851243:CBW851262 CLR851243:CLS851262 CVN851243:CVO851262 DFJ851243:DFK851262 DPF851243:DPG851262 DZB851243:DZC851262 EIX851243:EIY851262 EST851243:ESU851262 FCP851243:FCQ851262 FML851243:FMM851262 FWH851243:FWI851262 GGD851243:GGE851262 GPZ851243:GQA851262 GZV851243:GZW851262 HJR851243:HJS851262 HTN851243:HTO851262 IDJ851243:IDK851262 INF851243:ING851262 IXB851243:IXC851262 JGX851243:JGY851262 JQT851243:JQU851262 KAP851243:KAQ851262 KKL851243:KKM851262 KUH851243:KUI851262 LED851243:LEE851262 LNZ851243:LOA851262 LXV851243:LXW851262 MHR851243:MHS851262 MRN851243:MRO851262 NBJ851243:NBK851262 NLF851243:NLG851262 NVB851243:NVC851262 OEX851243:OEY851262 OOT851243:OOU851262 OYP851243:OYQ851262 PIL851243:PIM851262 PSH851243:PSI851262 QCD851243:QCE851262 QLZ851243:QMA851262 QVV851243:QVW851262 RFR851243:RFS851262 RPN851243:RPO851262 RZJ851243:RZK851262 SJF851243:SJG851262 STB851243:STC851262 TCX851243:TCY851262 TMT851243:TMU851262 TWP851243:TWQ851262 UGL851243:UGM851262 UQH851243:UQI851262 VAD851243:VAE851262 VJZ851243:VKA851262 VTV851243:VTW851262 WDR851243:WDS851262 WNN851243:WNO851262 WXJ851243:WXK851262 BB326955:BC326974 KX326955:KY326974 UT326955:UU326974 AEP326955:AEQ326974 AOL326955:AOM326974 AYH326955:AYI326974 BID326955:BIE326974 BRZ326955:BSA326974 CBV326955:CBW326974 CLR326955:CLS326974 CVN326955:CVO326974 DFJ326955:DFK326974 DPF326955:DPG326974 DZB326955:DZC326974 EIX326955:EIY326974 EST326955:ESU326974 FCP326955:FCQ326974 FML326955:FMM326974 FWH326955:FWI326974 GGD326955:GGE326974 GPZ326955:GQA326974 GZV326955:GZW326974 HJR326955:HJS326974 HTN326955:HTO326974 IDJ326955:IDK326974 INF326955:ING326974 IXB326955:IXC326974 JGX326955:JGY326974 JQT326955:JQU326974 KAP326955:KAQ326974 KKL326955:KKM326974 KUH326955:KUI326974 LED326955:LEE326974 LNZ326955:LOA326974 LXV326955:LXW326974 MHR326955:MHS326974 MRN326955:MRO326974 NBJ326955:NBK326974 NLF326955:NLG326974 NVB326955:NVC326974 OEX326955:OEY326974 OOT326955:OOU326974 OYP326955:OYQ326974 PIL326955:PIM326974 PSH326955:PSI326974 QCD326955:QCE326974 QLZ326955:QMA326974 QVV326955:QVW326974 RFR326955:RFS326974 RPN326955:RPO326974 RZJ326955:RZK326974 SJF326955:SJG326974 STB326955:STC326974 TCX326955:TCY326974 TMT326955:TMU326974 TWP326955:TWQ326974 UGL326955:UGM326974 UQH326955:UQI326974 VAD326955:VAE326974 VJZ326955:VKA326974 VTV326955:VTW326974 WDR326955:WDS326974 WNN326955:WNO326974 WXJ326955:WXK326974 BB654635:BC654654 KX654635:KY654654 UT654635:UU654654 AEP654635:AEQ654654 AOL654635:AOM654654 AYH654635:AYI654654 BID654635:BIE654654 BRZ654635:BSA654654 CBV654635:CBW654654 CLR654635:CLS654654 CVN654635:CVO654654 DFJ654635:DFK654654 DPF654635:DPG654654 DZB654635:DZC654654 EIX654635:EIY654654 EST654635:ESU654654 FCP654635:FCQ654654 FML654635:FMM654654 FWH654635:FWI654654 GGD654635:GGE654654 GPZ654635:GQA654654 GZV654635:GZW654654 HJR654635:HJS654654 HTN654635:HTO654654 IDJ654635:IDK654654 INF654635:ING654654 IXB654635:IXC654654 JGX654635:JGY654654 JQT654635:JQU654654 KAP654635:KAQ654654 KKL654635:KKM654654 KUH654635:KUI654654 LED654635:LEE654654 LNZ654635:LOA654654 LXV654635:LXW654654 MHR654635:MHS654654 MRN654635:MRO654654 NBJ654635:NBK654654 NLF654635:NLG654654 NVB654635:NVC654654 OEX654635:OEY654654 OOT654635:OOU654654 OYP654635:OYQ654654 PIL654635:PIM654654 PSH654635:PSI654654 QCD654635:QCE654654 QLZ654635:QMA654654 QVV654635:QVW654654 RFR654635:RFS654654 RPN654635:RPO654654 RZJ654635:RZK654654 SJF654635:SJG654654 STB654635:STC654654 TCX654635:TCY654654 TMT654635:TMU654654 TWP654635:TWQ654654 UGL654635:UGM654654 UQH654635:UQI654654 VAD654635:VAE654654 VJZ654635:VKA654654 VTV654635:VTW654654 WDR654635:WDS654654 WNN654635:WNO654654 WXJ654635:WXK654654 BB982315:BC982334 KX982315:KY982334 UT982315:UU982334 AEP982315:AEQ982334 AOL982315:AOM982334 AYH982315:AYI982334 BID982315:BIE982334 BRZ982315:BSA982334 CBV982315:CBW982334 CLR982315:CLS982334 CVN982315:CVO982334 DFJ982315:DFK982334 DPF982315:DPG982334 DZB982315:DZC982334 EIX982315:EIY982334 EST982315:ESU982334 FCP982315:FCQ982334 FML982315:FMM982334 FWH982315:FWI982334 GGD982315:GGE982334 GPZ982315:GQA982334 GZV982315:GZW982334 HJR982315:HJS982334 HTN982315:HTO982334 IDJ982315:IDK982334 INF982315:ING982334 IXB982315:IXC982334 JGX982315:JGY982334 JQT982315:JQU982334 KAP982315:KAQ982334 KKL982315:KKM982334 KUH982315:KUI982334 LED982315:LEE982334 LNZ982315:LOA982334 LXV982315:LXW982334 MHR982315:MHS982334 MRN982315:MRO982334 NBJ982315:NBK982334 NLF982315:NLG982334 NVB982315:NVC982334 OEX982315:OEY982334 OOT982315:OOU982334 OYP982315:OYQ982334 PIL982315:PIM982334 PSH982315:PSI982334 QCD982315:QCE982334 QLZ982315:QMA982334 QVV982315:QVW982334 RFR982315:RFS982334 RPN982315:RPO982334 RZJ982315:RZK982334 SJF982315:SJG982334 STB982315:STC982334 TCX982315:TCY982334 TMT982315:TMU982334 TWP982315:TWQ982334 UGL982315:UGM982334 UQH982315:UQI982334 VAD982315:VAE982334 VJZ982315:VKA982334 VTV982315:VTW982334 WDR982315:WDS982334 WNN982315:WNO982334 WXJ982315:WXK982334 BB64832:BC64851 KX64832:KY64851 UT64832:UU64851 AEP64832:AEQ64851 AOL64832:AOM64851 AYH64832:AYI64851 BID64832:BIE64851 BRZ64832:BSA64851 CBV64832:CBW64851 CLR64832:CLS64851 CVN64832:CVO64851 DFJ64832:DFK64851 DPF64832:DPG64851 DZB64832:DZC64851 EIX64832:EIY64851 EST64832:ESU64851 FCP64832:FCQ64851 FML64832:FMM64851 FWH64832:FWI64851 GGD64832:GGE64851 GPZ64832:GQA64851 GZV64832:GZW64851 HJR64832:HJS64851 HTN64832:HTO64851 IDJ64832:IDK64851 INF64832:ING64851 IXB64832:IXC64851 JGX64832:JGY64851 JQT64832:JQU64851 KAP64832:KAQ64851 KKL64832:KKM64851 KUH64832:KUI64851 LED64832:LEE64851 LNZ64832:LOA64851 LXV64832:LXW64851 MHR64832:MHS64851 MRN64832:MRO64851 NBJ64832:NBK64851 NLF64832:NLG64851 NVB64832:NVC64851 OEX64832:OEY64851 OOT64832:OOU64851 OYP64832:OYQ64851 PIL64832:PIM64851 PSH64832:PSI64851 QCD64832:QCE64851 QLZ64832:QMA64851 QVV64832:QVW64851 RFR64832:RFS64851 RPN64832:RPO64851 RZJ64832:RZK64851 SJF64832:SJG64851 STB64832:STC64851 TCX64832:TCY64851 TMT64832:TMU64851 TWP64832:TWQ64851 UGL64832:UGM64851 UQH64832:UQI64851 VAD64832:VAE64851 VJZ64832:VKA64851 VTV64832:VTW64851 WDR64832:WDS64851 WNN64832:WNO64851 WXJ64832:WXK64851 BB392512:BC392531 KX392512:KY392531 UT392512:UU392531 AEP392512:AEQ392531 AOL392512:AOM392531 AYH392512:AYI392531 BID392512:BIE392531 BRZ392512:BSA392531 CBV392512:CBW392531 CLR392512:CLS392531 CVN392512:CVO392531 DFJ392512:DFK392531 DPF392512:DPG392531 DZB392512:DZC392531 EIX392512:EIY392531 EST392512:ESU392531 FCP392512:FCQ392531 FML392512:FMM392531 FWH392512:FWI392531 GGD392512:GGE392531 GPZ392512:GQA392531 GZV392512:GZW392531 HJR392512:HJS392531 HTN392512:HTO392531 IDJ392512:IDK392531 INF392512:ING392531 IXB392512:IXC392531 JGX392512:JGY392531 JQT392512:JQU392531 KAP392512:KAQ392531 KKL392512:KKM392531 KUH392512:KUI392531 LED392512:LEE392531 LNZ392512:LOA392531 LXV392512:LXW392531 MHR392512:MHS392531 MRN392512:MRO392531 NBJ392512:NBK392531 NLF392512:NLG392531 NVB392512:NVC392531 OEX392512:OEY392531 OOT392512:OOU392531 OYP392512:OYQ392531 PIL392512:PIM392531 PSH392512:PSI392531 QCD392512:QCE392531 QLZ392512:QMA392531 QVV392512:QVW392531 RFR392512:RFS392531 RPN392512:RPO392531 RZJ392512:RZK392531 SJF392512:SJG392531 STB392512:STC392531 TCX392512:TCY392531 TMT392512:TMU392531 TWP392512:TWQ392531 UGL392512:UGM392531 UQH392512:UQI392531 VAD392512:VAE392531 VJZ392512:VKA392531 VTV392512:VTW392531 WDR392512:WDS392531 WNN392512:WNO392531 WXJ392512:WXK392531 BB720192:BC720211 KX720192:KY720211 UT720192:UU720211 AEP720192:AEQ720211 AOL720192:AOM720211 AYH720192:AYI720211 BID720192:BIE720211 BRZ720192:BSA720211 CBV720192:CBW720211 CLR720192:CLS720211 CVN720192:CVO720211 DFJ720192:DFK720211 DPF720192:DPG720211 DZB720192:DZC720211 EIX720192:EIY720211 EST720192:ESU720211 FCP720192:FCQ720211 FML720192:FMM720211 FWH720192:FWI720211 GGD720192:GGE720211 GPZ720192:GQA720211 GZV720192:GZW720211 HJR720192:HJS720211 HTN720192:HTO720211 IDJ720192:IDK720211 INF720192:ING720211 IXB720192:IXC720211 JGX720192:JGY720211 JQT720192:JQU720211 KAP720192:KAQ720211 KKL720192:KKM720211 KUH720192:KUI720211 LED720192:LEE720211 LNZ720192:LOA720211 LXV720192:LXW720211 MHR720192:MHS720211 MRN720192:MRO720211 NBJ720192:NBK720211 NLF720192:NLG720211 NVB720192:NVC720211 OEX720192:OEY720211 OOT720192:OOU720211 OYP720192:OYQ720211 PIL720192:PIM720211 PSH720192:PSI720211 QCD720192:QCE720211 QLZ720192:QMA720211 QVV720192:QVW720211 RFR720192:RFS720211 RPN720192:RPO720211 RZJ720192:RZK720211 SJF720192:SJG720211 STB720192:STC720211 TCX720192:TCY720211 TMT720192:TMU720211 TWP720192:TWQ720211 UGL720192:UGM720211 UQH720192:UQI720211 VAD720192:VAE720211 VJZ720192:VKA720211 VTV720192:VTW720211 WDR720192:WDS720211 WNN720192:WNO720211 WXJ720192:WXK720211 BB130368:BC130387 KX130368:KY130387 UT130368:UU130387 AEP130368:AEQ130387 AOL130368:AOM130387 AYH130368:AYI130387 BID130368:BIE130387 BRZ130368:BSA130387 CBV130368:CBW130387 CLR130368:CLS130387 CVN130368:CVO130387 DFJ130368:DFK130387 DPF130368:DPG130387 DZB130368:DZC130387 EIX130368:EIY130387 EST130368:ESU130387 FCP130368:FCQ130387 FML130368:FMM130387 FWH130368:FWI130387 GGD130368:GGE130387 GPZ130368:GQA130387 GZV130368:GZW130387 HJR130368:HJS130387 HTN130368:HTO130387 IDJ130368:IDK130387 INF130368:ING130387 IXB130368:IXC130387 JGX130368:JGY130387 JQT130368:JQU130387 KAP130368:KAQ130387 KKL130368:KKM130387 KUH130368:KUI130387 LED130368:LEE130387 LNZ130368:LOA130387 LXV130368:LXW130387 MHR130368:MHS130387 MRN130368:MRO130387 NBJ130368:NBK130387 NLF130368:NLG130387 NVB130368:NVC130387 OEX130368:OEY130387 OOT130368:OOU130387 OYP130368:OYQ130387 PIL130368:PIM130387 PSH130368:PSI130387 QCD130368:QCE130387 QLZ130368:QMA130387 QVV130368:QVW130387 RFR130368:RFS130387 RPN130368:RPO130387 RZJ130368:RZK130387 SJF130368:SJG130387 STB130368:STC130387 TCX130368:TCY130387 TMT130368:TMU130387 TWP130368:TWQ130387 UGL130368:UGM130387 UQH130368:UQI130387 VAD130368:VAE130387 VJZ130368:VKA130387 VTV130368:VTW130387 WDR130368:WDS130387 WNN130368:WNO130387 WXJ130368:WXK130387 BB458048:BC458067 KX458048:KY458067 UT458048:UU458067 AEP458048:AEQ458067 AOL458048:AOM458067 AYH458048:AYI458067 BID458048:BIE458067 BRZ458048:BSA458067 CBV458048:CBW458067 CLR458048:CLS458067 CVN458048:CVO458067 DFJ458048:DFK458067 DPF458048:DPG458067 DZB458048:DZC458067 EIX458048:EIY458067 EST458048:ESU458067 FCP458048:FCQ458067 FML458048:FMM458067 FWH458048:FWI458067 GGD458048:GGE458067 GPZ458048:GQA458067 GZV458048:GZW458067 HJR458048:HJS458067 HTN458048:HTO458067 IDJ458048:IDK458067 INF458048:ING458067 IXB458048:IXC458067 JGX458048:JGY458067 JQT458048:JQU458067 KAP458048:KAQ458067 KKL458048:KKM458067 KUH458048:KUI458067 LED458048:LEE458067 LNZ458048:LOA458067 LXV458048:LXW458067 MHR458048:MHS458067 MRN458048:MRO458067 NBJ458048:NBK458067 NLF458048:NLG458067 NVB458048:NVC458067 OEX458048:OEY458067 OOT458048:OOU458067 OYP458048:OYQ458067 PIL458048:PIM458067 PSH458048:PSI458067 QCD458048:QCE458067 QLZ458048:QMA458067 QVV458048:QVW458067 RFR458048:RFS458067 RPN458048:RPO458067 RZJ458048:RZK458067 SJF458048:SJG458067 STB458048:STC458067 TCX458048:TCY458067 TMT458048:TMU458067 TWP458048:TWQ458067 UGL458048:UGM458067 UQH458048:UQI458067 VAD458048:VAE458067 VJZ458048:VKA458067 VTV458048:VTW458067 WDR458048:WDS458067 WNN458048:WNO458067 WXJ458048:WXK458067 BB785728:BC785747 KX785728:KY785747 UT785728:UU785747 AEP785728:AEQ785747 AOL785728:AOM785747 AYH785728:AYI785747 BID785728:BIE785747 BRZ785728:BSA785747 CBV785728:CBW785747 CLR785728:CLS785747 CVN785728:CVO785747 DFJ785728:DFK785747 DPF785728:DPG785747 DZB785728:DZC785747 EIX785728:EIY785747 EST785728:ESU785747 FCP785728:FCQ785747 FML785728:FMM785747 FWH785728:FWI785747 GGD785728:GGE785747 GPZ785728:GQA785747 GZV785728:GZW785747 HJR785728:HJS785747 HTN785728:HTO785747 IDJ785728:IDK785747 INF785728:ING785747 IXB785728:IXC785747 JGX785728:JGY785747 JQT785728:JQU785747 KAP785728:KAQ785747 KKL785728:KKM785747 KUH785728:KUI785747 LED785728:LEE785747 LNZ785728:LOA785747 LXV785728:LXW785747 MHR785728:MHS785747 MRN785728:MRO785747 NBJ785728:NBK785747 NLF785728:NLG785747 NVB785728:NVC785747 OEX785728:OEY785747 OOT785728:OOU785747 OYP785728:OYQ785747 PIL785728:PIM785747 PSH785728:PSI785747 QCD785728:QCE785747 QLZ785728:QMA785747 QVV785728:QVW785747 RFR785728:RFS785747 RPN785728:RPO785747 RZJ785728:RZK785747 SJF785728:SJG785747 STB785728:STC785747 TCX785728:TCY785747 TMT785728:TMU785747 TWP785728:TWQ785747 UGL785728:UGM785747 UQH785728:UQI785747 VAD785728:VAE785747 VJZ785728:VKA785747 VTV785728:VTW785747 WDR785728:WDS785747 WNN785728:WNO785747 WXJ785728:WXK785747 BB195904:BC195923 KX195904:KY195923 UT195904:UU195923 AEP195904:AEQ195923 AOL195904:AOM195923 AYH195904:AYI195923 BID195904:BIE195923 BRZ195904:BSA195923 CBV195904:CBW195923 CLR195904:CLS195923 CVN195904:CVO195923 DFJ195904:DFK195923 DPF195904:DPG195923 DZB195904:DZC195923 EIX195904:EIY195923 EST195904:ESU195923 FCP195904:FCQ195923 FML195904:FMM195923 FWH195904:FWI195923 GGD195904:GGE195923 GPZ195904:GQA195923 GZV195904:GZW195923 HJR195904:HJS195923 HTN195904:HTO195923 IDJ195904:IDK195923 INF195904:ING195923 IXB195904:IXC195923 JGX195904:JGY195923 JQT195904:JQU195923 KAP195904:KAQ195923 KKL195904:KKM195923 KUH195904:KUI195923 LED195904:LEE195923 LNZ195904:LOA195923 LXV195904:LXW195923 MHR195904:MHS195923 MRN195904:MRO195923 NBJ195904:NBK195923 NLF195904:NLG195923 NVB195904:NVC195923 OEX195904:OEY195923 OOT195904:OOU195923 OYP195904:OYQ195923 PIL195904:PIM195923 PSH195904:PSI195923 QCD195904:QCE195923 QLZ195904:QMA195923 QVV195904:QVW195923 RFR195904:RFS195923 RPN195904:RPO195923 RZJ195904:RZK195923 SJF195904:SJG195923 STB195904:STC195923 TCX195904:TCY195923 TMT195904:TMU195923 TWP195904:TWQ195923 UGL195904:UGM195923 UQH195904:UQI195923 VAD195904:VAE195923 VJZ195904:VKA195923 VTV195904:VTW195923 WDR195904:WDS195923 WNN195904:WNO195923 WXJ195904:WXK195923 BB523584:BC523603 KX523584:KY523603 UT523584:UU523603 AEP523584:AEQ523603 AOL523584:AOM523603 AYH523584:AYI523603 BID523584:BIE523603 BRZ523584:BSA523603 CBV523584:CBW523603 CLR523584:CLS523603 CVN523584:CVO523603 DFJ523584:DFK523603 DPF523584:DPG523603 DZB523584:DZC523603 EIX523584:EIY523603 EST523584:ESU523603 FCP523584:FCQ523603 FML523584:FMM523603 FWH523584:FWI523603 GGD523584:GGE523603 GPZ523584:GQA523603 GZV523584:GZW523603 HJR523584:HJS523603 HTN523584:HTO523603 IDJ523584:IDK523603 INF523584:ING523603 IXB523584:IXC523603 JGX523584:JGY523603 JQT523584:JQU523603 KAP523584:KAQ523603 KKL523584:KKM523603 KUH523584:KUI523603 LED523584:LEE523603 LNZ523584:LOA523603 LXV523584:LXW523603 MHR523584:MHS523603 MRN523584:MRO523603 NBJ523584:NBK523603 NLF523584:NLG523603 NVB523584:NVC523603 OEX523584:OEY523603 OOT523584:OOU523603 OYP523584:OYQ523603 PIL523584:PIM523603 PSH523584:PSI523603 QCD523584:QCE523603 QLZ523584:QMA523603 QVV523584:QVW523603 RFR523584:RFS523603 RPN523584:RPO523603 RZJ523584:RZK523603 SJF523584:SJG523603 STB523584:STC523603 TCX523584:TCY523603 TMT523584:TMU523603 TWP523584:TWQ523603 UGL523584:UGM523603 UQH523584:UQI523603 VAD523584:VAE523603 VJZ523584:VKA523603 VTV523584:VTW523603 WDR523584:WDS523603 WNN523584:WNO523603 WXJ523584:WXK523603 BB851264:BC851283 KX851264:KY851283 UT851264:UU851283 AEP851264:AEQ851283 AOL851264:AOM851283 AYH851264:AYI851283 BID851264:BIE851283 BRZ851264:BSA851283 CBV851264:CBW851283 CLR851264:CLS851283 CVN851264:CVO851283 DFJ851264:DFK851283 DPF851264:DPG851283 DZB851264:DZC851283 EIX851264:EIY851283 EST851264:ESU851283 FCP851264:FCQ851283 FML851264:FMM851283 FWH851264:FWI851283 GGD851264:GGE851283 GPZ851264:GQA851283 GZV851264:GZW851283 HJR851264:HJS851283 HTN851264:HTO851283 IDJ851264:IDK851283 INF851264:ING851283 IXB851264:IXC851283 JGX851264:JGY851283 JQT851264:JQU851283 KAP851264:KAQ851283 KKL851264:KKM851283 KUH851264:KUI851283 LED851264:LEE851283 LNZ851264:LOA851283 LXV851264:LXW851283 MHR851264:MHS851283 MRN851264:MRO851283 NBJ851264:NBK851283 NLF851264:NLG851283 NVB851264:NVC851283 OEX851264:OEY851283 OOT851264:OOU851283 OYP851264:OYQ851283 PIL851264:PIM851283 PSH851264:PSI851283 QCD851264:QCE851283 QLZ851264:QMA851283 QVV851264:QVW851283 RFR851264:RFS851283 RPN851264:RPO851283 RZJ851264:RZK851283 SJF851264:SJG851283 STB851264:STC851283 TCX851264:TCY851283 TMT851264:TMU851283 TWP851264:TWQ851283 UGL851264:UGM851283 UQH851264:UQI851283 VAD851264:VAE851283 VJZ851264:VKA851283 VTV851264:VTW851283 WDR851264:WDS851283 WNN851264:WNO851283 WXJ851264:WXK851283 BB261440:BC261459 KX261440:KY261459 UT261440:UU261459 AEP261440:AEQ261459 AOL261440:AOM261459 AYH261440:AYI261459 BID261440:BIE261459 BRZ261440:BSA261459 CBV261440:CBW261459 CLR261440:CLS261459 CVN261440:CVO261459 DFJ261440:DFK261459 DPF261440:DPG261459 DZB261440:DZC261459 EIX261440:EIY261459 EST261440:ESU261459 FCP261440:FCQ261459 FML261440:FMM261459 FWH261440:FWI261459 GGD261440:GGE261459 GPZ261440:GQA261459 GZV261440:GZW261459 HJR261440:HJS261459 HTN261440:HTO261459 IDJ261440:IDK261459 INF261440:ING261459 IXB261440:IXC261459 JGX261440:JGY261459 JQT261440:JQU261459 KAP261440:KAQ261459 KKL261440:KKM261459 KUH261440:KUI261459 LED261440:LEE261459 LNZ261440:LOA261459 LXV261440:LXW261459 MHR261440:MHS261459 MRN261440:MRO261459 NBJ261440:NBK261459 NLF261440:NLG261459 NVB261440:NVC261459 OEX261440:OEY261459 OOT261440:OOU261459 OYP261440:OYQ261459 PIL261440:PIM261459 PSH261440:PSI261459 QCD261440:QCE261459 QLZ261440:QMA261459 QVV261440:QVW261459 RFR261440:RFS261459 RPN261440:RPO261459 RZJ261440:RZK261459 SJF261440:SJG261459 STB261440:STC261459 TCX261440:TCY261459 TMT261440:TMU261459 TWP261440:TWQ261459 UGL261440:UGM261459 UQH261440:UQI261459 VAD261440:VAE261459 VJZ261440:VKA261459 VTV261440:VTW261459 WDR261440:WDS261459 WNN261440:WNO261459 WXJ261440:WXK261459 BB589120:BC589139 KX589120:KY589139 UT589120:UU589139 AEP589120:AEQ589139 AOL589120:AOM589139 AYH589120:AYI589139 BID589120:BIE589139 BRZ589120:BSA589139 CBV589120:CBW589139 CLR589120:CLS589139 CVN589120:CVO589139 DFJ589120:DFK589139 DPF589120:DPG589139 DZB589120:DZC589139 EIX589120:EIY589139 EST589120:ESU589139 FCP589120:FCQ589139 FML589120:FMM589139 FWH589120:FWI589139 GGD589120:GGE589139 GPZ589120:GQA589139 GZV589120:GZW589139 HJR589120:HJS589139 HTN589120:HTO589139 IDJ589120:IDK589139 INF589120:ING589139 IXB589120:IXC589139 JGX589120:JGY589139 JQT589120:JQU589139 KAP589120:KAQ589139 KKL589120:KKM589139 KUH589120:KUI589139 LED589120:LEE589139 LNZ589120:LOA589139 LXV589120:LXW589139 MHR589120:MHS589139 MRN589120:MRO589139 NBJ589120:NBK589139 NLF589120:NLG589139 NVB589120:NVC589139 OEX589120:OEY589139 OOT589120:OOU589139 OYP589120:OYQ589139 PIL589120:PIM589139 PSH589120:PSI589139 QCD589120:QCE589139 QLZ589120:QMA589139 QVV589120:QVW589139 RFR589120:RFS589139 RPN589120:RPO589139 RZJ589120:RZK589139 SJF589120:SJG589139 STB589120:STC589139 TCX589120:TCY589139 TMT589120:TMU589139 TWP589120:TWQ589139 UGL589120:UGM589139 UQH589120:UQI589139 VAD589120:VAE589139 VJZ589120:VKA589139 VTV589120:VTW589139 WDR589120:WDS589139 WNN589120:WNO589139 WXJ589120:WXK589139 BB916800:BC916819 KX916800:KY916819 UT916800:UU916819 AEP916800:AEQ916819 AOL916800:AOM916819 AYH916800:AYI916819 BID916800:BIE916819 BRZ916800:BSA916819 CBV916800:CBW916819 CLR916800:CLS916819 CVN916800:CVO916819 DFJ916800:DFK916819 DPF916800:DPG916819 DZB916800:DZC916819 EIX916800:EIY916819 EST916800:ESU916819 FCP916800:FCQ916819 FML916800:FMM916819 FWH916800:FWI916819 GGD916800:GGE916819 GPZ916800:GQA916819 GZV916800:GZW916819 HJR916800:HJS916819 HTN916800:HTO916819 IDJ916800:IDK916819 INF916800:ING916819 IXB916800:IXC916819 JGX916800:JGY916819 JQT916800:JQU916819 KAP916800:KAQ916819 KKL916800:KKM916819 KUH916800:KUI916819 LED916800:LEE916819 LNZ916800:LOA916819 LXV916800:LXW916819 MHR916800:MHS916819 MRN916800:MRO916819 NBJ916800:NBK916819 NLF916800:NLG916819 NVB916800:NVC916819 OEX916800:OEY916819 OOT916800:OOU916819 OYP916800:OYQ916819 PIL916800:PIM916819 PSH916800:PSI916819 QCD916800:QCE916819 QLZ916800:QMA916819 QVV916800:QVW916819 RFR916800:RFS916819 RPN916800:RPO916819 RZJ916800:RZK916819 SJF916800:SJG916819 STB916800:STC916819 TCX916800:TCY916819 TMT916800:TMU916819 TWP916800:TWQ916819 UGL916800:UGM916819 UQH916800:UQI916819 VAD916800:VAE916819 VJZ916800:VKA916819 VTV916800:VTW916819 WDR916800:WDS916819 WNN916800:WNO916819 WXJ916800:WXK916819 BB326976:BC326995 KX326976:KY326995 UT326976:UU326995 AEP326976:AEQ326995 AOL326976:AOM326995 AYH326976:AYI326995 BID326976:BIE326995 BRZ326976:BSA326995 CBV326976:CBW326995 CLR326976:CLS326995 CVN326976:CVO326995 DFJ326976:DFK326995 DPF326976:DPG326995 DZB326976:DZC326995 EIX326976:EIY326995 EST326976:ESU326995 FCP326976:FCQ326995 FML326976:FMM326995 FWH326976:FWI326995 GGD326976:GGE326995 GPZ326976:GQA326995 GZV326976:GZW326995 HJR326976:HJS326995 HTN326976:HTO326995 IDJ326976:IDK326995 INF326976:ING326995 IXB326976:IXC326995 JGX326976:JGY326995 JQT326976:JQU326995 KAP326976:KAQ326995 KKL326976:KKM326995 KUH326976:KUI326995 LED326976:LEE326995 LNZ326976:LOA326995 LXV326976:LXW326995 MHR326976:MHS326995 MRN326976:MRO326995 NBJ326976:NBK326995 NLF326976:NLG326995 NVB326976:NVC326995 OEX326976:OEY326995 OOT326976:OOU326995 OYP326976:OYQ326995 PIL326976:PIM326995 PSH326976:PSI326995 QCD326976:QCE326995 QLZ326976:QMA326995 QVV326976:QVW326995 RFR326976:RFS326995 RPN326976:RPO326995 RZJ326976:RZK326995 SJF326976:SJG326995 STB326976:STC326995 TCX326976:TCY326995 TMT326976:TMU326995 TWP326976:TWQ326995 UGL326976:UGM326995 UQH326976:UQI326995 VAD326976:VAE326995 VJZ326976:VKA326995 VTV326976:VTW326995 WDR326976:WDS326995 WNN326976:WNO326995 WXJ326976:WXK326995 BB654656:BC654675 KX654656:KY654675 UT654656:UU654675 AEP654656:AEQ654675 AOL654656:AOM654675 AYH654656:AYI654675 BID654656:BIE654675 BRZ654656:BSA654675 CBV654656:CBW654675 CLR654656:CLS654675 CVN654656:CVO654675 DFJ654656:DFK654675 DPF654656:DPG654675 DZB654656:DZC654675 EIX654656:EIY654675 EST654656:ESU654675 FCP654656:FCQ654675 FML654656:FMM654675 FWH654656:FWI654675 GGD654656:GGE654675 GPZ654656:GQA654675 GZV654656:GZW654675 HJR654656:HJS654675 HTN654656:HTO654675 IDJ654656:IDK654675 INF654656:ING654675 IXB654656:IXC654675 JGX654656:JGY654675 JQT654656:JQU654675 KAP654656:KAQ654675 KKL654656:KKM654675 KUH654656:KUI654675 LED654656:LEE654675 LNZ654656:LOA654675 LXV654656:LXW654675 MHR654656:MHS654675 MRN654656:MRO654675 NBJ654656:NBK654675 NLF654656:NLG654675 NVB654656:NVC654675 OEX654656:OEY654675 OOT654656:OOU654675 OYP654656:OYQ654675 PIL654656:PIM654675 PSH654656:PSI654675 QCD654656:QCE654675 QLZ654656:QMA654675 QVV654656:QVW654675 RFR654656:RFS654675 RPN654656:RPO654675 RZJ654656:RZK654675 SJF654656:SJG654675 STB654656:STC654675 TCX654656:TCY654675 TMT654656:TMU654675 TWP654656:TWQ654675 UGL654656:UGM654675 UQH654656:UQI654675 VAD654656:VAE654675 VJZ654656:VKA654675 VTV654656:VTW654675 WDR654656:WDS654675 WNN654656:WNO654675 WXJ654656:WXK654675 BB982336:BC982355 KX982336:KY982355 UT982336:UU982355 AEP982336:AEQ982355 AOL982336:AOM982355 AYH982336:AYI982355 BID982336:BIE982355 BRZ982336:BSA982355 CBV982336:CBW982355 CLR982336:CLS982355 CVN982336:CVO982355 DFJ982336:DFK982355 DPF982336:DPG982355 DZB982336:DZC982355 EIX982336:EIY982355 EST982336:ESU982355 FCP982336:FCQ982355 FML982336:FMM982355 FWH982336:FWI982355 GGD982336:GGE982355 GPZ982336:GQA982355 GZV982336:GZW982355 HJR982336:HJS982355 HTN982336:HTO982355 IDJ982336:IDK982355 INF982336:ING982355 IXB982336:IXC982355 JGX982336:JGY982355 JQT982336:JQU982355 KAP982336:KAQ982355 KKL982336:KKM982355 KUH982336:KUI982355 LED982336:LEE982355 LNZ982336:LOA982355 LXV982336:LXW982355 MHR982336:MHS982355 MRN982336:MRO982355 NBJ982336:NBK982355 NLF982336:NLG982355 NVB982336:NVC982355 OEX982336:OEY982355 OOT982336:OOU982355 OYP982336:OYQ982355 PIL982336:PIM982355 PSH982336:PSI982355 QCD982336:QCE982355 QLZ982336:QMA982355 QVV982336:QVW982355 RFR982336:RFS982355 RPN982336:RPO982355 RZJ982336:RZK982355 SJF982336:SJG982355 STB982336:STC982355 TCX982336:TCY982355 TMT982336:TMU982355 TWP982336:TWQ982355 UGL982336:UGM982355 UQH982336:UQI982355 VAD982336:VAE982355 VJZ982336:VKA982355 VTV982336:VTW982355 WDR982336:WDS982355 WNN982336:WNO982355 WXJ982336:WXK982355 BB64853:BC64872 KX64853:KY64872 UT64853:UU64872 AEP64853:AEQ64872 AOL64853:AOM64872 AYH64853:AYI64872 BID64853:BIE64872 BRZ64853:BSA64872 CBV64853:CBW64872 CLR64853:CLS64872 CVN64853:CVO64872 DFJ64853:DFK64872 DPF64853:DPG64872 DZB64853:DZC64872 EIX64853:EIY64872 EST64853:ESU64872 FCP64853:FCQ64872 FML64853:FMM64872 FWH64853:FWI64872 GGD64853:GGE64872 GPZ64853:GQA64872 GZV64853:GZW64872 HJR64853:HJS64872 HTN64853:HTO64872 IDJ64853:IDK64872 INF64853:ING64872 IXB64853:IXC64872 JGX64853:JGY64872 JQT64853:JQU64872 KAP64853:KAQ64872 KKL64853:KKM64872 KUH64853:KUI64872 LED64853:LEE64872 LNZ64853:LOA64872 LXV64853:LXW64872 MHR64853:MHS64872 MRN64853:MRO64872 NBJ64853:NBK64872 NLF64853:NLG64872 NVB64853:NVC64872 OEX64853:OEY64872 OOT64853:OOU64872 OYP64853:OYQ64872 PIL64853:PIM64872 PSH64853:PSI64872 QCD64853:QCE64872 QLZ64853:QMA64872 QVV64853:QVW64872 RFR64853:RFS64872 RPN64853:RPO64872 RZJ64853:RZK64872 SJF64853:SJG64872 STB64853:STC64872 TCX64853:TCY64872 TMT64853:TMU64872 TWP64853:TWQ64872 UGL64853:UGM64872 UQH64853:UQI64872 VAD64853:VAE64872 VJZ64853:VKA64872 VTV64853:VTW64872 WDR64853:WDS64872 WNN64853:WNO64872 WXJ64853:WXK64872 BB392533:BC392552 KX392533:KY392552 UT392533:UU392552 AEP392533:AEQ392552 AOL392533:AOM392552 AYH392533:AYI392552 BID392533:BIE392552 BRZ392533:BSA392552 CBV392533:CBW392552 CLR392533:CLS392552 CVN392533:CVO392552 DFJ392533:DFK392552 DPF392533:DPG392552 DZB392533:DZC392552 EIX392533:EIY392552 EST392533:ESU392552 FCP392533:FCQ392552 FML392533:FMM392552 FWH392533:FWI392552 GGD392533:GGE392552 GPZ392533:GQA392552 GZV392533:GZW392552 HJR392533:HJS392552 HTN392533:HTO392552 IDJ392533:IDK392552 INF392533:ING392552 IXB392533:IXC392552 JGX392533:JGY392552 JQT392533:JQU392552 KAP392533:KAQ392552 KKL392533:KKM392552 KUH392533:KUI392552 LED392533:LEE392552 LNZ392533:LOA392552 LXV392533:LXW392552 MHR392533:MHS392552 MRN392533:MRO392552 NBJ392533:NBK392552 NLF392533:NLG392552 NVB392533:NVC392552 OEX392533:OEY392552 OOT392533:OOU392552 OYP392533:OYQ392552 PIL392533:PIM392552 PSH392533:PSI392552 QCD392533:QCE392552 QLZ392533:QMA392552 QVV392533:QVW392552 RFR392533:RFS392552 RPN392533:RPO392552 RZJ392533:RZK392552 SJF392533:SJG392552 STB392533:STC392552 TCX392533:TCY392552 TMT392533:TMU392552 TWP392533:TWQ392552 UGL392533:UGM392552 UQH392533:UQI392552 VAD392533:VAE392552 VJZ392533:VKA392552 VTV392533:VTW392552 WDR392533:WDS392552 WNN392533:WNO392552 WXJ392533:WXK392552 BB720213:BC720232 KX720213:KY720232 UT720213:UU720232 AEP720213:AEQ720232 AOL720213:AOM720232 AYH720213:AYI720232 BID720213:BIE720232 BRZ720213:BSA720232 CBV720213:CBW720232 CLR720213:CLS720232 CVN720213:CVO720232 DFJ720213:DFK720232 DPF720213:DPG720232 DZB720213:DZC720232 EIX720213:EIY720232 EST720213:ESU720232 FCP720213:FCQ720232 FML720213:FMM720232 FWH720213:FWI720232 GGD720213:GGE720232 GPZ720213:GQA720232 GZV720213:GZW720232 HJR720213:HJS720232 HTN720213:HTO720232 IDJ720213:IDK720232 INF720213:ING720232 IXB720213:IXC720232 JGX720213:JGY720232 JQT720213:JQU720232 KAP720213:KAQ720232 KKL720213:KKM720232 KUH720213:KUI720232 LED720213:LEE720232 LNZ720213:LOA720232 LXV720213:LXW720232 MHR720213:MHS720232 MRN720213:MRO720232 NBJ720213:NBK720232 NLF720213:NLG720232 NVB720213:NVC720232 OEX720213:OEY720232 OOT720213:OOU720232 OYP720213:OYQ720232 PIL720213:PIM720232 PSH720213:PSI720232 QCD720213:QCE720232 QLZ720213:QMA720232 QVV720213:QVW720232 RFR720213:RFS720232 RPN720213:RPO720232 RZJ720213:RZK720232 SJF720213:SJG720232 STB720213:STC720232 TCX720213:TCY720232 TMT720213:TMU720232 TWP720213:TWQ720232 UGL720213:UGM720232 UQH720213:UQI720232 VAD720213:VAE720232 VJZ720213:VKA720232 VTV720213:VTW720232 WDR720213:WDS720232 WNN720213:WNO720232 WXJ720213:WXK720232 BB130389:BC130408 KX130389:KY130408 UT130389:UU130408 AEP130389:AEQ130408 AOL130389:AOM130408 AYH130389:AYI130408 BID130389:BIE130408 BRZ130389:BSA130408 CBV130389:CBW130408 CLR130389:CLS130408 CVN130389:CVO130408 DFJ130389:DFK130408 DPF130389:DPG130408 DZB130389:DZC130408 EIX130389:EIY130408 EST130389:ESU130408 FCP130389:FCQ130408 FML130389:FMM130408 FWH130389:FWI130408 GGD130389:GGE130408 GPZ130389:GQA130408 GZV130389:GZW130408 HJR130389:HJS130408 HTN130389:HTO130408 IDJ130389:IDK130408 INF130389:ING130408 IXB130389:IXC130408 JGX130389:JGY130408 JQT130389:JQU130408 KAP130389:KAQ130408 KKL130389:KKM130408 KUH130389:KUI130408 LED130389:LEE130408 LNZ130389:LOA130408 LXV130389:LXW130408 MHR130389:MHS130408 MRN130389:MRO130408 NBJ130389:NBK130408 NLF130389:NLG130408 NVB130389:NVC130408 OEX130389:OEY130408 OOT130389:OOU130408 OYP130389:OYQ130408 PIL130389:PIM130408 PSH130389:PSI130408 QCD130389:QCE130408 QLZ130389:QMA130408 QVV130389:QVW130408 RFR130389:RFS130408 RPN130389:RPO130408 RZJ130389:RZK130408 SJF130389:SJG130408 STB130389:STC130408 TCX130389:TCY130408 TMT130389:TMU130408 TWP130389:TWQ130408 UGL130389:UGM130408 UQH130389:UQI130408 VAD130389:VAE130408 VJZ130389:VKA130408 VTV130389:VTW130408 WDR130389:WDS130408 WNN130389:WNO130408 WXJ130389:WXK130408 BB458069:BC458088 KX458069:KY458088 UT458069:UU458088 AEP458069:AEQ458088 AOL458069:AOM458088 AYH458069:AYI458088 BID458069:BIE458088 BRZ458069:BSA458088 CBV458069:CBW458088 CLR458069:CLS458088 CVN458069:CVO458088 DFJ458069:DFK458088 DPF458069:DPG458088 DZB458069:DZC458088 EIX458069:EIY458088 EST458069:ESU458088 FCP458069:FCQ458088 FML458069:FMM458088 FWH458069:FWI458088 GGD458069:GGE458088 GPZ458069:GQA458088 GZV458069:GZW458088 HJR458069:HJS458088 HTN458069:HTO458088 IDJ458069:IDK458088 INF458069:ING458088 IXB458069:IXC458088 JGX458069:JGY458088 JQT458069:JQU458088 KAP458069:KAQ458088 KKL458069:KKM458088 KUH458069:KUI458088 LED458069:LEE458088 LNZ458069:LOA458088 LXV458069:LXW458088 MHR458069:MHS458088 MRN458069:MRO458088 NBJ458069:NBK458088 NLF458069:NLG458088 NVB458069:NVC458088 OEX458069:OEY458088 OOT458069:OOU458088 OYP458069:OYQ458088 PIL458069:PIM458088 PSH458069:PSI458088 QCD458069:QCE458088 QLZ458069:QMA458088 QVV458069:QVW458088 RFR458069:RFS458088 RPN458069:RPO458088 RZJ458069:RZK458088 SJF458069:SJG458088 STB458069:STC458088 TCX458069:TCY458088 TMT458069:TMU458088 TWP458069:TWQ458088 UGL458069:UGM458088 UQH458069:UQI458088 VAD458069:VAE458088 VJZ458069:VKA458088 VTV458069:VTW458088 WDR458069:WDS458088 WNN458069:WNO458088 WXJ458069:WXK458088 BB785749:BC785768 KX785749:KY785768 UT785749:UU785768 AEP785749:AEQ785768 AOL785749:AOM785768 AYH785749:AYI785768 BID785749:BIE785768 BRZ785749:BSA785768 CBV785749:CBW785768 CLR785749:CLS785768 CVN785749:CVO785768 DFJ785749:DFK785768 DPF785749:DPG785768 DZB785749:DZC785768 EIX785749:EIY785768 EST785749:ESU785768 FCP785749:FCQ785768 FML785749:FMM785768 FWH785749:FWI785768 GGD785749:GGE785768 GPZ785749:GQA785768 GZV785749:GZW785768 HJR785749:HJS785768 HTN785749:HTO785768 IDJ785749:IDK785768 INF785749:ING785768 IXB785749:IXC785768 JGX785749:JGY785768 JQT785749:JQU785768 KAP785749:KAQ785768 KKL785749:KKM785768 KUH785749:KUI785768 LED785749:LEE785768 LNZ785749:LOA785768 LXV785749:LXW785768 MHR785749:MHS785768 MRN785749:MRO785768 NBJ785749:NBK785768 NLF785749:NLG785768 NVB785749:NVC785768 OEX785749:OEY785768 OOT785749:OOU785768 OYP785749:OYQ785768 PIL785749:PIM785768 PSH785749:PSI785768 QCD785749:QCE785768 QLZ785749:QMA785768 QVV785749:QVW785768 RFR785749:RFS785768 RPN785749:RPO785768 RZJ785749:RZK785768 SJF785749:SJG785768 STB785749:STC785768 TCX785749:TCY785768 TMT785749:TMU785768 TWP785749:TWQ785768 UGL785749:UGM785768 UQH785749:UQI785768 VAD785749:VAE785768 VJZ785749:VKA785768 VTV785749:VTW785768 WDR785749:WDS785768 WNN785749:WNO785768 WXJ785749:WXK785768 BB195925:BC195944 KX195925:KY195944 UT195925:UU195944 AEP195925:AEQ195944 AOL195925:AOM195944 AYH195925:AYI195944 BID195925:BIE195944 BRZ195925:BSA195944 CBV195925:CBW195944 CLR195925:CLS195944 CVN195925:CVO195944 DFJ195925:DFK195944 DPF195925:DPG195944 DZB195925:DZC195944 EIX195925:EIY195944 EST195925:ESU195944 FCP195925:FCQ195944 FML195925:FMM195944 FWH195925:FWI195944 GGD195925:GGE195944 GPZ195925:GQA195944 GZV195925:GZW195944 HJR195925:HJS195944 HTN195925:HTO195944 IDJ195925:IDK195944 INF195925:ING195944 IXB195925:IXC195944 JGX195925:JGY195944 JQT195925:JQU195944 KAP195925:KAQ195944 KKL195925:KKM195944 KUH195925:KUI195944 LED195925:LEE195944 LNZ195925:LOA195944 LXV195925:LXW195944 MHR195925:MHS195944 MRN195925:MRO195944 NBJ195925:NBK195944 NLF195925:NLG195944 NVB195925:NVC195944 OEX195925:OEY195944 OOT195925:OOU195944 OYP195925:OYQ195944 PIL195925:PIM195944 PSH195925:PSI195944 QCD195925:QCE195944 QLZ195925:QMA195944 QVV195925:QVW195944 RFR195925:RFS195944 RPN195925:RPO195944 RZJ195925:RZK195944 SJF195925:SJG195944 STB195925:STC195944 TCX195925:TCY195944 TMT195925:TMU195944 TWP195925:TWQ195944 UGL195925:UGM195944 UQH195925:UQI195944 VAD195925:VAE195944 VJZ195925:VKA195944 VTV195925:VTW195944 WDR195925:WDS195944 WNN195925:WNO195944 WXJ195925:WXK195944 BB523605:BC523624 KX523605:KY523624 UT523605:UU523624 AEP523605:AEQ523624 AOL523605:AOM523624 AYH523605:AYI523624 BID523605:BIE523624 BRZ523605:BSA523624 CBV523605:CBW523624 CLR523605:CLS523624 CVN523605:CVO523624 DFJ523605:DFK523624 DPF523605:DPG523624 DZB523605:DZC523624 EIX523605:EIY523624 EST523605:ESU523624 FCP523605:FCQ523624 FML523605:FMM523624 FWH523605:FWI523624 GGD523605:GGE523624 GPZ523605:GQA523624 GZV523605:GZW523624 HJR523605:HJS523624 HTN523605:HTO523624 IDJ523605:IDK523624 INF523605:ING523624 IXB523605:IXC523624 JGX523605:JGY523624 JQT523605:JQU523624 KAP523605:KAQ523624 KKL523605:KKM523624 KUH523605:KUI523624 LED523605:LEE523624 LNZ523605:LOA523624 LXV523605:LXW523624 MHR523605:MHS523624 MRN523605:MRO523624 NBJ523605:NBK523624 NLF523605:NLG523624 NVB523605:NVC523624 OEX523605:OEY523624 OOT523605:OOU523624 OYP523605:OYQ523624 PIL523605:PIM523624 PSH523605:PSI523624 QCD523605:QCE523624 QLZ523605:QMA523624 QVV523605:QVW523624 RFR523605:RFS523624 RPN523605:RPO523624 RZJ523605:RZK523624 SJF523605:SJG523624 STB523605:STC523624 TCX523605:TCY523624 TMT523605:TMU523624 TWP523605:TWQ523624 UGL523605:UGM523624 UQH523605:UQI523624 VAD523605:VAE523624 VJZ523605:VKA523624 VTV523605:VTW523624 WDR523605:WDS523624 WNN523605:WNO523624 WXJ523605:WXK523624 BB851285:BC851304 KX851285:KY851304 UT851285:UU851304 AEP851285:AEQ851304 AOL851285:AOM851304 AYH851285:AYI851304 BID851285:BIE851304 BRZ851285:BSA851304 CBV851285:CBW851304 CLR851285:CLS851304 CVN851285:CVO851304 DFJ851285:DFK851304 DPF851285:DPG851304 DZB851285:DZC851304 EIX851285:EIY851304 EST851285:ESU851304 FCP851285:FCQ851304 FML851285:FMM851304 FWH851285:FWI851304 GGD851285:GGE851304 GPZ851285:GQA851304 GZV851285:GZW851304 HJR851285:HJS851304 HTN851285:HTO851304 IDJ851285:IDK851304 INF851285:ING851304 IXB851285:IXC851304 JGX851285:JGY851304 JQT851285:JQU851304 KAP851285:KAQ851304 KKL851285:KKM851304 KUH851285:KUI851304 LED851285:LEE851304 LNZ851285:LOA851304 LXV851285:LXW851304 MHR851285:MHS851304 MRN851285:MRO851304 NBJ851285:NBK851304 NLF851285:NLG851304 NVB851285:NVC851304 OEX851285:OEY851304 OOT851285:OOU851304 OYP851285:OYQ851304 PIL851285:PIM851304 PSH851285:PSI851304 QCD851285:QCE851304 QLZ851285:QMA851304 QVV851285:QVW851304 RFR851285:RFS851304 RPN851285:RPO851304 RZJ851285:RZK851304 SJF851285:SJG851304 STB851285:STC851304 TCX851285:TCY851304 TMT851285:TMU851304 TWP851285:TWQ851304 UGL851285:UGM851304 UQH851285:UQI851304 VAD851285:VAE851304 VJZ851285:VKA851304 VTV851285:VTW851304 WDR851285:WDS851304 WNN851285:WNO851304 WXJ851285:WXK851304 BB261461:BC261480 KX261461:KY261480 UT261461:UU261480 AEP261461:AEQ261480 AOL261461:AOM261480 AYH261461:AYI261480 BID261461:BIE261480 BRZ261461:BSA261480 CBV261461:CBW261480 CLR261461:CLS261480 CVN261461:CVO261480 DFJ261461:DFK261480 DPF261461:DPG261480 DZB261461:DZC261480 EIX261461:EIY261480 EST261461:ESU261480 FCP261461:FCQ261480 FML261461:FMM261480 FWH261461:FWI261480 GGD261461:GGE261480 GPZ261461:GQA261480 GZV261461:GZW261480 HJR261461:HJS261480 HTN261461:HTO261480 IDJ261461:IDK261480 INF261461:ING261480 IXB261461:IXC261480 JGX261461:JGY261480 JQT261461:JQU261480 KAP261461:KAQ261480 KKL261461:KKM261480 KUH261461:KUI261480 LED261461:LEE261480 LNZ261461:LOA261480 LXV261461:LXW261480 MHR261461:MHS261480 MRN261461:MRO261480 NBJ261461:NBK261480 NLF261461:NLG261480 NVB261461:NVC261480 OEX261461:OEY261480 OOT261461:OOU261480 OYP261461:OYQ261480 PIL261461:PIM261480 PSH261461:PSI261480 QCD261461:QCE261480 QLZ261461:QMA261480 QVV261461:QVW261480 RFR261461:RFS261480 RPN261461:RPO261480 RZJ261461:RZK261480 SJF261461:SJG261480 STB261461:STC261480 TCX261461:TCY261480 TMT261461:TMU261480 TWP261461:TWQ261480 UGL261461:UGM261480 UQH261461:UQI261480 VAD261461:VAE261480 VJZ261461:VKA261480 VTV261461:VTW261480 WDR261461:WDS261480 WNN261461:WNO261480 WXJ261461:WXK261480 BB589141:BC589160 KX589141:KY589160 UT589141:UU589160 AEP589141:AEQ589160 AOL589141:AOM589160 AYH589141:AYI589160 BID589141:BIE589160 BRZ589141:BSA589160 CBV589141:CBW589160 CLR589141:CLS589160 CVN589141:CVO589160 DFJ589141:DFK589160 DPF589141:DPG589160 DZB589141:DZC589160 EIX589141:EIY589160 EST589141:ESU589160 FCP589141:FCQ589160 FML589141:FMM589160 FWH589141:FWI589160 GGD589141:GGE589160 GPZ589141:GQA589160 GZV589141:GZW589160 HJR589141:HJS589160 HTN589141:HTO589160 IDJ589141:IDK589160 INF589141:ING589160 IXB589141:IXC589160 JGX589141:JGY589160 JQT589141:JQU589160 KAP589141:KAQ589160 KKL589141:KKM589160 KUH589141:KUI589160 LED589141:LEE589160 LNZ589141:LOA589160 LXV589141:LXW589160 MHR589141:MHS589160 MRN589141:MRO589160 NBJ589141:NBK589160 NLF589141:NLG589160 NVB589141:NVC589160 OEX589141:OEY589160 OOT589141:OOU589160 OYP589141:OYQ589160 PIL589141:PIM589160 PSH589141:PSI589160 QCD589141:QCE589160 QLZ589141:QMA589160 QVV589141:QVW589160 RFR589141:RFS589160 RPN589141:RPO589160 RZJ589141:RZK589160 SJF589141:SJG589160 STB589141:STC589160 TCX589141:TCY589160 TMT589141:TMU589160 TWP589141:TWQ589160 UGL589141:UGM589160 UQH589141:UQI589160 VAD589141:VAE589160 VJZ589141:VKA589160 VTV589141:VTW589160 WDR589141:WDS589160 WNN589141:WNO589160 WXJ589141:WXK589160 BB916821:BC916840 KX916821:KY916840 UT916821:UU916840 AEP916821:AEQ916840 AOL916821:AOM916840 AYH916821:AYI916840 BID916821:BIE916840 BRZ916821:BSA916840 CBV916821:CBW916840 CLR916821:CLS916840 CVN916821:CVO916840 DFJ916821:DFK916840 DPF916821:DPG916840 DZB916821:DZC916840 EIX916821:EIY916840 EST916821:ESU916840 FCP916821:FCQ916840 FML916821:FMM916840 FWH916821:FWI916840 GGD916821:GGE916840 GPZ916821:GQA916840 GZV916821:GZW916840 HJR916821:HJS916840 HTN916821:HTO916840 IDJ916821:IDK916840 INF916821:ING916840 IXB916821:IXC916840 JGX916821:JGY916840 JQT916821:JQU916840 KAP916821:KAQ916840 KKL916821:KKM916840 KUH916821:KUI916840 LED916821:LEE916840 LNZ916821:LOA916840 LXV916821:LXW916840 MHR916821:MHS916840 MRN916821:MRO916840 NBJ916821:NBK916840 NLF916821:NLG916840 NVB916821:NVC916840 OEX916821:OEY916840 OOT916821:OOU916840 OYP916821:OYQ916840 PIL916821:PIM916840 PSH916821:PSI916840 QCD916821:QCE916840 QLZ916821:QMA916840 QVV916821:QVW916840 RFR916821:RFS916840 RPN916821:RPO916840 RZJ916821:RZK916840 SJF916821:SJG916840 STB916821:STC916840 TCX916821:TCY916840 TMT916821:TMU916840 TWP916821:TWQ916840 UGL916821:UGM916840 UQH916821:UQI916840 VAD916821:VAE916840 VJZ916821:VKA916840 VTV916821:VTW916840 WDR916821:WDS916840 WNN916821:WNO916840 WXJ916821:WXK916840 BB326997:BC327016 KX326997:KY327016 UT326997:UU327016 AEP326997:AEQ327016 AOL326997:AOM327016 AYH326997:AYI327016 BID326997:BIE327016 BRZ326997:BSA327016 CBV326997:CBW327016 CLR326997:CLS327016 CVN326997:CVO327016 DFJ326997:DFK327016 DPF326997:DPG327016 DZB326997:DZC327016 EIX326997:EIY327016 EST326997:ESU327016 FCP326997:FCQ327016 FML326997:FMM327016 FWH326997:FWI327016 GGD326997:GGE327016 GPZ326997:GQA327016 GZV326997:GZW327016 HJR326997:HJS327016 HTN326997:HTO327016 IDJ326997:IDK327016 INF326997:ING327016 IXB326997:IXC327016 JGX326997:JGY327016 JQT326997:JQU327016 KAP326997:KAQ327016 KKL326997:KKM327016 KUH326997:KUI327016 LED326997:LEE327016 LNZ326997:LOA327016 LXV326997:LXW327016 MHR326997:MHS327016 MRN326997:MRO327016 NBJ326997:NBK327016 NLF326997:NLG327016 NVB326997:NVC327016 OEX326997:OEY327016 OOT326997:OOU327016 OYP326997:OYQ327016 PIL326997:PIM327016 PSH326997:PSI327016 QCD326997:QCE327016 QLZ326997:QMA327016 QVV326997:QVW327016 RFR326997:RFS327016 RPN326997:RPO327016 RZJ326997:RZK327016 SJF326997:SJG327016 STB326997:STC327016 TCX326997:TCY327016 TMT326997:TMU327016 TWP326997:TWQ327016 UGL326997:UGM327016 UQH326997:UQI327016 VAD326997:VAE327016 VJZ326997:VKA327016 VTV326997:VTW327016 WDR326997:WDS327016 WNN326997:WNO327016 WXJ326997:WXK327016 BB654677:BC654696 KX654677:KY654696 UT654677:UU654696 AEP654677:AEQ654696 AOL654677:AOM654696 AYH654677:AYI654696 BID654677:BIE654696 BRZ654677:BSA654696 CBV654677:CBW654696 CLR654677:CLS654696 CVN654677:CVO654696 DFJ654677:DFK654696 DPF654677:DPG654696 DZB654677:DZC654696 EIX654677:EIY654696 EST654677:ESU654696 FCP654677:FCQ654696 FML654677:FMM654696 FWH654677:FWI654696 GGD654677:GGE654696 GPZ654677:GQA654696 GZV654677:GZW654696 HJR654677:HJS654696 HTN654677:HTO654696 IDJ654677:IDK654696 INF654677:ING654696 IXB654677:IXC654696 JGX654677:JGY654696 JQT654677:JQU654696 KAP654677:KAQ654696 KKL654677:KKM654696 KUH654677:KUI654696 LED654677:LEE654696 LNZ654677:LOA654696 LXV654677:LXW654696 MHR654677:MHS654696 MRN654677:MRO654696 NBJ654677:NBK654696 NLF654677:NLG654696 NVB654677:NVC654696 OEX654677:OEY654696 OOT654677:OOU654696 OYP654677:OYQ654696 PIL654677:PIM654696 PSH654677:PSI654696 QCD654677:QCE654696 QLZ654677:QMA654696 QVV654677:QVW654696 RFR654677:RFS654696 RPN654677:RPO654696 RZJ654677:RZK654696 SJF654677:SJG654696 STB654677:STC654696 TCX654677:TCY654696 TMT654677:TMU654696 TWP654677:TWQ654696 UGL654677:UGM654696 UQH654677:UQI654696 VAD654677:VAE654696 VJZ654677:VKA654696 VTV654677:VTW654696 WDR654677:WDS654696 WNN654677:WNO654696 WXJ654677:WXK654696 BB982357:BC982376 KX982357:KY982376 UT982357:UU982376 AEP982357:AEQ982376 AOL982357:AOM982376 AYH982357:AYI982376 BID982357:BIE982376 BRZ982357:BSA982376 CBV982357:CBW982376 CLR982357:CLS982376 CVN982357:CVO982376 DFJ982357:DFK982376 DPF982357:DPG982376 DZB982357:DZC982376 EIX982357:EIY982376 EST982357:ESU982376 FCP982357:FCQ982376 FML982357:FMM982376 FWH982357:FWI982376 GGD982357:GGE982376 GPZ982357:GQA982376 GZV982357:GZW982376 HJR982357:HJS982376 HTN982357:HTO982376 IDJ982357:IDK982376 INF982357:ING982376 IXB982357:IXC982376 JGX982357:JGY982376 JQT982357:JQU982376 KAP982357:KAQ982376 KKL982357:KKM982376 KUH982357:KUI982376 LED982357:LEE982376 LNZ982357:LOA982376 LXV982357:LXW982376 MHR982357:MHS982376 MRN982357:MRO982376 NBJ982357:NBK982376 NLF982357:NLG982376 NVB982357:NVC982376 OEX982357:OEY982376 OOT982357:OOU982376 OYP982357:OYQ982376 PIL982357:PIM982376 PSH982357:PSI982376 QCD982357:QCE982376 QLZ982357:QMA982376 QVV982357:QVW982376 RFR982357:RFS982376 RPN982357:RPO982376 RZJ982357:RZK982376 SJF982357:SJG982376 STB982357:STC982376 TCX982357:TCY982376 TMT982357:TMU982376 TWP982357:TWQ982376 UGL982357:UGM982376 UQH982357:UQI982376 VAD982357:VAE982376 VJZ982357:VKA982376 VTV982357:VTW982376 WDR982357:WDS982376 WNN982357:WNO982376 WXJ982357:WXK982376</xm:sqref>
        </x14:dataValidation>
        <x14:dataValidation allowBlank="1" showInputMessage="1" showErrorMessage="1" error="此单元格为被保护区，请勿更改！">
          <xm:sqref>BA109 KW109 US109 AEO109 AOK109 AYG109 BIC109 BRY109 CBU109 CLQ109 CVM109 DFI109 DPE109 DZA109 EIW109 ESS109 FCO109 FMK109 FWG109 GGC109 GPY109 GZU109 HJQ109 HTM109 IDI109 INE109 IXA109 JGW109 JQS109 KAO109 KKK109 KUG109 LEC109 LNY109 LXU109 MHQ109 MRM109 NBI109 NLE109 NVA109 OEW109 OOS109 OYO109 PIK109 PSG109 QCC109 QLY109 QVU109 RFQ109 RPM109 RZI109 SJE109 STA109 TCW109 TMS109 TWO109 UGK109 UQG109 VAC109 VJY109 VTU109 WDQ109 WNM109 WXI109 BA158 EC158:GZ158 KW158 NY158:QV158 US158 XU158:AAR158 AEO158 AHQ158:AKN158 AOK158 ARM158:AUJ158 AYG158 BBI158:BEF158 BIC158 BLE158:BOB158 BRY158 BVA158:BXX158 CBU158 CEW158:CHT158 CLQ158 COS158:CRP158 CVM158 CYO158:DBL158 DFI158 DIK158:DLH158 DPE158 DSG158:DVD158 DZA158 ECC158:EEZ158 EIW158 ELY158:EOV158 ESS158 EVU158:EYR158 FCO158 FFQ158:FIN158 FMK158 FPM158:FSJ158 FWG158 FZI158:GCF158 GGC158 GJE158:GMB158 GPY158 GTA158:GVX158 GZU158 HCW158:HFT158 HJQ158 HMS158:HPP158 HTM158 HWO158:HZL158 IDI158 IGK158:IJH158 INE158 IQG158:ITD158 IXA158 JAC158:JCZ158 JGW158 JJY158:JMV158 JQS158 JTU158:JWR158 KAO158 KDQ158:KGN158 KKK158 KNM158:KQJ158 KUG158 KXI158:LAF158 LEC158 LHE158:LKB158 LNY158 LRA158:LTX158 LXU158 MAW158:MDT158 MHQ158 MKS158:MNP158 MRM158 MUO158:MXL158 NBI158 NEK158:NHH158 NLE158 NOG158:NRD158 NVA158 NYC158:OAZ158 OEW158 OHY158:OKV158 OOS158 ORU158:OUR158 OYO158 PBQ158:PEN158 PIK158 PLM158:POJ158 PSG158 PVI158:PYF158 QCC158 QFE158:QIB158 QLY158 QPA158:QRX158 QVU158 QYW158:RBT158 RFQ158 RIS158:RLP158 RPM158 RSO158:RVL158 RZI158 SCK158:SFH158 SJE158 SMG158:SPD158 STA158 SWC158:SYZ158 TCW158 TFY158:TIV158 TMS158 TPU158:TSR158 TWO158 TZQ158:UCN158 UGK158 UJM158:UMJ158 UQG158 UTI158:UWF158 VAC158 VDE158:VGB158 VJY158 VNA158:VPX158 VTU158 VWW158:VZT158 WDQ158 WGS158:WJP158 WNM158 WQO158:WTL158 WXI158 XAK158:XDH158 AZ163 CV163 EA163 KV163 NW163 UR163 XS163 AEN163 AHO163 AOJ163 ARK163 AYF163 BBG163 BIB163 BLC163 BRX163 BUY163 CBT163 CEU163 CLP163 COQ163 CVL163 CYM163 DFH163 DII163 DPD163 DSE163 DYZ163 ECA163 EIV163 ELW163 ESR163 EVS163 FCN163 FFO163 FMJ163 FPK163 FWF163 FZG163 GGB163 GJC163 GPX163 GSY163 GZT163 HCU163 HJP163 HMQ163 HTL163 HWM163 IDH163 IGI163 IND163 IQE163 IWZ163 JAA163 JGV163 JJW163 JQR163 JTS163 KAN163 KDO163 KKJ163 KNK163 KUF163 KXG163 LEB163 LHC163 LNX163 LQY163 LXT163 MAU163 MHP163 MKQ163 MRL163 MUM163 NBH163 NEI163 NLD163 NOE163 NUZ163 NYA163 OEV163 OHW163 OOR163 ORS163 OYN163 PBO163 PIJ163 PLK163 PSF163 PVG163 QCB163 QFC163 QLX163 QOY163 QVT163 QYU163 RFP163 RIQ163 RPL163 RSM163 RZH163 SCI163 SJD163 SME163 SSZ163 SWA163 TCV163 TFW163 TMR163 TPS163 TWN163 TZO163 UGJ163 UJK163 UQF163 UTG163 VAB163 VDC163 VJX163 VMY163 VTT163 VWU163 WDP163 WGQ163 WNL163 WQM163 WXH163 XAI163 CV179 EA179 NW179 XS179 AHO179 ARK179 BBG179 BLC179 BUY179 CEU179 COQ179 CYM179 DII179 DSE179 ECA179 ELW179 EVS179 FFO179 FPK179 FZG179 GJC179 GSY179 HCU179 HMQ179 HWM179 IGI179 IQE179 JAA179 JJW179 JTS179 KDO179 KNK179 KXG179 LHC179 LQY179 MAU179 MKQ179 MUM179 NEI179 NOE179 NYA179 OHW179 ORS179 PBO179 PLK179 PVG179 QFC179 QOY179 QYU179 RIQ179 RSM179 SCI179 SME179 SWA179 TFW179 TPS179 TZO179 UJK179 UTG179 VDC179 VMY179 VWU179 WGQ179 WQM179 XAI179 CV195 EA195 NW195 XS195 AHO195 ARK195 BBG195 BLC195 BUY195 CEU195 COQ195 CYM195 DII195 DSE195 ECA195 ELW195 EVS195 FFO195 FPK195 FZG195 GJC195 GSY195 HCU195 HMQ195 HWM195 IGI195 IQE195 JAA195 JJW195 JTS195 KDO195 KNK195 KXG195 LHC195 LQY195 MAU195 MKQ195 MUM195 NEI195 NOE195 NYA195 OHW195 ORS195 PBO195 PLK195 PVG195 QFC195 QOY195 QYU195 RIQ195 RSM195 SCI195 SME195 SWA195 TFW195 TPS195 TZO195 UJK195 UTG195 VDC195 VMY195 VWU195 WGQ195 WQM195 XAI195 CU225 DZ225 NV225 XR225 AHN225 ARJ225 BBF225 BLB225 BUX225 CET225 COP225 CYL225 DIH225 DSD225 EBZ225 ELV225 EVR225 FFN225 FPJ225 FZF225 GJB225 GSX225 HCT225 HMP225 HWL225 IGH225 IQD225 IZZ225 JJV225 JTR225 KDN225 KNJ225 KXF225 LHB225 LQX225 MAT225 MKP225 MUL225 NEH225 NOD225 NXZ225 OHV225 ORR225 PBN225 PLJ225 PVF225 QFB225 QOX225 QYT225 RIP225 RSL225 SCH225 SMD225 SVZ225 TFV225 TPR225 TZN225 UJJ225 UTF225 VDB225 VMX225 VWT225 WGP225 WQL225 XAH225 BA64740 KW64740 US64740 AEO64740 AOK64740 AYG64740 BIC64740 BRY64740 CBU64740 CLQ64740 CVM64740 DFI64740 DPE64740 DZA64740 EIW64740 ESS64740 FCO64740 FMK64740 FWG64740 GGC64740 GPY64740 GZU64740 HJQ64740 HTM64740 IDI64740 INE64740 IXA64740 JGW64740 JQS64740 KAO64740 KKK64740 KUG64740 LEC64740 LNY64740 LXU64740 MHQ64740 MRM64740 NBI64740 NLE64740 NVA64740 OEW64740 OOS64740 OYO64740 PIK64740 PSG64740 QCC64740 QLY64740 QVU64740 RFQ64740 RPM64740 RZI64740 SJE64740 STA64740 TCW64740 TMS64740 TWO64740 UGK64740 UQG64740 VAC64740 VJY64740 VTU64740 WDQ64740 WNM64740 WXI64740 BA64789 EC64789:GZ64789 KW64789 NY64789:QV64789 US64789 XU64789:AAR64789 AEO64789 AHQ64789:AKN64789 AOK64789 ARM64789:AUJ64789 AYG64789 BBI64789:BEF64789 BIC64789 BLE64789:BOB64789 BRY64789 BVA64789:BXX64789 CBU64789 CEW64789:CHT64789 CLQ64789 COS64789:CRP64789 CVM64789 CYO64789:DBL64789 DFI64789 DIK64789:DLH64789 DPE64789 DSG64789:DVD64789 DZA64789 ECC64789:EEZ64789 EIW64789 ELY64789:EOV64789 ESS64789 EVU64789:EYR64789 FCO64789 FFQ64789:FIN64789 FMK64789 FPM64789:FSJ64789 FWG64789 FZI64789:GCF64789 GGC64789 GJE64789:GMB64789 GPY64789 GTA64789:GVX64789 GZU64789 HCW64789:HFT64789 HJQ64789 HMS64789:HPP64789 HTM64789 HWO64789:HZL64789 IDI64789 IGK64789:IJH64789 INE64789 IQG64789:ITD64789 IXA64789 JAC64789:JCZ64789 JGW64789 JJY64789:JMV64789 JQS64789 JTU64789:JWR64789 KAO64789 KDQ64789:KGN64789 KKK64789 KNM64789:KQJ64789 KUG64789 KXI64789:LAF64789 LEC64789 LHE64789:LKB64789 LNY64789 LRA64789:LTX64789 LXU64789 MAW64789:MDT64789 MHQ64789 MKS64789:MNP64789 MRM64789 MUO64789:MXL64789 NBI64789 NEK64789:NHH64789 NLE64789 NOG64789:NRD64789 NVA64789 NYC64789:OAZ64789 OEW64789 OHY64789:OKV64789 OOS64789 ORU64789:OUR64789 OYO64789 PBQ64789:PEN64789 PIK64789 PLM64789:POJ64789 PSG64789 PVI64789:PYF64789 QCC64789 QFE64789:QIB64789 QLY64789 QPA64789:QRX64789 QVU64789 QYW64789:RBT64789 RFQ64789 RIS64789:RLP64789 RPM64789 RSO64789:RVL64789 RZI64789 SCK64789:SFH64789 SJE64789 SMG64789:SPD64789 STA64789 SWC64789:SYZ64789 TCW64789 TFY64789:TIV64789 TMS64789 TPU64789:TSR64789 TWO64789 TZQ64789:UCN64789 UGK64789 UJM64789:UMJ64789 UQG64789 UTI64789:UWF64789 VAC64789 VDE64789:VGB64789 VJY64789 VNA64789:VPX64789 VTU64789 VWW64789:VZT64789 WDQ64789 WGS64789:WJP64789 WNM64789 WQO64789:WTL64789 WXI64789 XAK64789:XDH64789 AZ64794 EA64794 KV64794 NW64794 UR64794 XS64794 AEN64794 AHO64794 AOJ64794 ARK64794 AYF64794 BBG64794 BIB64794 BLC64794 BRX64794 BUY64794 CBT64794 CEU64794 CLP64794 COQ64794 CVL64794 CYM64794 DFH64794 DII64794 DPD64794 DSE64794 DYZ64794 ECA64794 EIV64794 ELW64794 ESR64794 EVS64794 FCN64794 FFO64794 FMJ64794 FPK64794 FWF64794 FZG64794 GGB64794 GJC64794 GPX64794 GSY64794 GZT64794 HCU64794 HJP64794 HMQ64794 HTL64794 HWM64794 IDH64794 IGI64794 IND64794 IQE64794 IWZ64794 JAA64794 JGV64794 JJW64794 JQR64794 JTS64794 KAN64794 KDO64794 KKJ64794 KNK64794 KUF64794 KXG64794 LEB64794 LHC64794 LNX64794 LQY64794 LXT64794 MAU64794 MHP64794 MKQ64794 MRL64794 MUM64794 NBH64794 NEI64794 NLD64794 NOE64794 NUZ64794 NYA64794 OEV64794 OHW64794 OOR64794 ORS64794 OYN64794 PBO64794 PIJ64794 PLK64794 PSF64794 PVG64794 QCB64794 QFC64794 QLX64794 QOY64794 QVT64794 QYU64794 RFP64794 RIQ64794 RPL64794 RSM64794 RZH64794 SCI64794 SJD64794 SME64794 SSZ64794 SWA64794 TCV64794 TFW64794 TMR64794 TPS64794 TWN64794 TZO64794 UGJ64794 UJK64794 UQF64794 UTG64794 VAB64794 VDC64794 VJX64794 VMY64794 VTT64794 VWU64794 WDP64794 WGQ64794 WNL64794 WQM64794 WXH64794 XAI64794 BA64810 EB64810 KW64810 NX64810 US64810 XT64810 AEO64810 AHP64810 AOK64810 ARL64810 AYG64810 BBH64810 BIC64810 BLD64810 BRY64810 BUZ64810 CBU64810 CEV64810 CLQ64810 COR64810 CVM64810 CYN64810 DFI64810 DIJ64810 DPE64810 DSF64810 DZA64810 ECB64810 EIW64810 ELX64810 ESS64810 EVT64810 FCO64810 FFP64810 FMK64810 FPL64810 FWG64810 FZH64810 GGC64810 GJD64810 GPY64810 GSZ64810 GZU64810 HCV64810 HJQ64810 HMR64810 HTM64810 HWN64810 IDI64810 IGJ64810 INE64810 IQF64810 IXA64810 JAB64810 JGW64810 JJX64810 JQS64810 JTT64810 KAO64810 KDP64810 KKK64810 KNL64810 KUG64810 KXH64810 LEC64810 LHD64810 LNY64810 LQZ64810 LXU64810 MAV64810 MHQ64810 MKR64810 MRM64810 MUN64810 NBI64810 NEJ64810 NLE64810 NOF64810 NVA64810 NYB64810 OEW64810 OHX64810 OOS64810 ORT64810 OYO64810 PBP64810 PIK64810 PLL64810 PSG64810 PVH64810 QCC64810 QFD64810 QLY64810 QOZ64810 QVU64810 QYV64810 RFQ64810 RIR64810 RPM64810 RSN64810 RZI64810 SCJ64810 SJE64810 SMF64810 STA64810 SWB64810 TCW64810 TFX64810 TMS64810 TPT64810 TWO64810 TZP64810 UGK64810 UJL64810 UQG64810 UTH64810 VAC64810 VDD64810 VJY64810 VMZ64810 VTU64810 VWV64810 WDQ64810 WGR64810 WNM64810 WQN64810 WXI64810 XAJ64810 AZ64815 EA64815 KV64815 NW64815 UR64815 XS64815 AEN64815 AHO64815 AOJ64815 ARK64815 AYF64815 BBG64815 BIB64815 BLC64815 BRX64815 BUY64815 CBT64815 CEU64815 CLP64815 COQ64815 CVL64815 CYM64815 DFH64815 DII64815 DPD64815 DSE64815 DYZ64815 ECA64815 EIV64815 ELW64815 ESR64815 EVS64815 FCN64815 FFO64815 FMJ64815 FPK64815 FWF64815 FZG64815 GGB64815 GJC64815 GPX64815 GSY64815 GZT64815 HCU64815 HJP64815 HMQ64815 HTL64815 HWM64815 IDH64815 IGI64815 IND64815 IQE64815 IWZ64815 JAA64815 JGV64815 JJW64815 JQR64815 JTS64815 KAN64815 KDO64815 KKJ64815 KNK64815 KUF64815 KXG64815 LEB64815 LHC64815 LNX64815 LQY64815 LXT64815 MAU64815 MHP64815 MKQ64815 MRL64815 MUM64815 NBH64815 NEI64815 NLD64815 NOE64815 NUZ64815 NYA64815 OEV64815 OHW64815 OOR64815 ORS64815 OYN64815 PBO64815 PIJ64815 PLK64815 PSF64815 PVG64815 QCB64815 QFC64815 QLX64815 QOY64815 QVT64815 QYU64815 RFP64815 RIQ64815 RPL64815 RSM64815 RZH64815 SCI64815 SJD64815 SME64815 SSZ64815 SWA64815 TCV64815 TFW64815 TMR64815 TPS64815 TWN64815 TZO64815 UGJ64815 UJK64815 UQF64815 UTG64815 VAB64815 VDC64815 VJX64815 VMY64815 VTT64815 VWU64815 WDP64815 WGQ64815 WNL64815 WQM64815 WXH64815 XAI64815 AZ64836 EA64836:EB64836 KV64836 NW64836:NX64836 UR64836 XS64836:XT64836 AEN64836 AHO64836:AHP64836 AOJ64836 ARK64836:ARL64836 AYF64836 BBG64836:BBH64836 BIB64836 BLC64836:BLD64836 BRX64836 BUY64836:BUZ64836 CBT64836 CEU64836:CEV64836 CLP64836 COQ64836:COR64836 CVL64836 CYM64836:CYN64836 DFH64836 DII64836:DIJ64836 DPD64836 DSE64836:DSF64836 DYZ64836 ECA64836:ECB64836 EIV64836 ELW64836:ELX64836 ESR64836 EVS64836:EVT64836 FCN64836 FFO64836:FFP64836 FMJ64836 FPK64836:FPL64836 FWF64836 FZG64836:FZH64836 GGB64836 GJC64836:GJD64836 GPX64836 GSY64836:GSZ64836 GZT64836 HCU64836:HCV64836 HJP64836 HMQ64836:HMR64836 HTL64836 HWM64836:HWN64836 IDH64836 IGI64836:IGJ64836 IND64836 IQE64836:IQF64836 IWZ64836 JAA64836:JAB64836 JGV64836 JJW64836:JJX64836 JQR64836 JTS64836:JTT64836 KAN64836 KDO64836:KDP64836 KKJ64836 KNK64836:KNL64836 KUF64836 KXG64836:KXH64836 LEB64836 LHC64836:LHD64836 LNX64836 LQY64836:LQZ64836 LXT64836 MAU64836:MAV64836 MHP64836 MKQ64836:MKR64836 MRL64836 MUM64836:MUN64836 NBH64836 NEI64836:NEJ64836 NLD64836 NOE64836:NOF64836 NUZ64836 NYA64836:NYB64836 OEV64836 OHW64836:OHX64836 OOR64836 ORS64836:ORT64836 OYN64836 PBO64836:PBP64836 PIJ64836 PLK64836:PLL64836 PSF64836 PVG64836:PVH64836 QCB64836 QFC64836:QFD64836 QLX64836 QOY64836:QOZ64836 QVT64836 QYU64836:QYV64836 RFP64836 RIQ64836:RIR64836 RPL64836 RSM64836:RSN64836 RZH64836 SCI64836:SCJ64836 SJD64836 SME64836:SMF64836 SSZ64836 SWA64836:SWB64836 TCV64836 TFW64836:TFX64836 TMR64836 TPS64836:TPT64836 TWN64836 TZO64836:TZP64836 UGJ64836 UJK64836:UJL64836 UQF64836 UTG64836:UTH64836 VAB64836 VDC64836:VDD64836 VJX64836 VMY64836:VMZ64836 VTT64836 VWU64836:VWV64836 WDP64836 WGQ64836:WGR64836 WNL64836 WQM64836:WQN64836 WXH64836 XAI64836:XAJ64836 AY64851 KU64851 UQ64851 AEM64851 AOI64851 AYE64851 BIA64851 BRW64851 CBS64851 CLO64851 CVK64851 DFG64851 DPC64851 DYY64851 EIU64851 ESQ64851 FCM64851 FMI64851 FWE64851 GGA64851 GPW64851 GZS64851 HJO64851 HTK64851 IDG64851 INC64851 IWY64851 JGU64851 JQQ64851 KAM64851 KKI64851 KUE64851 LEA64851 LNW64851 LXS64851 MHO64851 MRK64851 NBG64851 NLC64851 NUY64851 OEU64851 OOQ64851 OYM64851 PII64851 PSE64851 QCA64851 QLW64851 QVS64851 RFO64851 RPK64851 RZG64851 SJC64851 SSY64851 TCU64851 TMQ64851 TWM64851 UGI64851 UQE64851 VAA64851 VJW64851 VTS64851 WDO64851 WNK64851 WXG64851 EA64857:EB64857 NW64857:NX64857 XS64857:XT64857 AHO64857:AHP64857 ARK64857:ARL64857 BBG64857:BBH64857 BLC64857:BLD64857 BUY64857:BUZ64857 CEU64857:CEV64857 COQ64857:COR64857 CYM64857:CYN64857 DII64857:DIJ64857 DSE64857:DSF64857 ECA64857:ECB64857 ELW64857:ELX64857 EVS64857:EVT64857 FFO64857:FFP64857 FPK64857:FPL64857 FZG64857:FZH64857 GJC64857:GJD64857 GSY64857:GSZ64857 HCU64857:HCV64857 HMQ64857:HMR64857 HWM64857:HWN64857 IGI64857:IGJ64857 IQE64857:IQF64857 JAA64857:JAB64857 JJW64857:JJX64857 JTS64857:JTT64857 KDO64857:KDP64857 KNK64857:KNL64857 KXG64857:KXH64857 LHC64857:LHD64857 LQY64857:LQZ64857 MAU64857:MAV64857 MKQ64857:MKR64857 MUM64857:MUN64857 NEI64857:NEJ64857 NOE64857:NOF64857 NYA64857:NYB64857 OHW64857:OHX64857 ORS64857:ORT64857 PBO64857:PBP64857 PLK64857:PLL64857 PVG64857:PVH64857 QFC64857:QFD64857 QOY64857:QOZ64857 QYU64857:QYV64857 RIQ64857:RIR64857 RSM64857:RSN64857 SCI64857:SCJ64857 SME64857:SMF64857 SWA64857:SWB64857 TFW64857:TFX64857 TPS64857:TPT64857 TZO64857:TZP64857 UJK64857:UJL64857 UTG64857:UTH64857 VDC64857:VDD64857 VMY64857:VMZ64857 VWU64857:VWV64857 WGQ64857:WGR64857 WQM64857:WQN64857 XAI64857:XAJ64857 EB64896 NX64896 XT64896 AHP64896 ARL64896 BBH64896 BLD64896 BUZ64896 CEV64896 COR64896 CYN64896 DIJ64896 DSF64896 ECB64896 ELX64896 EVT64896 FFP64896 FPL64896 FZH64896 GJD64896 GSZ64896 HCV64896 HMR64896 HWN64896 IGJ64896 IQF64896 JAB64896 JJX64896 JTT64896 KDP64896 KNL64896 KXH64896 LHD64896 LQZ64896 MAV64896 MKR64896 MUN64896 NEJ64896 NOF64896 NYB64896 OHX64896 ORT64896 PBP64896 PLL64896 PVH64896 QFD64896 QOZ64896 QYV64896 RIR64896 RSN64896 SCJ64896 SMF64896 SWB64896 TFX64896 TPT64896 TZP64896 UJL64896 UTH64896 VDD64896 VMZ64896 VWV64896 WGR64896 WQN64896 XAJ64896 EA64897 NW64897 XS64897 AHO64897 ARK64897 BBG64897 BLC64897 BUY64897 CEU64897 COQ64897 CYM64897 DII64897 DSE64897 ECA64897 ELW64897 EVS64897 FFO64897 FPK64897 FZG64897 GJC64897 GSY64897 HCU64897 HMQ64897 HWM64897 IGI64897 IQE64897 JAA64897 JJW64897 JTS64897 KDO64897 KNK64897 KXG64897 LHC64897 LQY64897 MAU64897 MKQ64897 MUM64897 NEI64897 NOE64897 NYA64897 OHW64897 ORS64897 PBO64897 PLK64897 PVG64897 QFC64897 QOY64897 QYU64897 RIQ64897 RSM64897 SCI64897 SME64897 SWA64897 TFW64897 TPS64897 TZO64897 UJK64897 UTG64897 VDC64897 VMY64897 VWU64897 WGQ64897 WQM64897 XAI64897 EA64913 NW64913 XS64913 AHO64913 ARK64913 BBG64913 BLC64913 BUY64913 CEU64913 COQ64913 CYM64913 DII64913 DSE64913 ECA64913 ELW64913 EVS64913 FFO64913 FPK64913 FZG64913 GJC64913 GSY64913 HCU64913 HMQ64913 HWM64913 IGI64913 IQE64913 JAA64913 JJW64913 JTS64913 KDO64913 KNK64913 KXG64913 LHC64913 LQY64913 MAU64913 MKQ64913 MUM64913 NEI64913 NOE64913 NYA64913 OHW64913 ORS64913 PBO64913 PLK64913 PVG64913 QFC64913 QOY64913 QYU64913 RIQ64913 RSM64913 SCI64913 SME64913 SWA64913 TFW64913 TPS64913 TZO64913 UJK64913 UTG64913 VDC64913 VMY64913 VWU64913 WGQ64913 WQM64913 XAI64913 EA64929 NW64929 XS64929 AHO64929 ARK64929 BBG64929 BLC64929 BUY64929 CEU64929 COQ64929 CYM64929 DII64929 DSE64929 ECA64929 ELW64929 EVS64929 FFO64929 FPK64929 FZG64929 GJC64929 GSY64929 HCU64929 HMQ64929 HWM64929 IGI64929 IQE64929 JAA64929 JJW64929 JTS64929 KDO64929 KNK64929 KXG64929 LHC64929 LQY64929 MAU64929 MKQ64929 MUM64929 NEI64929 NOE64929 NYA64929 OHW64929 ORS64929 PBO64929 PLK64929 PVG64929 QFC64929 QOY64929 QYU64929 RIQ64929 RSM64929 SCI64929 SME64929 SWA64929 TFW64929 TPS64929 TZO64929 UJK64929 UTG64929 VDC64929 VMY64929 VWU64929 WGQ64929 WQM64929 XAI64929 EA64945 NW64945 XS64945 AHO64945 ARK64945 BBG64945 BLC64945 BUY64945 CEU64945 COQ64945 CYM64945 DII64945 DSE64945 ECA64945 ELW64945 EVS64945 FFO64945 FPK64945 FZG64945 GJC64945 GSY64945 HCU64945 HMQ64945 HWM64945 IGI64945 IQE64945 JAA64945 JJW64945 JTS64945 KDO64945 KNK64945 KXG64945 LHC64945 LQY64945 MAU64945 MKQ64945 MUM64945 NEI64945 NOE64945 NYA64945 OHW64945 ORS64945 PBO64945 PLK64945 PVG64945 QFC64945 QOY64945 QYU64945 RIQ64945 RSM64945 SCI64945 SME64945 SWA64945 TFW64945 TPS64945 TZO64945 UJK64945 UTG64945 VDC64945 VMY64945 VWU64945 WGQ64945 WQM64945 XAI64945 EA64961 NW64961 XS64961 AHO64961 ARK64961 BBG64961 BLC64961 BUY64961 CEU64961 COQ64961 CYM64961 DII64961 DSE64961 ECA64961 ELW64961 EVS64961 FFO64961 FPK64961 FZG64961 GJC64961 GSY64961 HCU64961 HMQ64961 HWM64961 IGI64961 IQE64961 JAA64961 JJW64961 JTS64961 KDO64961 KNK64961 KXG64961 LHC64961 LQY64961 MAU64961 MKQ64961 MUM64961 NEI64961 NOE64961 NYA64961 OHW64961 ORS64961 PBO64961 PLK64961 PVG64961 QFC64961 QOY64961 QYU64961 RIQ64961 RSM64961 SCI64961 SME64961 SWA64961 TFW64961 TPS64961 TZO64961 UJK64961 UTG64961 VDC64961 VMY64961 VWU64961 WGQ64961 WQM64961 XAI64961 EA64991 NW64991 XS64991 AHO64991 ARK64991 BBG64991 BLC64991 BUY64991 CEU64991 COQ64991 CYM64991 DII64991 DSE64991 ECA64991 ELW64991 EVS64991 FFO64991 FPK64991 FZG64991 GJC64991 GSY64991 HCU64991 HMQ64991 HWM64991 IGI64991 IQE64991 JAA64991 JJW64991 JTS64991 KDO64991 KNK64991 KXG64991 LHC64991 LQY64991 MAU64991 MKQ64991 MUM64991 NEI64991 NOE64991 NYA64991 OHW64991 ORS64991 PBO64991 PLK64991 PVG64991 QFC64991 QOY64991 QYU64991 RIQ64991 RSM64991 SCI64991 SME64991 SWA64991 TFW64991 TPS64991 TZO64991 UJK64991 UTG64991 VDC64991 VMY64991 VWU64991 WGQ64991 WQM64991 XAI64991 EA65021 NW65021 XS65021 AHO65021 ARK65021 BBG65021 BLC65021 BUY65021 CEU65021 COQ65021 CYM65021 DII65021 DSE65021 ECA65021 ELW65021 EVS65021 FFO65021 FPK65021 FZG65021 GJC65021 GSY65021 HCU65021 HMQ65021 HWM65021 IGI65021 IQE65021 JAA65021 JJW65021 JTS65021 KDO65021 KNK65021 KXG65021 LHC65021 LQY65021 MAU65021 MKQ65021 MUM65021 NEI65021 NOE65021 NYA65021 OHW65021 ORS65021 PBO65021 PLK65021 PVG65021 QFC65021 QOY65021 QYU65021 RIQ65021 RSM65021 SCI65021 SME65021 SWA65021 TFW65021 TPS65021 TZO65021 UJK65021 UTG65021 VDC65021 VMY65021 VWU65021 WGQ65021 WQM65021 XAI65021 DZ65051 NV65051 XR65051 AHN65051 ARJ65051 BBF65051 BLB65051 BUX65051 CET65051 COP65051 CYL65051 DIH65051 DSD65051 EBZ65051 ELV65051 EVR65051 FFN65051 FPJ65051 FZF65051 GJB65051 GSX65051 HCT65051 HMP65051 HWL65051 IGH65051 IQD65051 IZZ65051 JJV65051 JTR65051 KDN65051 KNJ65051 KXF65051 LHB65051 LQX65051 MAT65051 MKP65051 MUL65051 NEH65051 NOD65051 NXZ65051 OHV65051 ORR65051 PBN65051 PLJ65051 PVF65051 QFB65051 QOX65051 QYT65051 RIP65051 RSL65051 SCH65051 SMD65051 SVZ65051 TFV65051 TPR65051 TZN65051 UJJ65051 UTF65051 VDB65051 VMX65051 VWT65051 WGP65051 WQL65051 XAH65051 DZ65072 NV65072 XR65072 AHN65072 ARJ65072 BBF65072 BLB65072 BUX65072 CET65072 COP65072 CYL65072 DIH65072 DSD65072 EBZ65072 ELV65072 EVR65072 FFN65072 FPJ65072 FZF65072 GJB65072 GSX65072 HCT65072 HMP65072 HWL65072 IGH65072 IQD65072 IZZ65072 JJV65072 JTR65072 KDN65072 KNJ65072 KXF65072 LHB65072 LQX65072 MAT65072 MKP65072 MUL65072 NEH65072 NOD65072 NXZ65072 OHV65072 ORR65072 PBN65072 PLJ65072 PVF65072 QFB65072 QOX65072 QYT65072 RIP65072 RSL65072 SCH65072 SMD65072 SVZ65072 TFV65072 TPR65072 TZN65072 UJJ65072 UTF65072 VDB65072 VMX65072 VWT65072 WGP65072 WQL65072 XAH65072 DZ65093 NV65093 XR65093 AHN65093 ARJ65093 BBF65093 BLB65093 BUX65093 CET65093 COP65093 CYL65093 DIH65093 DSD65093 EBZ65093 ELV65093 EVR65093 FFN65093 FPJ65093 FZF65093 GJB65093 GSX65093 HCT65093 HMP65093 HWL65093 IGH65093 IQD65093 IZZ65093 JJV65093 JTR65093 KDN65093 KNJ65093 KXF65093 LHB65093 LQX65093 MAT65093 MKP65093 MUL65093 NEH65093 NOD65093 NXZ65093 OHV65093 ORR65093 PBN65093 PLJ65093 PVF65093 QFB65093 QOX65093 QYT65093 RIP65093 RSL65093 SCH65093 SMD65093 SVZ65093 TFV65093 TPR65093 TZN65093 UJJ65093 UTF65093 VDB65093 VMX65093 VWT65093 WGP65093 WQL65093 XAH65093 BA130276 KW130276 US130276 AEO130276 AOK130276 AYG130276 BIC130276 BRY130276 CBU130276 CLQ130276 CVM130276 DFI130276 DPE130276 DZA130276 EIW130276 ESS130276 FCO130276 FMK130276 FWG130276 GGC130276 GPY130276 GZU130276 HJQ130276 HTM130276 IDI130276 INE130276 IXA130276 JGW130276 JQS130276 KAO130276 KKK130276 KUG130276 LEC130276 LNY130276 LXU130276 MHQ130276 MRM130276 NBI130276 NLE130276 NVA130276 OEW130276 OOS130276 OYO130276 PIK130276 PSG130276 QCC130276 QLY130276 QVU130276 RFQ130276 RPM130276 RZI130276 SJE130276 STA130276 TCW130276 TMS130276 TWO130276 UGK130276 UQG130276 VAC130276 VJY130276 VTU130276 WDQ130276 WNM130276 WXI130276 BA130325 EC130325:GZ130325 KW130325 NY130325:QV130325 US130325 XU130325:AAR130325 AEO130325 AHQ130325:AKN130325 AOK130325 ARM130325:AUJ130325 AYG130325 BBI130325:BEF130325 BIC130325 BLE130325:BOB130325 BRY130325 BVA130325:BXX130325 CBU130325 CEW130325:CHT130325 CLQ130325 COS130325:CRP130325 CVM130325 CYO130325:DBL130325 DFI130325 DIK130325:DLH130325 DPE130325 DSG130325:DVD130325 DZA130325 ECC130325:EEZ130325 EIW130325 ELY130325:EOV130325 ESS130325 EVU130325:EYR130325 FCO130325 FFQ130325:FIN130325 FMK130325 FPM130325:FSJ130325 FWG130325 FZI130325:GCF130325 GGC130325 GJE130325:GMB130325 GPY130325 GTA130325:GVX130325 GZU130325 HCW130325:HFT130325 HJQ130325 HMS130325:HPP130325 HTM130325 HWO130325:HZL130325 IDI130325 IGK130325:IJH130325 INE130325 IQG130325:ITD130325 IXA130325 JAC130325:JCZ130325 JGW130325 JJY130325:JMV130325 JQS130325 JTU130325:JWR130325 KAO130325 KDQ130325:KGN130325 KKK130325 KNM130325:KQJ130325 KUG130325 KXI130325:LAF130325 LEC130325 LHE130325:LKB130325 LNY130325 LRA130325:LTX130325 LXU130325 MAW130325:MDT130325 MHQ130325 MKS130325:MNP130325 MRM130325 MUO130325:MXL130325 NBI130325 NEK130325:NHH130325 NLE130325 NOG130325:NRD130325 NVA130325 NYC130325:OAZ130325 OEW130325 OHY130325:OKV130325 OOS130325 ORU130325:OUR130325 OYO130325 PBQ130325:PEN130325 PIK130325 PLM130325:POJ130325 PSG130325 PVI130325:PYF130325 QCC130325 QFE130325:QIB130325 QLY130325 QPA130325:QRX130325 QVU130325 QYW130325:RBT130325 RFQ130325 RIS130325:RLP130325 RPM130325 RSO130325:RVL130325 RZI130325 SCK130325:SFH130325 SJE130325 SMG130325:SPD130325 STA130325 SWC130325:SYZ130325 TCW130325 TFY130325:TIV130325 TMS130325 TPU130325:TSR130325 TWO130325 TZQ130325:UCN130325 UGK130325 UJM130325:UMJ130325 UQG130325 UTI130325:UWF130325 VAC130325 VDE130325:VGB130325 VJY130325 VNA130325:VPX130325 VTU130325 VWW130325:VZT130325 WDQ130325 WGS130325:WJP130325 WNM130325 WQO130325:WTL130325 WXI130325 XAK130325:XDH130325 AZ130330 EA130330 KV130330 NW130330 UR130330 XS130330 AEN130330 AHO130330 AOJ130330 ARK130330 AYF130330 BBG130330 BIB130330 BLC130330 BRX130330 BUY130330 CBT130330 CEU130330 CLP130330 COQ130330 CVL130330 CYM130330 DFH130330 DII130330 DPD130330 DSE130330 DYZ130330 ECA130330 EIV130330 ELW130330 ESR130330 EVS130330 FCN130330 FFO130330 FMJ130330 FPK130330 FWF130330 FZG130330 GGB130330 GJC130330 GPX130330 GSY130330 GZT130330 HCU130330 HJP130330 HMQ130330 HTL130330 HWM130330 IDH130330 IGI130330 IND130330 IQE130330 IWZ130330 JAA130330 JGV130330 JJW130330 JQR130330 JTS130330 KAN130330 KDO130330 KKJ130330 KNK130330 KUF130330 KXG130330 LEB130330 LHC130330 LNX130330 LQY130330 LXT130330 MAU130330 MHP130330 MKQ130330 MRL130330 MUM130330 NBH130330 NEI130330 NLD130330 NOE130330 NUZ130330 NYA130330 OEV130330 OHW130330 OOR130330 ORS130330 OYN130330 PBO130330 PIJ130330 PLK130330 PSF130330 PVG130330 QCB130330 QFC130330 QLX130330 QOY130330 QVT130330 QYU130330 RFP130330 RIQ130330 RPL130330 RSM130330 RZH130330 SCI130330 SJD130330 SME130330 SSZ130330 SWA130330 TCV130330 TFW130330 TMR130330 TPS130330 TWN130330 TZO130330 UGJ130330 UJK130330 UQF130330 UTG130330 VAB130330 VDC130330 VJX130330 VMY130330 VTT130330 VWU130330 WDP130330 WGQ130330 WNL130330 WQM130330 WXH130330 XAI130330 BA130346 EB130346 KW130346 NX130346 US130346 XT130346 AEO130346 AHP130346 AOK130346 ARL130346 AYG130346 BBH130346 BIC130346 BLD130346 BRY130346 BUZ130346 CBU130346 CEV130346 CLQ130346 COR130346 CVM130346 CYN130346 DFI130346 DIJ130346 DPE130346 DSF130346 DZA130346 ECB130346 EIW130346 ELX130346 ESS130346 EVT130346 FCO130346 FFP130346 FMK130346 FPL130346 FWG130346 FZH130346 GGC130346 GJD130346 GPY130346 GSZ130346 GZU130346 HCV130346 HJQ130346 HMR130346 HTM130346 HWN130346 IDI130346 IGJ130346 INE130346 IQF130346 IXA130346 JAB130346 JGW130346 JJX130346 JQS130346 JTT130346 KAO130346 KDP130346 KKK130346 KNL130346 KUG130346 KXH130346 LEC130346 LHD130346 LNY130346 LQZ130346 LXU130346 MAV130346 MHQ130346 MKR130346 MRM130346 MUN130346 NBI130346 NEJ130346 NLE130346 NOF130346 NVA130346 NYB130346 OEW130346 OHX130346 OOS130346 ORT130346 OYO130346 PBP130346 PIK130346 PLL130346 PSG130346 PVH130346 QCC130346 QFD130346 QLY130346 QOZ130346 QVU130346 QYV130346 RFQ130346 RIR130346 RPM130346 RSN130346 RZI130346 SCJ130346 SJE130346 SMF130346 STA130346 SWB130346 TCW130346 TFX130346 TMS130346 TPT130346 TWO130346 TZP130346 UGK130346 UJL130346 UQG130346 UTH130346 VAC130346 VDD130346 VJY130346 VMZ130346 VTU130346 VWV130346 WDQ130346 WGR130346 WNM130346 WQN130346 WXI130346 XAJ130346 AZ130351 EA130351 KV130351 NW130351 UR130351 XS130351 AEN130351 AHO130351 AOJ130351 ARK130351 AYF130351 BBG130351 BIB130351 BLC130351 BRX130351 BUY130351 CBT130351 CEU130351 CLP130351 COQ130351 CVL130351 CYM130351 DFH130351 DII130351 DPD130351 DSE130351 DYZ130351 ECA130351 EIV130351 ELW130351 ESR130351 EVS130351 FCN130351 FFO130351 FMJ130351 FPK130351 FWF130351 FZG130351 GGB130351 GJC130351 GPX130351 GSY130351 GZT130351 HCU130351 HJP130351 HMQ130351 HTL130351 HWM130351 IDH130351 IGI130351 IND130351 IQE130351 IWZ130351 JAA130351 JGV130351 JJW130351 JQR130351 JTS130351 KAN130351 KDO130351 KKJ130351 KNK130351 KUF130351 KXG130351 LEB130351 LHC130351 LNX130351 LQY130351 LXT130351 MAU130351 MHP130351 MKQ130351 MRL130351 MUM130351 NBH130351 NEI130351 NLD130351 NOE130351 NUZ130351 NYA130351 OEV130351 OHW130351 OOR130351 ORS130351 OYN130351 PBO130351 PIJ130351 PLK130351 PSF130351 PVG130351 QCB130351 QFC130351 QLX130351 QOY130351 QVT130351 QYU130351 RFP130351 RIQ130351 RPL130351 RSM130351 RZH130351 SCI130351 SJD130351 SME130351 SSZ130351 SWA130351 TCV130351 TFW130351 TMR130351 TPS130351 TWN130351 TZO130351 UGJ130351 UJK130351 UQF130351 UTG130351 VAB130351 VDC130351 VJX130351 VMY130351 VTT130351 VWU130351 WDP130351 WGQ130351 WNL130351 WQM130351 WXH130351 XAI130351 AZ130372 EA130372:EB130372 KV130372 NW130372:NX130372 UR130372 XS130372:XT130372 AEN130372 AHO130372:AHP130372 AOJ130372 ARK130372:ARL130372 AYF130372 BBG130372:BBH130372 BIB130372 BLC130372:BLD130372 BRX130372 BUY130372:BUZ130372 CBT130372 CEU130372:CEV130372 CLP130372 COQ130372:COR130372 CVL130372 CYM130372:CYN130372 DFH130372 DII130372:DIJ130372 DPD130372 DSE130372:DSF130372 DYZ130372 ECA130372:ECB130372 EIV130372 ELW130372:ELX130372 ESR130372 EVS130372:EVT130372 FCN130372 FFO130372:FFP130372 FMJ130372 FPK130372:FPL130372 FWF130372 FZG130372:FZH130372 GGB130372 GJC130372:GJD130372 GPX130372 GSY130372:GSZ130372 GZT130372 HCU130372:HCV130372 HJP130372 HMQ130372:HMR130372 HTL130372 HWM130372:HWN130372 IDH130372 IGI130372:IGJ130372 IND130372 IQE130372:IQF130372 IWZ130372 JAA130372:JAB130372 JGV130372 JJW130372:JJX130372 JQR130372 JTS130372:JTT130372 KAN130372 KDO130372:KDP130372 KKJ130372 KNK130372:KNL130372 KUF130372 KXG130372:KXH130372 LEB130372 LHC130372:LHD130372 LNX130372 LQY130372:LQZ130372 LXT130372 MAU130372:MAV130372 MHP130372 MKQ130372:MKR130372 MRL130372 MUM130372:MUN130372 NBH130372 NEI130372:NEJ130372 NLD130372 NOE130372:NOF130372 NUZ130372 NYA130372:NYB130372 OEV130372 OHW130372:OHX130372 OOR130372 ORS130372:ORT130372 OYN130372 PBO130372:PBP130372 PIJ130372 PLK130372:PLL130372 PSF130372 PVG130372:PVH130372 QCB130372 QFC130372:QFD130372 QLX130372 QOY130372:QOZ130372 QVT130372 QYU130372:QYV130372 RFP130372 RIQ130372:RIR130372 RPL130372 RSM130372:RSN130372 RZH130372 SCI130372:SCJ130372 SJD130372 SME130372:SMF130372 SSZ130372 SWA130372:SWB130372 TCV130372 TFW130372:TFX130372 TMR130372 TPS130372:TPT130372 TWN130372 TZO130372:TZP130372 UGJ130372 UJK130372:UJL130372 UQF130372 UTG130372:UTH130372 VAB130372 VDC130372:VDD130372 VJX130372 VMY130372:VMZ130372 VTT130372 VWU130372:VWV130372 WDP130372 WGQ130372:WGR130372 WNL130372 WQM130372:WQN130372 WXH130372 XAI130372:XAJ130372 AY130387 KU130387 UQ130387 AEM130387 AOI130387 AYE130387 BIA130387 BRW130387 CBS130387 CLO130387 CVK130387 DFG130387 DPC130387 DYY130387 EIU130387 ESQ130387 FCM130387 FMI130387 FWE130387 GGA130387 GPW130387 GZS130387 HJO130387 HTK130387 IDG130387 INC130387 IWY130387 JGU130387 JQQ130387 KAM130387 KKI130387 KUE130387 LEA130387 LNW130387 LXS130387 MHO130387 MRK130387 NBG130387 NLC130387 NUY130387 OEU130387 OOQ130387 OYM130387 PII130387 PSE130387 QCA130387 QLW130387 QVS130387 RFO130387 RPK130387 RZG130387 SJC130387 SSY130387 TCU130387 TMQ130387 TWM130387 UGI130387 UQE130387 VAA130387 VJW130387 VTS130387 WDO130387 WNK130387 WXG130387 EA130393:EB130393 NW130393:NX130393 XS130393:XT130393 AHO130393:AHP130393 ARK130393:ARL130393 BBG130393:BBH130393 BLC130393:BLD130393 BUY130393:BUZ130393 CEU130393:CEV130393 COQ130393:COR130393 CYM130393:CYN130393 DII130393:DIJ130393 DSE130393:DSF130393 ECA130393:ECB130393 ELW130393:ELX130393 EVS130393:EVT130393 FFO130393:FFP130393 FPK130393:FPL130393 FZG130393:FZH130393 GJC130393:GJD130393 GSY130393:GSZ130393 HCU130393:HCV130393 HMQ130393:HMR130393 HWM130393:HWN130393 IGI130393:IGJ130393 IQE130393:IQF130393 JAA130393:JAB130393 JJW130393:JJX130393 JTS130393:JTT130393 KDO130393:KDP130393 KNK130393:KNL130393 KXG130393:KXH130393 LHC130393:LHD130393 LQY130393:LQZ130393 MAU130393:MAV130393 MKQ130393:MKR130393 MUM130393:MUN130393 NEI130393:NEJ130393 NOE130393:NOF130393 NYA130393:NYB130393 OHW130393:OHX130393 ORS130393:ORT130393 PBO130393:PBP130393 PLK130393:PLL130393 PVG130393:PVH130393 QFC130393:QFD130393 QOY130393:QOZ130393 QYU130393:QYV130393 RIQ130393:RIR130393 RSM130393:RSN130393 SCI130393:SCJ130393 SME130393:SMF130393 SWA130393:SWB130393 TFW130393:TFX130393 TPS130393:TPT130393 TZO130393:TZP130393 UJK130393:UJL130393 UTG130393:UTH130393 VDC130393:VDD130393 VMY130393:VMZ130393 VWU130393:VWV130393 WGQ130393:WGR130393 WQM130393:WQN130393 XAI130393:XAJ130393 EB130432 NX130432 XT130432 AHP130432 ARL130432 BBH130432 BLD130432 BUZ130432 CEV130432 COR130432 CYN130432 DIJ130432 DSF130432 ECB130432 ELX130432 EVT130432 FFP130432 FPL130432 FZH130432 GJD130432 GSZ130432 HCV130432 HMR130432 HWN130432 IGJ130432 IQF130432 JAB130432 JJX130432 JTT130432 KDP130432 KNL130432 KXH130432 LHD130432 LQZ130432 MAV130432 MKR130432 MUN130432 NEJ130432 NOF130432 NYB130432 OHX130432 ORT130432 PBP130432 PLL130432 PVH130432 QFD130432 QOZ130432 QYV130432 RIR130432 RSN130432 SCJ130432 SMF130432 SWB130432 TFX130432 TPT130432 TZP130432 UJL130432 UTH130432 VDD130432 VMZ130432 VWV130432 WGR130432 WQN130432 XAJ130432 EA130433 NW130433 XS130433 AHO130433 ARK130433 BBG130433 BLC130433 BUY130433 CEU130433 COQ130433 CYM130433 DII130433 DSE130433 ECA130433 ELW130433 EVS130433 FFO130433 FPK130433 FZG130433 GJC130433 GSY130433 HCU130433 HMQ130433 HWM130433 IGI130433 IQE130433 JAA130433 JJW130433 JTS130433 KDO130433 KNK130433 KXG130433 LHC130433 LQY130433 MAU130433 MKQ130433 MUM130433 NEI130433 NOE130433 NYA130433 OHW130433 ORS130433 PBO130433 PLK130433 PVG130433 QFC130433 QOY130433 QYU130433 RIQ130433 RSM130433 SCI130433 SME130433 SWA130433 TFW130433 TPS130433 TZO130433 UJK130433 UTG130433 VDC130433 VMY130433 VWU130433 WGQ130433 WQM130433 XAI130433 EA130449 NW130449 XS130449 AHO130449 ARK130449 BBG130449 BLC130449 BUY130449 CEU130449 COQ130449 CYM130449 DII130449 DSE130449 ECA130449 ELW130449 EVS130449 FFO130449 FPK130449 FZG130449 GJC130449 GSY130449 HCU130449 HMQ130449 HWM130449 IGI130449 IQE130449 JAA130449 JJW130449 JTS130449 KDO130449 KNK130449 KXG130449 LHC130449 LQY130449 MAU130449 MKQ130449 MUM130449 NEI130449 NOE130449 NYA130449 OHW130449 ORS130449 PBO130449 PLK130449 PVG130449 QFC130449 QOY130449 QYU130449 RIQ130449 RSM130449 SCI130449 SME130449 SWA130449 TFW130449 TPS130449 TZO130449 UJK130449 UTG130449 VDC130449 VMY130449 VWU130449 WGQ130449 WQM130449 XAI130449 EA130465 NW130465 XS130465 AHO130465 ARK130465 BBG130465 BLC130465 BUY130465 CEU130465 COQ130465 CYM130465 DII130465 DSE130465 ECA130465 ELW130465 EVS130465 FFO130465 FPK130465 FZG130465 GJC130465 GSY130465 HCU130465 HMQ130465 HWM130465 IGI130465 IQE130465 JAA130465 JJW130465 JTS130465 KDO130465 KNK130465 KXG130465 LHC130465 LQY130465 MAU130465 MKQ130465 MUM130465 NEI130465 NOE130465 NYA130465 OHW130465 ORS130465 PBO130465 PLK130465 PVG130465 QFC130465 QOY130465 QYU130465 RIQ130465 RSM130465 SCI130465 SME130465 SWA130465 TFW130465 TPS130465 TZO130465 UJK130465 UTG130465 VDC130465 VMY130465 VWU130465 WGQ130465 WQM130465 XAI130465 EA130481 NW130481 XS130481 AHO130481 ARK130481 BBG130481 BLC130481 BUY130481 CEU130481 COQ130481 CYM130481 DII130481 DSE130481 ECA130481 ELW130481 EVS130481 FFO130481 FPK130481 FZG130481 GJC130481 GSY130481 HCU130481 HMQ130481 HWM130481 IGI130481 IQE130481 JAA130481 JJW130481 JTS130481 KDO130481 KNK130481 KXG130481 LHC130481 LQY130481 MAU130481 MKQ130481 MUM130481 NEI130481 NOE130481 NYA130481 OHW130481 ORS130481 PBO130481 PLK130481 PVG130481 QFC130481 QOY130481 QYU130481 RIQ130481 RSM130481 SCI130481 SME130481 SWA130481 TFW130481 TPS130481 TZO130481 UJK130481 UTG130481 VDC130481 VMY130481 VWU130481 WGQ130481 WQM130481 XAI130481 EA130497 NW130497 XS130497 AHO130497 ARK130497 BBG130497 BLC130497 BUY130497 CEU130497 COQ130497 CYM130497 DII130497 DSE130497 ECA130497 ELW130497 EVS130497 FFO130497 FPK130497 FZG130497 GJC130497 GSY130497 HCU130497 HMQ130497 HWM130497 IGI130497 IQE130497 JAA130497 JJW130497 JTS130497 KDO130497 KNK130497 KXG130497 LHC130497 LQY130497 MAU130497 MKQ130497 MUM130497 NEI130497 NOE130497 NYA130497 OHW130497 ORS130497 PBO130497 PLK130497 PVG130497 QFC130497 QOY130497 QYU130497 RIQ130497 RSM130497 SCI130497 SME130497 SWA130497 TFW130497 TPS130497 TZO130497 UJK130497 UTG130497 VDC130497 VMY130497 VWU130497 WGQ130497 WQM130497 XAI130497 EA130527 NW130527 XS130527 AHO130527 ARK130527 BBG130527 BLC130527 BUY130527 CEU130527 COQ130527 CYM130527 DII130527 DSE130527 ECA130527 ELW130527 EVS130527 FFO130527 FPK130527 FZG130527 GJC130527 GSY130527 HCU130527 HMQ130527 HWM130527 IGI130527 IQE130527 JAA130527 JJW130527 JTS130527 KDO130527 KNK130527 KXG130527 LHC130527 LQY130527 MAU130527 MKQ130527 MUM130527 NEI130527 NOE130527 NYA130527 OHW130527 ORS130527 PBO130527 PLK130527 PVG130527 QFC130527 QOY130527 QYU130527 RIQ130527 RSM130527 SCI130527 SME130527 SWA130527 TFW130527 TPS130527 TZO130527 UJK130527 UTG130527 VDC130527 VMY130527 VWU130527 WGQ130527 WQM130527 XAI130527 EA130557 NW130557 XS130557 AHO130557 ARK130557 BBG130557 BLC130557 BUY130557 CEU130557 COQ130557 CYM130557 DII130557 DSE130557 ECA130557 ELW130557 EVS130557 FFO130557 FPK130557 FZG130557 GJC130557 GSY130557 HCU130557 HMQ130557 HWM130557 IGI130557 IQE130557 JAA130557 JJW130557 JTS130557 KDO130557 KNK130557 KXG130557 LHC130557 LQY130557 MAU130557 MKQ130557 MUM130557 NEI130557 NOE130557 NYA130557 OHW130557 ORS130557 PBO130557 PLK130557 PVG130557 QFC130557 QOY130557 QYU130557 RIQ130557 RSM130557 SCI130557 SME130557 SWA130557 TFW130557 TPS130557 TZO130557 UJK130557 UTG130557 VDC130557 VMY130557 VWU130557 WGQ130557 WQM130557 XAI130557 DZ130587 NV130587 XR130587 AHN130587 ARJ130587 BBF130587 BLB130587 BUX130587 CET130587 COP130587 CYL130587 DIH130587 DSD130587 EBZ130587 ELV130587 EVR130587 FFN130587 FPJ130587 FZF130587 GJB130587 GSX130587 HCT130587 HMP130587 HWL130587 IGH130587 IQD130587 IZZ130587 JJV130587 JTR130587 KDN130587 KNJ130587 KXF130587 LHB130587 LQX130587 MAT130587 MKP130587 MUL130587 NEH130587 NOD130587 NXZ130587 OHV130587 ORR130587 PBN130587 PLJ130587 PVF130587 QFB130587 QOX130587 QYT130587 RIP130587 RSL130587 SCH130587 SMD130587 SVZ130587 TFV130587 TPR130587 TZN130587 UJJ130587 UTF130587 VDB130587 VMX130587 VWT130587 WGP130587 WQL130587 XAH130587 DZ130608 NV130608 XR130608 AHN130608 ARJ130608 BBF130608 BLB130608 BUX130608 CET130608 COP130608 CYL130608 DIH130608 DSD130608 EBZ130608 ELV130608 EVR130608 FFN130608 FPJ130608 FZF130608 GJB130608 GSX130608 HCT130608 HMP130608 HWL130608 IGH130608 IQD130608 IZZ130608 JJV130608 JTR130608 KDN130608 KNJ130608 KXF130608 LHB130608 LQX130608 MAT130608 MKP130608 MUL130608 NEH130608 NOD130608 NXZ130608 OHV130608 ORR130608 PBN130608 PLJ130608 PVF130608 QFB130608 QOX130608 QYT130608 RIP130608 RSL130608 SCH130608 SMD130608 SVZ130608 TFV130608 TPR130608 TZN130608 UJJ130608 UTF130608 VDB130608 VMX130608 VWT130608 WGP130608 WQL130608 XAH130608 DZ130629 NV130629 XR130629 AHN130629 ARJ130629 BBF130629 BLB130629 BUX130629 CET130629 COP130629 CYL130629 DIH130629 DSD130629 EBZ130629 ELV130629 EVR130629 FFN130629 FPJ130629 FZF130629 GJB130629 GSX130629 HCT130629 HMP130629 HWL130629 IGH130629 IQD130629 IZZ130629 JJV130629 JTR130629 KDN130629 KNJ130629 KXF130629 LHB130629 LQX130629 MAT130629 MKP130629 MUL130629 NEH130629 NOD130629 NXZ130629 OHV130629 ORR130629 PBN130629 PLJ130629 PVF130629 QFB130629 QOX130629 QYT130629 RIP130629 RSL130629 SCH130629 SMD130629 SVZ130629 TFV130629 TPR130629 TZN130629 UJJ130629 UTF130629 VDB130629 VMX130629 VWT130629 WGP130629 WQL130629 XAH130629 BA195812 KW195812 US195812 AEO195812 AOK195812 AYG195812 BIC195812 BRY195812 CBU195812 CLQ195812 CVM195812 DFI195812 DPE195812 DZA195812 EIW195812 ESS195812 FCO195812 FMK195812 FWG195812 GGC195812 GPY195812 GZU195812 HJQ195812 HTM195812 IDI195812 INE195812 IXA195812 JGW195812 JQS195812 KAO195812 KKK195812 KUG195812 LEC195812 LNY195812 LXU195812 MHQ195812 MRM195812 NBI195812 NLE195812 NVA195812 OEW195812 OOS195812 OYO195812 PIK195812 PSG195812 QCC195812 QLY195812 QVU195812 RFQ195812 RPM195812 RZI195812 SJE195812 STA195812 TCW195812 TMS195812 TWO195812 UGK195812 UQG195812 VAC195812 VJY195812 VTU195812 WDQ195812 WNM195812 WXI195812 BA195861 EC195861:GZ195861 KW195861 NY195861:QV195861 US195861 XU195861:AAR195861 AEO195861 AHQ195861:AKN195861 AOK195861 ARM195861:AUJ195861 AYG195861 BBI195861:BEF195861 BIC195861 BLE195861:BOB195861 BRY195861 BVA195861:BXX195861 CBU195861 CEW195861:CHT195861 CLQ195861 COS195861:CRP195861 CVM195861 CYO195861:DBL195861 DFI195861 DIK195861:DLH195861 DPE195861 DSG195861:DVD195861 DZA195861 ECC195861:EEZ195861 EIW195861 ELY195861:EOV195861 ESS195861 EVU195861:EYR195861 FCO195861 FFQ195861:FIN195861 FMK195861 FPM195861:FSJ195861 FWG195861 FZI195861:GCF195861 GGC195861 GJE195861:GMB195861 GPY195861 GTA195861:GVX195861 GZU195861 HCW195861:HFT195861 HJQ195861 HMS195861:HPP195861 HTM195861 HWO195861:HZL195861 IDI195861 IGK195861:IJH195861 INE195861 IQG195861:ITD195861 IXA195861 JAC195861:JCZ195861 JGW195861 JJY195861:JMV195861 JQS195861 JTU195861:JWR195861 KAO195861 KDQ195861:KGN195861 KKK195861 KNM195861:KQJ195861 KUG195861 KXI195861:LAF195861 LEC195861 LHE195861:LKB195861 LNY195861 LRA195861:LTX195861 LXU195861 MAW195861:MDT195861 MHQ195861 MKS195861:MNP195861 MRM195861 MUO195861:MXL195861 NBI195861 NEK195861:NHH195861 NLE195861 NOG195861:NRD195861 NVA195861 NYC195861:OAZ195861 OEW195861 OHY195861:OKV195861 OOS195861 ORU195861:OUR195861 OYO195861 PBQ195861:PEN195861 PIK195861 PLM195861:POJ195861 PSG195861 PVI195861:PYF195861 QCC195861 QFE195861:QIB195861 QLY195861 QPA195861:QRX195861 QVU195861 QYW195861:RBT195861 RFQ195861 RIS195861:RLP195861 RPM195861 RSO195861:RVL195861 RZI195861 SCK195861:SFH195861 SJE195861 SMG195861:SPD195861 STA195861 SWC195861:SYZ195861 TCW195861 TFY195861:TIV195861 TMS195861 TPU195861:TSR195861 TWO195861 TZQ195861:UCN195861 UGK195861 UJM195861:UMJ195861 UQG195861 UTI195861:UWF195861 VAC195861 VDE195861:VGB195861 VJY195861 VNA195861:VPX195861 VTU195861 VWW195861:VZT195861 WDQ195861 WGS195861:WJP195861 WNM195861 WQO195861:WTL195861 WXI195861 XAK195861:XDH195861 AZ195866 EA195866 KV195866 NW195866 UR195866 XS195866 AEN195866 AHO195866 AOJ195866 ARK195866 AYF195866 BBG195866 BIB195866 BLC195866 BRX195866 BUY195866 CBT195866 CEU195866 CLP195866 COQ195866 CVL195866 CYM195866 DFH195866 DII195866 DPD195866 DSE195866 DYZ195866 ECA195866 EIV195866 ELW195866 ESR195866 EVS195866 FCN195866 FFO195866 FMJ195866 FPK195866 FWF195866 FZG195866 GGB195866 GJC195866 GPX195866 GSY195866 GZT195866 HCU195866 HJP195866 HMQ195866 HTL195866 HWM195866 IDH195866 IGI195866 IND195866 IQE195866 IWZ195866 JAA195866 JGV195866 JJW195866 JQR195866 JTS195866 KAN195866 KDO195866 KKJ195866 KNK195866 KUF195866 KXG195866 LEB195866 LHC195866 LNX195866 LQY195866 LXT195866 MAU195866 MHP195866 MKQ195866 MRL195866 MUM195866 NBH195866 NEI195866 NLD195866 NOE195866 NUZ195866 NYA195866 OEV195866 OHW195866 OOR195866 ORS195866 OYN195866 PBO195866 PIJ195866 PLK195866 PSF195866 PVG195866 QCB195866 QFC195866 QLX195866 QOY195866 QVT195866 QYU195866 RFP195866 RIQ195866 RPL195866 RSM195866 RZH195866 SCI195866 SJD195866 SME195866 SSZ195866 SWA195866 TCV195866 TFW195866 TMR195866 TPS195866 TWN195866 TZO195866 UGJ195866 UJK195866 UQF195866 UTG195866 VAB195866 VDC195866 VJX195866 VMY195866 VTT195866 VWU195866 WDP195866 WGQ195866 WNL195866 WQM195866 WXH195866 XAI195866 BA195882 EB195882 KW195882 NX195882 US195882 XT195882 AEO195882 AHP195882 AOK195882 ARL195882 AYG195882 BBH195882 BIC195882 BLD195882 BRY195882 BUZ195882 CBU195882 CEV195882 CLQ195882 COR195882 CVM195882 CYN195882 DFI195882 DIJ195882 DPE195882 DSF195882 DZA195882 ECB195882 EIW195882 ELX195882 ESS195882 EVT195882 FCO195882 FFP195882 FMK195882 FPL195882 FWG195882 FZH195882 GGC195882 GJD195882 GPY195882 GSZ195882 GZU195882 HCV195882 HJQ195882 HMR195882 HTM195882 HWN195882 IDI195882 IGJ195882 INE195882 IQF195882 IXA195882 JAB195882 JGW195882 JJX195882 JQS195882 JTT195882 KAO195882 KDP195882 KKK195882 KNL195882 KUG195882 KXH195882 LEC195882 LHD195882 LNY195882 LQZ195882 LXU195882 MAV195882 MHQ195882 MKR195882 MRM195882 MUN195882 NBI195882 NEJ195882 NLE195882 NOF195882 NVA195882 NYB195882 OEW195882 OHX195882 OOS195882 ORT195882 OYO195882 PBP195882 PIK195882 PLL195882 PSG195882 PVH195882 QCC195882 QFD195882 QLY195882 QOZ195882 QVU195882 QYV195882 RFQ195882 RIR195882 RPM195882 RSN195882 RZI195882 SCJ195882 SJE195882 SMF195882 STA195882 SWB195882 TCW195882 TFX195882 TMS195882 TPT195882 TWO195882 TZP195882 UGK195882 UJL195882 UQG195882 UTH195882 VAC195882 VDD195882 VJY195882 VMZ195882 VTU195882 VWV195882 WDQ195882 WGR195882 WNM195882 WQN195882 WXI195882 XAJ195882 AZ195887 EA195887 KV195887 NW195887 UR195887 XS195887 AEN195887 AHO195887 AOJ195887 ARK195887 AYF195887 BBG195887 BIB195887 BLC195887 BRX195887 BUY195887 CBT195887 CEU195887 CLP195887 COQ195887 CVL195887 CYM195887 DFH195887 DII195887 DPD195887 DSE195887 DYZ195887 ECA195887 EIV195887 ELW195887 ESR195887 EVS195887 FCN195887 FFO195887 FMJ195887 FPK195887 FWF195887 FZG195887 GGB195887 GJC195887 GPX195887 GSY195887 GZT195887 HCU195887 HJP195887 HMQ195887 HTL195887 HWM195887 IDH195887 IGI195887 IND195887 IQE195887 IWZ195887 JAA195887 JGV195887 JJW195887 JQR195887 JTS195887 KAN195887 KDO195887 KKJ195887 KNK195887 KUF195887 KXG195887 LEB195887 LHC195887 LNX195887 LQY195887 LXT195887 MAU195887 MHP195887 MKQ195887 MRL195887 MUM195887 NBH195887 NEI195887 NLD195887 NOE195887 NUZ195887 NYA195887 OEV195887 OHW195887 OOR195887 ORS195887 OYN195887 PBO195887 PIJ195887 PLK195887 PSF195887 PVG195887 QCB195887 QFC195887 QLX195887 QOY195887 QVT195887 QYU195887 RFP195887 RIQ195887 RPL195887 RSM195887 RZH195887 SCI195887 SJD195887 SME195887 SSZ195887 SWA195887 TCV195887 TFW195887 TMR195887 TPS195887 TWN195887 TZO195887 UGJ195887 UJK195887 UQF195887 UTG195887 VAB195887 VDC195887 VJX195887 VMY195887 VTT195887 VWU195887 WDP195887 WGQ195887 WNL195887 WQM195887 WXH195887 XAI195887 AZ195908 EA195908:EB195908 KV195908 NW195908:NX195908 UR195908 XS195908:XT195908 AEN195908 AHO195908:AHP195908 AOJ195908 ARK195908:ARL195908 AYF195908 BBG195908:BBH195908 BIB195908 BLC195908:BLD195908 BRX195908 BUY195908:BUZ195908 CBT195908 CEU195908:CEV195908 CLP195908 COQ195908:COR195908 CVL195908 CYM195908:CYN195908 DFH195908 DII195908:DIJ195908 DPD195908 DSE195908:DSF195908 DYZ195908 ECA195908:ECB195908 EIV195908 ELW195908:ELX195908 ESR195908 EVS195908:EVT195908 FCN195908 FFO195908:FFP195908 FMJ195908 FPK195908:FPL195908 FWF195908 FZG195908:FZH195908 GGB195908 GJC195908:GJD195908 GPX195908 GSY195908:GSZ195908 GZT195908 HCU195908:HCV195908 HJP195908 HMQ195908:HMR195908 HTL195908 HWM195908:HWN195908 IDH195908 IGI195908:IGJ195908 IND195908 IQE195908:IQF195908 IWZ195908 JAA195908:JAB195908 JGV195908 JJW195908:JJX195908 JQR195908 JTS195908:JTT195908 KAN195908 KDO195908:KDP195908 KKJ195908 KNK195908:KNL195908 KUF195908 KXG195908:KXH195908 LEB195908 LHC195908:LHD195908 LNX195908 LQY195908:LQZ195908 LXT195908 MAU195908:MAV195908 MHP195908 MKQ195908:MKR195908 MRL195908 MUM195908:MUN195908 NBH195908 NEI195908:NEJ195908 NLD195908 NOE195908:NOF195908 NUZ195908 NYA195908:NYB195908 OEV195908 OHW195908:OHX195908 OOR195908 ORS195908:ORT195908 OYN195908 PBO195908:PBP195908 PIJ195908 PLK195908:PLL195908 PSF195908 PVG195908:PVH195908 QCB195908 QFC195908:QFD195908 QLX195908 QOY195908:QOZ195908 QVT195908 QYU195908:QYV195908 RFP195908 RIQ195908:RIR195908 RPL195908 RSM195908:RSN195908 RZH195908 SCI195908:SCJ195908 SJD195908 SME195908:SMF195908 SSZ195908 SWA195908:SWB195908 TCV195908 TFW195908:TFX195908 TMR195908 TPS195908:TPT195908 TWN195908 TZO195908:TZP195908 UGJ195908 UJK195908:UJL195908 UQF195908 UTG195908:UTH195908 VAB195908 VDC195908:VDD195908 VJX195908 VMY195908:VMZ195908 VTT195908 VWU195908:VWV195908 WDP195908 WGQ195908:WGR195908 WNL195908 WQM195908:WQN195908 WXH195908 XAI195908:XAJ195908 AY195923 KU195923 UQ195923 AEM195923 AOI195923 AYE195923 BIA195923 BRW195923 CBS195923 CLO195923 CVK195923 DFG195923 DPC195923 DYY195923 EIU195923 ESQ195923 FCM195923 FMI195923 FWE195923 GGA195923 GPW195923 GZS195923 HJO195923 HTK195923 IDG195923 INC195923 IWY195923 JGU195923 JQQ195923 KAM195923 KKI195923 KUE195923 LEA195923 LNW195923 LXS195923 MHO195923 MRK195923 NBG195923 NLC195923 NUY195923 OEU195923 OOQ195923 OYM195923 PII195923 PSE195923 QCA195923 QLW195923 QVS195923 RFO195923 RPK195923 RZG195923 SJC195923 SSY195923 TCU195923 TMQ195923 TWM195923 UGI195923 UQE195923 VAA195923 VJW195923 VTS195923 WDO195923 WNK195923 WXG195923 EA195929:EB195929 NW195929:NX195929 XS195929:XT195929 AHO195929:AHP195929 ARK195929:ARL195929 BBG195929:BBH195929 BLC195929:BLD195929 BUY195929:BUZ195929 CEU195929:CEV195929 COQ195929:COR195929 CYM195929:CYN195929 DII195929:DIJ195929 DSE195929:DSF195929 ECA195929:ECB195929 ELW195929:ELX195929 EVS195929:EVT195929 FFO195929:FFP195929 FPK195929:FPL195929 FZG195929:FZH195929 GJC195929:GJD195929 GSY195929:GSZ195929 HCU195929:HCV195929 HMQ195929:HMR195929 HWM195929:HWN195929 IGI195929:IGJ195929 IQE195929:IQF195929 JAA195929:JAB195929 JJW195929:JJX195929 JTS195929:JTT195929 KDO195929:KDP195929 KNK195929:KNL195929 KXG195929:KXH195929 LHC195929:LHD195929 LQY195929:LQZ195929 MAU195929:MAV195929 MKQ195929:MKR195929 MUM195929:MUN195929 NEI195929:NEJ195929 NOE195929:NOF195929 NYA195929:NYB195929 OHW195929:OHX195929 ORS195929:ORT195929 PBO195929:PBP195929 PLK195929:PLL195929 PVG195929:PVH195929 QFC195929:QFD195929 QOY195929:QOZ195929 QYU195929:QYV195929 RIQ195929:RIR195929 RSM195929:RSN195929 SCI195929:SCJ195929 SME195929:SMF195929 SWA195929:SWB195929 TFW195929:TFX195929 TPS195929:TPT195929 TZO195929:TZP195929 UJK195929:UJL195929 UTG195929:UTH195929 VDC195929:VDD195929 VMY195929:VMZ195929 VWU195929:VWV195929 WGQ195929:WGR195929 WQM195929:WQN195929 XAI195929:XAJ195929 EB195968 NX195968 XT195968 AHP195968 ARL195968 BBH195968 BLD195968 BUZ195968 CEV195968 COR195968 CYN195968 DIJ195968 DSF195968 ECB195968 ELX195968 EVT195968 FFP195968 FPL195968 FZH195968 GJD195968 GSZ195968 HCV195968 HMR195968 HWN195968 IGJ195968 IQF195968 JAB195968 JJX195968 JTT195968 KDP195968 KNL195968 KXH195968 LHD195968 LQZ195968 MAV195968 MKR195968 MUN195968 NEJ195968 NOF195968 NYB195968 OHX195968 ORT195968 PBP195968 PLL195968 PVH195968 QFD195968 QOZ195968 QYV195968 RIR195968 RSN195968 SCJ195968 SMF195968 SWB195968 TFX195968 TPT195968 TZP195968 UJL195968 UTH195968 VDD195968 VMZ195968 VWV195968 WGR195968 WQN195968 XAJ195968 EA195969 NW195969 XS195969 AHO195969 ARK195969 BBG195969 BLC195969 BUY195969 CEU195969 COQ195969 CYM195969 DII195969 DSE195969 ECA195969 ELW195969 EVS195969 FFO195969 FPK195969 FZG195969 GJC195969 GSY195969 HCU195969 HMQ195969 HWM195969 IGI195969 IQE195969 JAA195969 JJW195969 JTS195969 KDO195969 KNK195969 KXG195969 LHC195969 LQY195969 MAU195969 MKQ195969 MUM195969 NEI195969 NOE195969 NYA195969 OHW195969 ORS195969 PBO195969 PLK195969 PVG195969 QFC195969 QOY195969 QYU195969 RIQ195969 RSM195969 SCI195969 SME195969 SWA195969 TFW195969 TPS195969 TZO195969 UJK195969 UTG195969 VDC195969 VMY195969 VWU195969 WGQ195969 WQM195969 XAI195969 EA195985 NW195985 XS195985 AHO195985 ARK195985 BBG195985 BLC195985 BUY195985 CEU195985 COQ195985 CYM195985 DII195985 DSE195985 ECA195985 ELW195985 EVS195985 FFO195985 FPK195985 FZG195985 GJC195985 GSY195985 HCU195985 HMQ195985 HWM195985 IGI195985 IQE195985 JAA195985 JJW195985 JTS195985 KDO195985 KNK195985 KXG195985 LHC195985 LQY195985 MAU195985 MKQ195985 MUM195985 NEI195985 NOE195985 NYA195985 OHW195985 ORS195985 PBO195985 PLK195985 PVG195985 QFC195985 QOY195985 QYU195985 RIQ195985 RSM195985 SCI195985 SME195985 SWA195985 TFW195985 TPS195985 TZO195985 UJK195985 UTG195985 VDC195985 VMY195985 VWU195985 WGQ195985 WQM195985 XAI195985 EA196001 NW196001 XS196001 AHO196001 ARK196001 BBG196001 BLC196001 BUY196001 CEU196001 COQ196001 CYM196001 DII196001 DSE196001 ECA196001 ELW196001 EVS196001 FFO196001 FPK196001 FZG196001 GJC196001 GSY196001 HCU196001 HMQ196001 HWM196001 IGI196001 IQE196001 JAA196001 JJW196001 JTS196001 KDO196001 KNK196001 KXG196001 LHC196001 LQY196001 MAU196001 MKQ196001 MUM196001 NEI196001 NOE196001 NYA196001 OHW196001 ORS196001 PBO196001 PLK196001 PVG196001 QFC196001 QOY196001 QYU196001 RIQ196001 RSM196001 SCI196001 SME196001 SWA196001 TFW196001 TPS196001 TZO196001 UJK196001 UTG196001 VDC196001 VMY196001 VWU196001 WGQ196001 WQM196001 XAI196001 EA196017 NW196017 XS196017 AHO196017 ARK196017 BBG196017 BLC196017 BUY196017 CEU196017 COQ196017 CYM196017 DII196017 DSE196017 ECA196017 ELW196017 EVS196017 FFO196017 FPK196017 FZG196017 GJC196017 GSY196017 HCU196017 HMQ196017 HWM196017 IGI196017 IQE196017 JAA196017 JJW196017 JTS196017 KDO196017 KNK196017 KXG196017 LHC196017 LQY196017 MAU196017 MKQ196017 MUM196017 NEI196017 NOE196017 NYA196017 OHW196017 ORS196017 PBO196017 PLK196017 PVG196017 QFC196017 QOY196017 QYU196017 RIQ196017 RSM196017 SCI196017 SME196017 SWA196017 TFW196017 TPS196017 TZO196017 UJK196017 UTG196017 VDC196017 VMY196017 VWU196017 WGQ196017 WQM196017 XAI196017 EA196033 NW196033 XS196033 AHO196033 ARK196033 BBG196033 BLC196033 BUY196033 CEU196033 COQ196033 CYM196033 DII196033 DSE196033 ECA196033 ELW196033 EVS196033 FFO196033 FPK196033 FZG196033 GJC196033 GSY196033 HCU196033 HMQ196033 HWM196033 IGI196033 IQE196033 JAA196033 JJW196033 JTS196033 KDO196033 KNK196033 KXG196033 LHC196033 LQY196033 MAU196033 MKQ196033 MUM196033 NEI196033 NOE196033 NYA196033 OHW196033 ORS196033 PBO196033 PLK196033 PVG196033 QFC196033 QOY196033 QYU196033 RIQ196033 RSM196033 SCI196033 SME196033 SWA196033 TFW196033 TPS196033 TZO196033 UJK196033 UTG196033 VDC196033 VMY196033 VWU196033 WGQ196033 WQM196033 XAI196033 EA196063 NW196063 XS196063 AHO196063 ARK196063 BBG196063 BLC196063 BUY196063 CEU196063 COQ196063 CYM196063 DII196063 DSE196063 ECA196063 ELW196063 EVS196063 FFO196063 FPK196063 FZG196063 GJC196063 GSY196063 HCU196063 HMQ196063 HWM196063 IGI196063 IQE196063 JAA196063 JJW196063 JTS196063 KDO196063 KNK196063 KXG196063 LHC196063 LQY196063 MAU196063 MKQ196063 MUM196063 NEI196063 NOE196063 NYA196063 OHW196063 ORS196063 PBO196063 PLK196063 PVG196063 QFC196063 QOY196063 QYU196063 RIQ196063 RSM196063 SCI196063 SME196063 SWA196063 TFW196063 TPS196063 TZO196063 UJK196063 UTG196063 VDC196063 VMY196063 VWU196063 WGQ196063 WQM196063 XAI196063 EA196093 NW196093 XS196093 AHO196093 ARK196093 BBG196093 BLC196093 BUY196093 CEU196093 COQ196093 CYM196093 DII196093 DSE196093 ECA196093 ELW196093 EVS196093 FFO196093 FPK196093 FZG196093 GJC196093 GSY196093 HCU196093 HMQ196093 HWM196093 IGI196093 IQE196093 JAA196093 JJW196093 JTS196093 KDO196093 KNK196093 KXG196093 LHC196093 LQY196093 MAU196093 MKQ196093 MUM196093 NEI196093 NOE196093 NYA196093 OHW196093 ORS196093 PBO196093 PLK196093 PVG196093 QFC196093 QOY196093 QYU196093 RIQ196093 RSM196093 SCI196093 SME196093 SWA196093 TFW196093 TPS196093 TZO196093 UJK196093 UTG196093 VDC196093 VMY196093 VWU196093 WGQ196093 WQM196093 XAI196093 DZ196123 NV196123 XR196123 AHN196123 ARJ196123 BBF196123 BLB196123 BUX196123 CET196123 COP196123 CYL196123 DIH196123 DSD196123 EBZ196123 ELV196123 EVR196123 FFN196123 FPJ196123 FZF196123 GJB196123 GSX196123 HCT196123 HMP196123 HWL196123 IGH196123 IQD196123 IZZ196123 JJV196123 JTR196123 KDN196123 KNJ196123 KXF196123 LHB196123 LQX196123 MAT196123 MKP196123 MUL196123 NEH196123 NOD196123 NXZ196123 OHV196123 ORR196123 PBN196123 PLJ196123 PVF196123 QFB196123 QOX196123 QYT196123 RIP196123 RSL196123 SCH196123 SMD196123 SVZ196123 TFV196123 TPR196123 TZN196123 UJJ196123 UTF196123 VDB196123 VMX196123 VWT196123 WGP196123 WQL196123 XAH196123 DZ196144 NV196144 XR196144 AHN196144 ARJ196144 BBF196144 BLB196144 BUX196144 CET196144 COP196144 CYL196144 DIH196144 DSD196144 EBZ196144 ELV196144 EVR196144 FFN196144 FPJ196144 FZF196144 GJB196144 GSX196144 HCT196144 HMP196144 HWL196144 IGH196144 IQD196144 IZZ196144 JJV196144 JTR196144 KDN196144 KNJ196144 KXF196144 LHB196144 LQX196144 MAT196144 MKP196144 MUL196144 NEH196144 NOD196144 NXZ196144 OHV196144 ORR196144 PBN196144 PLJ196144 PVF196144 QFB196144 QOX196144 QYT196144 RIP196144 RSL196144 SCH196144 SMD196144 SVZ196144 TFV196144 TPR196144 TZN196144 UJJ196144 UTF196144 VDB196144 VMX196144 VWT196144 WGP196144 WQL196144 XAH196144 DZ196165 NV196165 XR196165 AHN196165 ARJ196165 BBF196165 BLB196165 BUX196165 CET196165 COP196165 CYL196165 DIH196165 DSD196165 EBZ196165 ELV196165 EVR196165 FFN196165 FPJ196165 FZF196165 GJB196165 GSX196165 HCT196165 HMP196165 HWL196165 IGH196165 IQD196165 IZZ196165 JJV196165 JTR196165 KDN196165 KNJ196165 KXF196165 LHB196165 LQX196165 MAT196165 MKP196165 MUL196165 NEH196165 NOD196165 NXZ196165 OHV196165 ORR196165 PBN196165 PLJ196165 PVF196165 QFB196165 QOX196165 QYT196165 RIP196165 RSL196165 SCH196165 SMD196165 SVZ196165 TFV196165 TPR196165 TZN196165 UJJ196165 UTF196165 VDB196165 VMX196165 VWT196165 WGP196165 WQL196165 XAH196165 BA261348 KW261348 US261348 AEO261348 AOK261348 AYG261348 BIC261348 BRY261348 CBU261348 CLQ261348 CVM261348 DFI261348 DPE261348 DZA261348 EIW261348 ESS261348 FCO261348 FMK261348 FWG261348 GGC261348 GPY261348 GZU261348 HJQ261348 HTM261348 IDI261348 INE261348 IXA261348 JGW261348 JQS261348 KAO261348 KKK261348 KUG261348 LEC261348 LNY261348 LXU261348 MHQ261348 MRM261348 NBI261348 NLE261348 NVA261348 OEW261348 OOS261348 OYO261348 PIK261348 PSG261348 QCC261348 QLY261348 QVU261348 RFQ261348 RPM261348 RZI261348 SJE261348 STA261348 TCW261348 TMS261348 TWO261348 UGK261348 UQG261348 VAC261348 VJY261348 VTU261348 WDQ261348 WNM261348 WXI261348 BA261397 EC261397:GZ261397 KW261397 NY261397:QV261397 US261397 XU261397:AAR261397 AEO261397 AHQ261397:AKN261397 AOK261397 ARM261397:AUJ261397 AYG261397 BBI261397:BEF261397 BIC261397 BLE261397:BOB261397 BRY261397 BVA261397:BXX261397 CBU261397 CEW261397:CHT261397 CLQ261397 COS261397:CRP261397 CVM261397 CYO261397:DBL261397 DFI261397 DIK261397:DLH261397 DPE261397 DSG261397:DVD261397 DZA261397 ECC261397:EEZ261397 EIW261397 ELY261397:EOV261397 ESS261397 EVU261397:EYR261397 FCO261397 FFQ261397:FIN261397 FMK261397 FPM261397:FSJ261397 FWG261397 FZI261397:GCF261397 GGC261397 GJE261397:GMB261397 GPY261397 GTA261397:GVX261397 GZU261397 HCW261397:HFT261397 HJQ261397 HMS261397:HPP261397 HTM261397 HWO261397:HZL261397 IDI261397 IGK261397:IJH261397 INE261397 IQG261397:ITD261397 IXA261397 JAC261397:JCZ261397 JGW261397 JJY261397:JMV261397 JQS261397 JTU261397:JWR261397 KAO261397 KDQ261397:KGN261397 KKK261397 KNM261397:KQJ261397 KUG261397 KXI261397:LAF261397 LEC261397 LHE261397:LKB261397 LNY261397 LRA261397:LTX261397 LXU261397 MAW261397:MDT261397 MHQ261397 MKS261397:MNP261397 MRM261397 MUO261397:MXL261397 NBI261397 NEK261397:NHH261397 NLE261397 NOG261397:NRD261397 NVA261397 NYC261397:OAZ261397 OEW261397 OHY261397:OKV261397 OOS261397 ORU261397:OUR261397 OYO261397 PBQ261397:PEN261397 PIK261397 PLM261397:POJ261397 PSG261397 PVI261397:PYF261397 QCC261397 QFE261397:QIB261397 QLY261397 QPA261397:QRX261397 QVU261397 QYW261397:RBT261397 RFQ261397 RIS261397:RLP261397 RPM261397 RSO261397:RVL261397 RZI261397 SCK261397:SFH261397 SJE261397 SMG261397:SPD261397 STA261397 SWC261397:SYZ261397 TCW261397 TFY261397:TIV261397 TMS261397 TPU261397:TSR261397 TWO261397 TZQ261397:UCN261397 UGK261397 UJM261397:UMJ261397 UQG261397 UTI261397:UWF261397 VAC261397 VDE261397:VGB261397 VJY261397 VNA261397:VPX261397 VTU261397 VWW261397:VZT261397 WDQ261397 WGS261397:WJP261397 WNM261397 WQO261397:WTL261397 WXI261397 XAK261397:XDH261397 AZ261402 EA261402 KV261402 NW261402 UR261402 XS261402 AEN261402 AHO261402 AOJ261402 ARK261402 AYF261402 BBG261402 BIB261402 BLC261402 BRX261402 BUY261402 CBT261402 CEU261402 CLP261402 COQ261402 CVL261402 CYM261402 DFH261402 DII261402 DPD261402 DSE261402 DYZ261402 ECA261402 EIV261402 ELW261402 ESR261402 EVS261402 FCN261402 FFO261402 FMJ261402 FPK261402 FWF261402 FZG261402 GGB261402 GJC261402 GPX261402 GSY261402 GZT261402 HCU261402 HJP261402 HMQ261402 HTL261402 HWM261402 IDH261402 IGI261402 IND261402 IQE261402 IWZ261402 JAA261402 JGV261402 JJW261402 JQR261402 JTS261402 KAN261402 KDO261402 KKJ261402 KNK261402 KUF261402 KXG261402 LEB261402 LHC261402 LNX261402 LQY261402 LXT261402 MAU261402 MHP261402 MKQ261402 MRL261402 MUM261402 NBH261402 NEI261402 NLD261402 NOE261402 NUZ261402 NYA261402 OEV261402 OHW261402 OOR261402 ORS261402 OYN261402 PBO261402 PIJ261402 PLK261402 PSF261402 PVG261402 QCB261402 QFC261402 QLX261402 QOY261402 QVT261402 QYU261402 RFP261402 RIQ261402 RPL261402 RSM261402 RZH261402 SCI261402 SJD261402 SME261402 SSZ261402 SWA261402 TCV261402 TFW261402 TMR261402 TPS261402 TWN261402 TZO261402 UGJ261402 UJK261402 UQF261402 UTG261402 VAB261402 VDC261402 VJX261402 VMY261402 VTT261402 VWU261402 WDP261402 WGQ261402 WNL261402 WQM261402 WXH261402 XAI261402 BA261418 EB261418 KW261418 NX261418 US261418 XT261418 AEO261418 AHP261418 AOK261418 ARL261418 AYG261418 BBH261418 BIC261418 BLD261418 BRY261418 BUZ261418 CBU261418 CEV261418 CLQ261418 COR261418 CVM261418 CYN261418 DFI261418 DIJ261418 DPE261418 DSF261418 DZA261418 ECB261418 EIW261418 ELX261418 ESS261418 EVT261418 FCO261418 FFP261418 FMK261418 FPL261418 FWG261418 FZH261418 GGC261418 GJD261418 GPY261418 GSZ261418 GZU261418 HCV261418 HJQ261418 HMR261418 HTM261418 HWN261418 IDI261418 IGJ261418 INE261418 IQF261418 IXA261418 JAB261418 JGW261418 JJX261418 JQS261418 JTT261418 KAO261418 KDP261418 KKK261418 KNL261418 KUG261418 KXH261418 LEC261418 LHD261418 LNY261418 LQZ261418 LXU261418 MAV261418 MHQ261418 MKR261418 MRM261418 MUN261418 NBI261418 NEJ261418 NLE261418 NOF261418 NVA261418 NYB261418 OEW261418 OHX261418 OOS261418 ORT261418 OYO261418 PBP261418 PIK261418 PLL261418 PSG261418 PVH261418 QCC261418 QFD261418 QLY261418 QOZ261418 QVU261418 QYV261418 RFQ261418 RIR261418 RPM261418 RSN261418 RZI261418 SCJ261418 SJE261418 SMF261418 STA261418 SWB261418 TCW261418 TFX261418 TMS261418 TPT261418 TWO261418 TZP261418 UGK261418 UJL261418 UQG261418 UTH261418 VAC261418 VDD261418 VJY261418 VMZ261418 VTU261418 VWV261418 WDQ261418 WGR261418 WNM261418 WQN261418 WXI261418 XAJ261418 AZ261423 EA261423 KV261423 NW261423 UR261423 XS261423 AEN261423 AHO261423 AOJ261423 ARK261423 AYF261423 BBG261423 BIB261423 BLC261423 BRX261423 BUY261423 CBT261423 CEU261423 CLP261423 COQ261423 CVL261423 CYM261423 DFH261423 DII261423 DPD261423 DSE261423 DYZ261423 ECA261423 EIV261423 ELW261423 ESR261423 EVS261423 FCN261423 FFO261423 FMJ261423 FPK261423 FWF261423 FZG261423 GGB261423 GJC261423 GPX261423 GSY261423 GZT261423 HCU261423 HJP261423 HMQ261423 HTL261423 HWM261423 IDH261423 IGI261423 IND261423 IQE261423 IWZ261423 JAA261423 JGV261423 JJW261423 JQR261423 JTS261423 KAN261423 KDO261423 KKJ261423 KNK261423 KUF261423 KXG261423 LEB261423 LHC261423 LNX261423 LQY261423 LXT261423 MAU261423 MHP261423 MKQ261423 MRL261423 MUM261423 NBH261423 NEI261423 NLD261423 NOE261423 NUZ261423 NYA261423 OEV261423 OHW261423 OOR261423 ORS261423 OYN261423 PBO261423 PIJ261423 PLK261423 PSF261423 PVG261423 QCB261423 QFC261423 QLX261423 QOY261423 QVT261423 QYU261423 RFP261423 RIQ261423 RPL261423 RSM261423 RZH261423 SCI261423 SJD261423 SME261423 SSZ261423 SWA261423 TCV261423 TFW261423 TMR261423 TPS261423 TWN261423 TZO261423 UGJ261423 UJK261423 UQF261423 UTG261423 VAB261423 VDC261423 VJX261423 VMY261423 VTT261423 VWU261423 WDP261423 WGQ261423 WNL261423 WQM261423 WXH261423 XAI261423 AZ261444 EA261444:EB261444 KV261444 NW261444:NX261444 UR261444 XS261444:XT261444 AEN261444 AHO261444:AHP261444 AOJ261444 ARK261444:ARL261444 AYF261444 BBG261444:BBH261444 BIB261444 BLC261444:BLD261444 BRX261444 BUY261444:BUZ261444 CBT261444 CEU261444:CEV261444 CLP261444 COQ261444:COR261444 CVL261444 CYM261444:CYN261444 DFH261444 DII261444:DIJ261444 DPD261444 DSE261444:DSF261444 DYZ261444 ECA261444:ECB261444 EIV261444 ELW261444:ELX261444 ESR261444 EVS261444:EVT261444 FCN261444 FFO261444:FFP261444 FMJ261444 FPK261444:FPL261444 FWF261444 FZG261444:FZH261444 GGB261444 GJC261444:GJD261444 GPX261444 GSY261444:GSZ261444 GZT261444 HCU261444:HCV261444 HJP261444 HMQ261444:HMR261444 HTL261444 HWM261444:HWN261444 IDH261444 IGI261444:IGJ261444 IND261444 IQE261444:IQF261444 IWZ261444 JAA261444:JAB261444 JGV261444 JJW261444:JJX261444 JQR261444 JTS261444:JTT261444 KAN261444 KDO261444:KDP261444 KKJ261444 KNK261444:KNL261444 KUF261444 KXG261444:KXH261444 LEB261444 LHC261444:LHD261444 LNX261444 LQY261444:LQZ261444 LXT261444 MAU261444:MAV261444 MHP261444 MKQ261444:MKR261444 MRL261444 MUM261444:MUN261444 NBH261444 NEI261444:NEJ261444 NLD261444 NOE261444:NOF261444 NUZ261444 NYA261444:NYB261444 OEV261444 OHW261444:OHX261444 OOR261444 ORS261444:ORT261444 OYN261444 PBO261444:PBP261444 PIJ261444 PLK261444:PLL261444 PSF261444 PVG261444:PVH261444 QCB261444 QFC261444:QFD261444 QLX261444 QOY261444:QOZ261444 QVT261444 QYU261444:QYV261444 RFP261444 RIQ261444:RIR261444 RPL261444 RSM261444:RSN261444 RZH261444 SCI261444:SCJ261444 SJD261444 SME261444:SMF261444 SSZ261444 SWA261444:SWB261444 TCV261444 TFW261444:TFX261444 TMR261444 TPS261444:TPT261444 TWN261444 TZO261444:TZP261444 UGJ261444 UJK261444:UJL261444 UQF261444 UTG261444:UTH261444 VAB261444 VDC261444:VDD261444 VJX261444 VMY261444:VMZ261444 VTT261444 VWU261444:VWV261444 WDP261444 WGQ261444:WGR261444 WNL261444 WQM261444:WQN261444 WXH261444 XAI261444:XAJ261444 AY261459 KU261459 UQ261459 AEM261459 AOI261459 AYE261459 BIA261459 BRW261459 CBS261459 CLO261459 CVK261459 DFG261459 DPC261459 DYY261459 EIU261459 ESQ261459 FCM261459 FMI261459 FWE261459 GGA261459 GPW261459 GZS261459 HJO261459 HTK261459 IDG261459 INC261459 IWY261459 JGU261459 JQQ261459 KAM261459 KKI261459 KUE261459 LEA261459 LNW261459 LXS261459 MHO261459 MRK261459 NBG261459 NLC261459 NUY261459 OEU261459 OOQ261459 OYM261459 PII261459 PSE261459 QCA261459 QLW261459 QVS261459 RFO261459 RPK261459 RZG261459 SJC261459 SSY261459 TCU261459 TMQ261459 TWM261459 UGI261459 UQE261459 VAA261459 VJW261459 VTS261459 WDO261459 WNK261459 WXG261459 EA261465:EB261465 NW261465:NX261465 XS261465:XT261465 AHO261465:AHP261465 ARK261465:ARL261465 BBG261465:BBH261465 BLC261465:BLD261465 BUY261465:BUZ261465 CEU261465:CEV261465 COQ261465:COR261465 CYM261465:CYN261465 DII261465:DIJ261465 DSE261465:DSF261465 ECA261465:ECB261465 ELW261465:ELX261465 EVS261465:EVT261465 FFO261465:FFP261465 FPK261465:FPL261465 FZG261465:FZH261465 GJC261465:GJD261465 GSY261465:GSZ261465 HCU261465:HCV261465 HMQ261465:HMR261465 HWM261465:HWN261465 IGI261465:IGJ261465 IQE261465:IQF261465 JAA261465:JAB261465 JJW261465:JJX261465 JTS261465:JTT261465 KDO261465:KDP261465 KNK261465:KNL261465 KXG261465:KXH261465 LHC261465:LHD261465 LQY261465:LQZ261465 MAU261465:MAV261465 MKQ261465:MKR261465 MUM261465:MUN261465 NEI261465:NEJ261465 NOE261465:NOF261465 NYA261465:NYB261465 OHW261465:OHX261465 ORS261465:ORT261465 PBO261465:PBP261465 PLK261465:PLL261465 PVG261465:PVH261465 QFC261465:QFD261465 QOY261465:QOZ261465 QYU261465:QYV261465 RIQ261465:RIR261465 RSM261465:RSN261465 SCI261465:SCJ261465 SME261465:SMF261465 SWA261465:SWB261465 TFW261465:TFX261465 TPS261465:TPT261465 TZO261465:TZP261465 UJK261465:UJL261465 UTG261465:UTH261465 VDC261465:VDD261465 VMY261465:VMZ261465 VWU261465:VWV261465 WGQ261465:WGR261465 WQM261465:WQN261465 XAI261465:XAJ261465 EB261504 NX261504 XT261504 AHP261504 ARL261504 BBH261504 BLD261504 BUZ261504 CEV261504 COR261504 CYN261504 DIJ261504 DSF261504 ECB261504 ELX261504 EVT261504 FFP261504 FPL261504 FZH261504 GJD261504 GSZ261504 HCV261504 HMR261504 HWN261504 IGJ261504 IQF261504 JAB261504 JJX261504 JTT261504 KDP261504 KNL261504 KXH261504 LHD261504 LQZ261504 MAV261504 MKR261504 MUN261504 NEJ261504 NOF261504 NYB261504 OHX261504 ORT261504 PBP261504 PLL261504 PVH261504 QFD261504 QOZ261504 QYV261504 RIR261504 RSN261504 SCJ261504 SMF261504 SWB261504 TFX261504 TPT261504 TZP261504 UJL261504 UTH261504 VDD261504 VMZ261504 VWV261504 WGR261504 WQN261504 XAJ261504 EA261505 NW261505 XS261505 AHO261505 ARK261505 BBG261505 BLC261505 BUY261505 CEU261505 COQ261505 CYM261505 DII261505 DSE261505 ECA261505 ELW261505 EVS261505 FFO261505 FPK261505 FZG261505 GJC261505 GSY261505 HCU261505 HMQ261505 HWM261505 IGI261505 IQE261505 JAA261505 JJW261505 JTS261505 KDO261505 KNK261505 KXG261505 LHC261505 LQY261505 MAU261505 MKQ261505 MUM261505 NEI261505 NOE261505 NYA261505 OHW261505 ORS261505 PBO261505 PLK261505 PVG261505 QFC261505 QOY261505 QYU261505 RIQ261505 RSM261505 SCI261505 SME261505 SWA261505 TFW261505 TPS261505 TZO261505 UJK261505 UTG261505 VDC261505 VMY261505 VWU261505 WGQ261505 WQM261505 XAI261505 EA261521 NW261521 XS261521 AHO261521 ARK261521 BBG261521 BLC261521 BUY261521 CEU261521 COQ261521 CYM261521 DII261521 DSE261521 ECA261521 ELW261521 EVS261521 FFO261521 FPK261521 FZG261521 GJC261521 GSY261521 HCU261521 HMQ261521 HWM261521 IGI261521 IQE261521 JAA261521 JJW261521 JTS261521 KDO261521 KNK261521 KXG261521 LHC261521 LQY261521 MAU261521 MKQ261521 MUM261521 NEI261521 NOE261521 NYA261521 OHW261521 ORS261521 PBO261521 PLK261521 PVG261521 QFC261521 QOY261521 QYU261521 RIQ261521 RSM261521 SCI261521 SME261521 SWA261521 TFW261521 TPS261521 TZO261521 UJK261521 UTG261521 VDC261521 VMY261521 VWU261521 WGQ261521 WQM261521 XAI261521 EA261537 NW261537 XS261537 AHO261537 ARK261537 BBG261537 BLC261537 BUY261537 CEU261537 COQ261537 CYM261537 DII261537 DSE261537 ECA261537 ELW261537 EVS261537 FFO261537 FPK261537 FZG261537 GJC261537 GSY261537 HCU261537 HMQ261537 HWM261537 IGI261537 IQE261537 JAA261537 JJW261537 JTS261537 KDO261537 KNK261537 KXG261537 LHC261537 LQY261537 MAU261537 MKQ261537 MUM261537 NEI261537 NOE261537 NYA261537 OHW261537 ORS261537 PBO261537 PLK261537 PVG261537 QFC261537 QOY261537 QYU261537 RIQ261537 RSM261537 SCI261537 SME261537 SWA261537 TFW261537 TPS261537 TZO261537 UJK261537 UTG261537 VDC261537 VMY261537 VWU261537 WGQ261537 WQM261537 XAI261537 EA261553 NW261553 XS261553 AHO261553 ARK261553 BBG261553 BLC261553 BUY261553 CEU261553 COQ261553 CYM261553 DII261553 DSE261553 ECA261553 ELW261553 EVS261553 FFO261553 FPK261553 FZG261553 GJC261553 GSY261553 HCU261553 HMQ261553 HWM261553 IGI261553 IQE261553 JAA261553 JJW261553 JTS261553 KDO261553 KNK261553 KXG261553 LHC261553 LQY261553 MAU261553 MKQ261553 MUM261553 NEI261553 NOE261553 NYA261553 OHW261553 ORS261553 PBO261553 PLK261553 PVG261553 QFC261553 QOY261553 QYU261553 RIQ261553 RSM261553 SCI261553 SME261553 SWA261553 TFW261553 TPS261553 TZO261553 UJK261553 UTG261553 VDC261553 VMY261553 VWU261553 WGQ261553 WQM261553 XAI261553 EA261569 NW261569 XS261569 AHO261569 ARK261569 BBG261569 BLC261569 BUY261569 CEU261569 COQ261569 CYM261569 DII261569 DSE261569 ECA261569 ELW261569 EVS261569 FFO261569 FPK261569 FZG261569 GJC261569 GSY261569 HCU261569 HMQ261569 HWM261569 IGI261569 IQE261569 JAA261569 JJW261569 JTS261569 KDO261569 KNK261569 KXG261569 LHC261569 LQY261569 MAU261569 MKQ261569 MUM261569 NEI261569 NOE261569 NYA261569 OHW261569 ORS261569 PBO261569 PLK261569 PVG261569 QFC261569 QOY261569 QYU261569 RIQ261569 RSM261569 SCI261569 SME261569 SWA261569 TFW261569 TPS261569 TZO261569 UJK261569 UTG261569 VDC261569 VMY261569 VWU261569 WGQ261569 WQM261569 XAI261569 EA261599 NW261599 XS261599 AHO261599 ARK261599 BBG261599 BLC261599 BUY261599 CEU261599 COQ261599 CYM261599 DII261599 DSE261599 ECA261599 ELW261599 EVS261599 FFO261599 FPK261599 FZG261599 GJC261599 GSY261599 HCU261599 HMQ261599 HWM261599 IGI261599 IQE261599 JAA261599 JJW261599 JTS261599 KDO261599 KNK261599 KXG261599 LHC261599 LQY261599 MAU261599 MKQ261599 MUM261599 NEI261599 NOE261599 NYA261599 OHW261599 ORS261599 PBO261599 PLK261599 PVG261599 QFC261599 QOY261599 QYU261599 RIQ261599 RSM261599 SCI261599 SME261599 SWA261599 TFW261599 TPS261599 TZO261599 UJK261599 UTG261599 VDC261599 VMY261599 VWU261599 WGQ261599 WQM261599 XAI261599 EA261629 NW261629 XS261629 AHO261629 ARK261629 BBG261629 BLC261629 BUY261629 CEU261629 COQ261629 CYM261629 DII261629 DSE261629 ECA261629 ELW261629 EVS261629 FFO261629 FPK261629 FZG261629 GJC261629 GSY261629 HCU261629 HMQ261629 HWM261629 IGI261629 IQE261629 JAA261629 JJW261629 JTS261629 KDO261629 KNK261629 KXG261629 LHC261629 LQY261629 MAU261629 MKQ261629 MUM261629 NEI261629 NOE261629 NYA261629 OHW261629 ORS261629 PBO261629 PLK261629 PVG261629 QFC261629 QOY261629 QYU261629 RIQ261629 RSM261629 SCI261629 SME261629 SWA261629 TFW261629 TPS261629 TZO261629 UJK261629 UTG261629 VDC261629 VMY261629 VWU261629 WGQ261629 WQM261629 XAI261629 DZ261659 NV261659 XR261659 AHN261659 ARJ261659 BBF261659 BLB261659 BUX261659 CET261659 COP261659 CYL261659 DIH261659 DSD261659 EBZ261659 ELV261659 EVR261659 FFN261659 FPJ261659 FZF261659 GJB261659 GSX261659 HCT261659 HMP261659 HWL261659 IGH261659 IQD261659 IZZ261659 JJV261659 JTR261659 KDN261659 KNJ261659 KXF261659 LHB261659 LQX261659 MAT261659 MKP261659 MUL261659 NEH261659 NOD261659 NXZ261659 OHV261659 ORR261659 PBN261659 PLJ261659 PVF261659 QFB261659 QOX261659 QYT261659 RIP261659 RSL261659 SCH261659 SMD261659 SVZ261659 TFV261659 TPR261659 TZN261659 UJJ261659 UTF261659 VDB261659 VMX261659 VWT261659 WGP261659 WQL261659 XAH261659 DZ261680 NV261680 XR261680 AHN261680 ARJ261680 BBF261680 BLB261680 BUX261680 CET261680 COP261680 CYL261680 DIH261680 DSD261680 EBZ261680 ELV261680 EVR261680 FFN261680 FPJ261680 FZF261680 GJB261680 GSX261680 HCT261680 HMP261680 HWL261680 IGH261680 IQD261680 IZZ261680 JJV261680 JTR261680 KDN261680 KNJ261680 KXF261680 LHB261680 LQX261680 MAT261680 MKP261680 MUL261680 NEH261680 NOD261680 NXZ261680 OHV261680 ORR261680 PBN261680 PLJ261680 PVF261680 QFB261680 QOX261680 QYT261680 RIP261680 RSL261680 SCH261680 SMD261680 SVZ261680 TFV261680 TPR261680 TZN261680 UJJ261680 UTF261680 VDB261680 VMX261680 VWT261680 WGP261680 WQL261680 XAH261680 DZ261701 NV261701 XR261701 AHN261701 ARJ261701 BBF261701 BLB261701 BUX261701 CET261701 COP261701 CYL261701 DIH261701 DSD261701 EBZ261701 ELV261701 EVR261701 FFN261701 FPJ261701 FZF261701 GJB261701 GSX261701 HCT261701 HMP261701 HWL261701 IGH261701 IQD261701 IZZ261701 JJV261701 JTR261701 KDN261701 KNJ261701 KXF261701 LHB261701 LQX261701 MAT261701 MKP261701 MUL261701 NEH261701 NOD261701 NXZ261701 OHV261701 ORR261701 PBN261701 PLJ261701 PVF261701 QFB261701 QOX261701 QYT261701 RIP261701 RSL261701 SCH261701 SMD261701 SVZ261701 TFV261701 TPR261701 TZN261701 UJJ261701 UTF261701 VDB261701 VMX261701 VWT261701 WGP261701 WQL261701 XAH261701 BA326884 KW326884 US326884 AEO326884 AOK326884 AYG326884 BIC326884 BRY326884 CBU326884 CLQ326884 CVM326884 DFI326884 DPE326884 DZA326884 EIW326884 ESS326884 FCO326884 FMK326884 FWG326884 GGC326884 GPY326884 GZU326884 HJQ326884 HTM326884 IDI326884 INE326884 IXA326884 JGW326884 JQS326884 KAO326884 KKK326884 KUG326884 LEC326884 LNY326884 LXU326884 MHQ326884 MRM326884 NBI326884 NLE326884 NVA326884 OEW326884 OOS326884 OYO326884 PIK326884 PSG326884 QCC326884 QLY326884 QVU326884 RFQ326884 RPM326884 RZI326884 SJE326884 STA326884 TCW326884 TMS326884 TWO326884 UGK326884 UQG326884 VAC326884 VJY326884 VTU326884 WDQ326884 WNM326884 WXI326884 BA326933 EC326933:GZ326933 KW326933 NY326933:QV326933 US326933 XU326933:AAR326933 AEO326933 AHQ326933:AKN326933 AOK326933 ARM326933:AUJ326933 AYG326933 BBI326933:BEF326933 BIC326933 BLE326933:BOB326933 BRY326933 BVA326933:BXX326933 CBU326933 CEW326933:CHT326933 CLQ326933 COS326933:CRP326933 CVM326933 CYO326933:DBL326933 DFI326933 DIK326933:DLH326933 DPE326933 DSG326933:DVD326933 DZA326933 ECC326933:EEZ326933 EIW326933 ELY326933:EOV326933 ESS326933 EVU326933:EYR326933 FCO326933 FFQ326933:FIN326933 FMK326933 FPM326933:FSJ326933 FWG326933 FZI326933:GCF326933 GGC326933 GJE326933:GMB326933 GPY326933 GTA326933:GVX326933 GZU326933 HCW326933:HFT326933 HJQ326933 HMS326933:HPP326933 HTM326933 HWO326933:HZL326933 IDI326933 IGK326933:IJH326933 INE326933 IQG326933:ITD326933 IXA326933 JAC326933:JCZ326933 JGW326933 JJY326933:JMV326933 JQS326933 JTU326933:JWR326933 KAO326933 KDQ326933:KGN326933 KKK326933 KNM326933:KQJ326933 KUG326933 KXI326933:LAF326933 LEC326933 LHE326933:LKB326933 LNY326933 LRA326933:LTX326933 LXU326933 MAW326933:MDT326933 MHQ326933 MKS326933:MNP326933 MRM326933 MUO326933:MXL326933 NBI326933 NEK326933:NHH326933 NLE326933 NOG326933:NRD326933 NVA326933 NYC326933:OAZ326933 OEW326933 OHY326933:OKV326933 OOS326933 ORU326933:OUR326933 OYO326933 PBQ326933:PEN326933 PIK326933 PLM326933:POJ326933 PSG326933 PVI326933:PYF326933 QCC326933 QFE326933:QIB326933 QLY326933 QPA326933:QRX326933 QVU326933 QYW326933:RBT326933 RFQ326933 RIS326933:RLP326933 RPM326933 RSO326933:RVL326933 RZI326933 SCK326933:SFH326933 SJE326933 SMG326933:SPD326933 STA326933 SWC326933:SYZ326933 TCW326933 TFY326933:TIV326933 TMS326933 TPU326933:TSR326933 TWO326933 TZQ326933:UCN326933 UGK326933 UJM326933:UMJ326933 UQG326933 UTI326933:UWF326933 VAC326933 VDE326933:VGB326933 VJY326933 VNA326933:VPX326933 VTU326933 VWW326933:VZT326933 WDQ326933 WGS326933:WJP326933 WNM326933 WQO326933:WTL326933 WXI326933 XAK326933:XDH326933 AZ326938 EA326938 KV326938 NW326938 UR326938 XS326938 AEN326938 AHO326938 AOJ326938 ARK326938 AYF326938 BBG326938 BIB326938 BLC326938 BRX326938 BUY326938 CBT326938 CEU326938 CLP326938 COQ326938 CVL326938 CYM326938 DFH326938 DII326938 DPD326938 DSE326938 DYZ326938 ECA326938 EIV326938 ELW326938 ESR326938 EVS326938 FCN326938 FFO326938 FMJ326938 FPK326938 FWF326938 FZG326938 GGB326938 GJC326938 GPX326938 GSY326938 GZT326938 HCU326938 HJP326938 HMQ326938 HTL326938 HWM326938 IDH326938 IGI326938 IND326938 IQE326938 IWZ326938 JAA326938 JGV326938 JJW326938 JQR326938 JTS326938 KAN326938 KDO326938 KKJ326938 KNK326938 KUF326938 KXG326938 LEB326938 LHC326938 LNX326938 LQY326938 LXT326938 MAU326938 MHP326938 MKQ326938 MRL326938 MUM326938 NBH326938 NEI326938 NLD326938 NOE326938 NUZ326938 NYA326938 OEV326938 OHW326938 OOR326938 ORS326938 OYN326938 PBO326938 PIJ326938 PLK326938 PSF326938 PVG326938 QCB326938 QFC326938 QLX326938 QOY326938 QVT326938 QYU326938 RFP326938 RIQ326938 RPL326938 RSM326938 RZH326938 SCI326938 SJD326938 SME326938 SSZ326938 SWA326938 TCV326938 TFW326938 TMR326938 TPS326938 TWN326938 TZO326938 UGJ326938 UJK326938 UQF326938 UTG326938 VAB326938 VDC326938 VJX326938 VMY326938 VTT326938 VWU326938 WDP326938 WGQ326938 WNL326938 WQM326938 WXH326938 XAI326938 BA326954 EB326954 KW326954 NX326954 US326954 XT326954 AEO326954 AHP326954 AOK326954 ARL326954 AYG326954 BBH326954 BIC326954 BLD326954 BRY326954 BUZ326954 CBU326954 CEV326954 CLQ326954 COR326954 CVM326954 CYN326954 DFI326954 DIJ326954 DPE326954 DSF326954 DZA326954 ECB326954 EIW326954 ELX326954 ESS326954 EVT326954 FCO326954 FFP326954 FMK326954 FPL326954 FWG326954 FZH326954 GGC326954 GJD326954 GPY326954 GSZ326954 GZU326954 HCV326954 HJQ326954 HMR326954 HTM326954 HWN326954 IDI326954 IGJ326954 INE326954 IQF326954 IXA326954 JAB326954 JGW326954 JJX326954 JQS326954 JTT326954 KAO326954 KDP326954 KKK326954 KNL326954 KUG326954 KXH326954 LEC326954 LHD326954 LNY326954 LQZ326954 LXU326954 MAV326954 MHQ326954 MKR326954 MRM326954 MUN326954 NBI326954 NEJ326954 NLE326954 NOF326954 NVA326954 NYB326954 OEW326954 OHX326954 OOS326954 ORT326954 OYO326954 PBP326954 PIK326954 PLL326954 PSG326954 PVH326954 QCC326954 QFD326954 QLY326954 QOZ326954 QVU326954 QYV326954 RFQ326954 RIR326954 RPM326954 RSN326954 RZI326954 SCJ326954 SJE326954 SMF326954 STA326954 SWB326954 TCW326954 TFX326954 TMS326954 TPT326954 TWO326954 TZP326954 UGK326954 UJL326954 UQG326954 UTH326954 VAC326954 VDD326954 VJY326954 VMZ326954 VTU326954 VWV326954 WDQ326954 WGR326954 WNM326954 WQN326954 WXI326954 XAJ326954 AZ326959 EA326959 KV326959 NW326959 UR326959 XS326959 AEN326959 AHO326959 AOJ326959 ARK326959 AYF326959 BBG326959 BIB326959 BLC326959 BRX326959 BUY326959 CBT326959 CEU326959 CLP326959 COQ326959 CVL326959 CYM326959 DFH326959 DII326959 DPD326959 DSE326959 DYZ326959 ECA326959 EIV326959 ELW326959 ESR326959 EVS326959 FCN326959 FFO326959 FMJ326959 FPK326959 FWF326959 FZG326959 GGB326959 GJC326959 GPX326959 GSY326959 GZT326959 HCU326959 HJP326959 HMQ326959 HTL326959 HWM326959 IDH326959 IGI326959 IND326959 IQE326959 IWZ326959 JAA326959 JGV326959 JJW326959 JQR326959 JTS326959 KAN326959 KDO326959 KKJ326959 KNK326959 KUF326959 KXG326959 LEB326959 LHC326959 LNX326959 LQY326959 LXT326959 MAU326959 MHP326959 MKQ326959 MRL326959 MUM326959 NBH326959 NEI326959 NLD326959 NOE326959 NUZ326959 NYA326959 OEV326959 OHW326959 OOR326959 ORS326959 OYN326959 PBO326959 PIJ326959 PLK326959 PSF326959 PVG326959 QCB326959 QFC326959 QLX326959 QOY326959 QVT326959 QYU326959 RFP326959 RIQ326959 RPL326959 RSM326959 RZH326959 SCI326959 SJD326959 SME326959 SSZ326959 SWA326959 TCV326959 TFW326959 TMR326959 TPS326959 TWN326959 TZO326959 UGJ326959 UJK326959 UQF326959 UTG326959 VAB326959 VDC326959 VJX326959 VMY326959 VTT326959 VWU326959 WDP326959 WGQ326959 WNL326959 WQM326959 WXH326959 XAI326959 AZ326980 EA326980:EB326980 KV326980 NW326980:NX326980 UR326980 XS326980:XT326980 AEN326980 AHO326980:AHP326980 AOJ326980 ARK326980:ARL326980 AYF326980 BBG326980:BBH326980 BIB326980 BLC326980:BLD326980 BRX326980 BUY326980:BUZ326980 CBT326980 CEU326980:CEV326980 CLP326980 COQ326980:COR326980 CVL326980 CYM326980:CYN326980 DFH326980 DII326980:DIJ326980 DPD326980 DSE326980:DSF326980 DYZ326980 ECA326980:ECB326980 EIV326980 ELW326980:ELX326980 ESR326980 EVS326980:EVT326980 FCN326980 FFO326980:FFP326980 FMJ326980 FPK326980:FPL326980 FWF326980 FZG326980:FZH326980 GGB326980 GJC326980:GJD326980 GPX326980 GSY326980:GSZ326980 GZT326980 HCU326980:HCV326980 HJP326980 HMQ326980:HMR326980 HTL326980 HWM326980:HWN326980 IDH326980 IGI326980:IGJ326980 IND326980 IQE326980:IQF326980 IWZ326980 JAA326980:JAB326980 JGV326980 JJW326980:JJX326980 JQR326980 JTS326980:JTT326980 KAN326980 KDO326980:KDP326980 KKJ326980 KNK326980:KNL326980 KUF326980 KXG326980:KXH326980 LEB326980 LHC326980:LHD326980 LNX326980 LQY326980:LQZ326980 LXT326980 MAU326980:MAV326980 MHP326980 MKQ326980:MKR326980 MRL326980 MUM326980:MUN326980 NBH326980 NEI326980:NEJ326980 NLD326980 NOE326980:NOF326980 NUZ326980 NYA326980:NYB326980 OEV326980 OHW326980:OHX326980 OOR326980 ORS326980:ORT326980 OYN326980 PBO326980:PBP326980 PIJ326980 PLK326980:PLL326980 PSF326980 PVG326980:PVH326980 QCB326980 QFC326980:QFD326980 QLX326980 QOY326980:QOZ326980 QVT326980 QYU326980:QYV326980 RFP326980 RIQ326980:RIR326980 RPL326980 RSM326980:RSN326980 RZH326980 SCI326980:SCJ326980 SJD326980 SME326980:SMF326980 SSZ326980 SWA326980:SWB326980 TCV326980 TFW326980:TFX326980 TMR326980 TPS326980:TPT326980 TWN326980 TZO326980:TZP326980 UGJ326980 UJK326980:UJL326980 UQF326980 UTG326980:UTH326980 VAB326980 VDC326980:VDD326980 VJX326980 VMY326980:VMZ326980 VTT326980 VWU326980:VWV326980 WDP326980 WGQ326980:WGR326980 WNL326980 WQM326980:WQN326980 WXH326980 XAI326980:XAJ326980 AY326995 KU326995 UQ326995 AEM326995 AOI326995 AYE326995 BIA326995 BRW326995 CBS326995 CLO326995 CVK326995 DFG326995 DPC326995 DYY326995 EIU326995 ESQ326995 FCM326995 FMI326995 FWE326995 GGA326995 GPW326995 GZS326995 HJO326995 HTK326995 IDG326995 INC326995 IWY326995 JGU326995 JQQ326995 KAM326995 KKI326995 KUE326995 LEA326995 LNW326995 LXS326995 MHO326995 MRK326995 NBG326995 NLC326995 NUY326995 OEU326995 OOQ326995 OYM326995 PII326995 PSE326995 QCA326995 QLW326995 QVS326995 RFO326995 RPK326995 RZG326995 SJC326995 SSY326995 TCU326995 TMQ326995 TWM326995 UGI326995 UQE326995 VAA326995 VJW326995 VTS326995 WDO326995 WNK326995 WXG326995 EA327001:EB327001 NW327001:NX327001 XS327001:XT327001 AHO327001:AHP327001 ARK327001:ARL327001 BBG327001:BBH327001 BLC327001:BLD327001 BUY327001:BUZ327001 CEU327001:CEV327001 COQ327001:COR327001 CYM327001:CYN327001 DII327001:DIJ327001 DSE327001:DSF327001 ECA327001:ECB327001 ELW327001:ELX327001 EVS327001:EVT327001 FFO327001:FFP327001 FPK327001:FPL327001 FZG327001:FZH327001 GJC327001:GJD327001 GSY327001:GSZ327001 HCU327001:HCV327001 HMQ327001:HMR327001 HWM327001:HWN327001 IGI327001:IGJ327001 IQE327001:IQF327001 JAA327001:JAB327001 JJW327001:JJX327001 JTS327001:JTT327001 KDO327001:KDP327001 KNK327001:KNL327001 KXG327001:KXH327001 LHC327001:LHD327001 LQY327001:LQZ327001 MAU327001:MAV327001 MKQ327001:MKR327001 MUM327001:MUN327001 NEI327001:NEJ327001 NOE327001:NOF327001 NYA327001:NYB327001 OHW327001:OHX327001 ORS327001:ORT327001 PBO327001:PBP327001 PLK327001:PLL327001 PVG327001:PVH327001 QFC327001:QFD327001 QOY327001:QOZ327001 QYU327001:QYV327001 RIQ327001:RIR327001 RSM327001:RSN327001 SCI327001:SCJ327001 SME327001:SMF327001 SWA327001:SWB327001 TFW327001:TFX327001 TPS327001:TPT327001 TZO327001:TZP327001 UJK327001:UJL327001 UTG327001:UTH327001 VDC327001:VDD327001 VMY327001:VMZ327001 VWU327001:VWV327001 WGQ327001:WGR327001 WQM327001:WQN327001 XAI327001:XAJ327001 EB327040 NX327040 XT327040 AHP327040 ARL327040 BBH327040 BLD327040 BUZ327040 CEV327040 COR327040 CYN327040 DIJ327040 DSF327040 ECB327040 ELX327040 EVT327040 FFP327040 FPL327040 FZH327040 GJD327040 GSZ327040 HCV327040 HMR327040 HWN327040 IGJ327040 IQF327040 JAB327040 JJX327040 JTT327040 KDP327040 KNL327040 KXH327040 LHD327040 LQZ327040 MAV327040 MKR327040 MUN327040 NEJ327040 NOF327040 NYB327040 OHX327040 ORT327040 PBP327040 PLL327040 PVH327040 QFD327040 QOZ327040 QYV327040 RIR327040 RSN327040 SCJ327040 SMF327040 SWB327040 TFX327040 TPT327040 TZP327040 UJL327040 UTH327040 VDD327040 VMZ327040 VWV327040 WGR327040 WQN327040 XAJ327040 EA327041 NW327041 XS327041 AHO327041 ARK327041 BBG327041 BLC327041 BUY327041 CEU327041 COQ327041 CYM327041 DII327041 DSE327041 ECA327041 ELW327041 EVS327041 FFO327041 FPK327041 FZG327041 GJC327041 GSY327041 HCU327041 HMQ327041 HWM327041 IGI327041 IQE327041 JAA327041 JJW327041 JTS327041 KDO327041 KNK327041 KXG327041 LHC327041 LQY327041 MAU327041 MKQ327041 MUM327041 NEI327041 NOE327041 NYA327041 OHW327041 ORS327041 PBO327041 PLK327041 PVG327041 QFC327041 QOY327041 QYU327041 RIQ327041 RSM327041 SCI327041 SME327041 SWA327041 TFW327041 TPS327041 TZO327041 UJK327041 UTG327041 VDC327041 VMY327041 VWU327041 WGQ327041 WQM327041 XAI327041 EA327057 NW327057 XS327057 AHO327057 ARK327057 BBG327057 BLC327057 BUY327057 CEU327057 COQ327057 CYM327057 DII327057 DSE327057 ECA327057 ELW327057 EVS327057 FFO327057 FPK327057 FZG327057 GJC327057 GSY327057 HCU327057 HMQ327057 HWM327057 IGI327057 IQE327057 JAA327057 JJW327057 JTS327057 KDO327057 KNK327057 KXG327057 LHC327057 LQY327057 MAU327057 MKQ327057 MUM327057 NEI327057 NOE327057 NYA327057 OHW327057 ORS327057 PBO327057 PLK327057 PVG327057 QFC327057 QOY327057 QYU327057 RIQ327057 RSM327057 SCI327057 SME327057 SWA327057 TFW327057 TPS327057 TZO327057 UJK327057 UTG327057 VDC327057 VMY327057 VWU327057 WGQ327057 WQM327057 XAI327057 EA327073 NW327073 XS327073 AHO327073 ARK327073 BBG327073 BLC327073 BUY327073 CEU327073 COQ327073 CYM327073 DII327073 DSE327073 ECA327073 ELW327073 EVS327073 FFO327073 FPK327073 FZG327073 GJC327073 GSY327073 HCU327073 HMQ327073 HWM327073 IGI327073 IQE327073 JAA327073 JJW327073 JTS327073 KDO327073 KNK327073 KXG327073 LHC327073 LQY327073 MAU327073 MKQ327073 MUM327073 NEI327073 NOE327073 NYA327073 OHW327073 ORS327073 PBO327073 PLK327073 PVG327073 QFC327073 QOY327073 QYU327073 RIQ327073 RSM327073 SCI327073 SME327073 SWA327073 TFW327073 TPS327073 TZO327073 UJK327073 UTG327073 VDC327073 VMY327073 VWU327073 WGQ327073 WQM327073 XAI327073 EA327089 NW327089 XS327089 AHO327089 ARK327089 BBG327089 BLC327089 BUY327089 CEU327089 COQ327089 CYM327089 DII327089 DSE327089 ECA327089 ELW327089 EVS327089 FFO327089 FPK327089 FZG327089 GJC327089 GSY327089 HCU327089 HMQ327089 HWM327089 IGI327089 IQE327089 JAA327089 JJW327089 JTS327089 KDO327089 KNK327089 KXG327089 LHC327089 LQY327089 MAU327089 MKQ327089 MUM327089 NEI327089 NOE327089 NYA327089 OHW327089 ORS327089 PBO327089 PLK327089 PVG327089 QFC327089 QOY327089 QYU327089 RIQ327089 RSM327089 SCI327089 SME327089 SWA327089 TFW327089 TPS327089 TZO327089 UJK327089 UTG327089 VDC327089 VMY327089 VWU327089 WGQ327089 WQM327089 XAI327089 EA327105 NW327105 XS327105 AHO327105 ARK327105 BBG327105 BLC327105 BUY327105 CEU327105 COQ327105 CYM327105 DII327105 DSE327105 ECA327105 ELW327105 EVS327105 FFO327105 FPK327105 FZG327105 GJC327105 GSY327105 HCU327105 HMQ327105 HWM327105 IGI327105 IQE327105 JAA327105 JJW327105 JTS327105 KDO327105 KNK327105 KXG327105 LHC327105 LQY327105 MAU327105 MKQ327105 MUM327105 NEI327105 NOE327105 NYA327105 OHW327105 ORS327105 PBO327105 PLK327105 PVG327105 QFC327105 QOY327105 QYU327105 RIQ327105 RSM327105 SCI327105 SME327105 SWA327105 TFW327105 TPS327105 TZO327105 UJK327105 UTG327105 VDC327105 VMY327105 VWU327105 WGQ327105 WQM327105 XAI327105 EA327135 NW327135 XS327135 AHO327135 ARK327135 BBG327135 BLC327135 BUY327135 CEU327135 COQ327135 CYM327135 DII327135 DSE327135 ECA327135 ELW327135 EVS327135 FFO327135 FPK327135 FZG327135 GJC327135 GSY327135 HCU327135 HMQ327135 HWM327135 IGI327135 IQE327135 JAA327135 JJW327135 JTS327135 KDO327135 KNK327135 KXG327135 LHC327135 LQY327135 MAU327135 MKQ327135 MUM327135 NEI327135 NOE327135 NYA327135 OHW327135 ORS327135 PBO327135 PLK327135 PVG327135 QFC327135 QOY327135 QYU327135 RIQ327135 RSM327135 SCI327135 SME327135 SWA327135 TFW327135 TPS327135 TZO327135 UJK327135 UTG327135 VDC327135 VMY327135 VWU327135 WGQ327135 WQM327135 XAI327135 EA327165 NW327165 XS327165 AHO327165 ARK327165 BBG327165 BLC327165 BUY327165 CEU327165 COQ327165 CYM327165 DII327165 DSE327165 ECA327165 ELW327165 EVS327165 FFO327165 FPK327165 FZG327165 GJC327165 GSY327165 HCU327165 HMQ327165 HWM327165 IGI327165 IQE327165 JAA327165 JJW327165 JTS327165 KDO327165 KNK327165 KXG327165 LHC327165 LQY327165 MAU327165 MKQ327165 MUM327165 NEI327165 NOE327165 NYA327165 OHW327165 ORS327165 PBO327165 PLK327165 PVG327165 QFC327165 QOY327165 QYU327165 RIQ327165 RSM327165 SCI327165 SME327165 SWA327165 TFW327165 TPS327165 TZO327165 UJK327165 UTG327165 VDC327165 VMY327165 VWU327165 WGQ327165 WQM327165 XAI327165 DZ327195 NV327195 XR327195 AHN327195 ARJ327195 BBF327195 BLB327195 BUX327195 CET327195 COP327195 CYL327195 DIH327195 DSD327195 EBZ327195 ELV327195 EVR327195 FFN327195 FPJ327195 FZF327195 GJB327195 GSX327195 HCT327195 HMP327195 HWL327195 IGH327195 IQD327195 IZZ327195 JJV327195 JTR327195 KDN327195 KNJ327195 KXF327195 LHB327195 LQX327195 MAT327195 MKP327195 MUL327195 NEH327195 NOD327195 NXZ327195 OHV327195 ORR327195 PBN327195 PLJ327195 PVF327195 QFB327195 QOX327195 QYT327195 RIP327195 RSL327195 SCH327195 SMD327195 SVZ327195 TFV327195 TPR327195 TZN327195 UJJ327195 UTF327195 VDB327195 VMX327195 VWT327195 WGP327195 WQL327195 XAH327195 DZ327216 NV327216 XR327216 AHN327216 ARJ327216 BBF327216 BLB327216 BUX327216 CET327216 COP327216 CYL327216 DIH327216 DSD327216 EBZ327216 ELV327216 EVR327216 FFN327216 FPJ327216 FZF327216 GJB327216 GSX327216 HCT327216 HMP327216 HWL327216 IGH327216 IQD327216 IZZ327216 JJV327216 JTR327216 KDN327216 KNJ327216 KXF327216 LHB327216 LQX327216 MAT327216 MKP327216 MUL327216 NEH327216 NOD327216 NXZ327216 OHV327216 ORR327216 PBN327216 PLJ327216 PVF327216 QFB327216 QOX327216 QYT327216 RIP327216 RSL327216 SCH327216 SMD327216 SVZ327216 TFV327216 TPR327216 TZN327216 UJJ327216 UTF327216 VDB327216 VMX327216 VWT327216 WGP327216 WQL327216 XAH327216 DZ327237 NV327237 XR327237 AHN327237 ARJ327237 BBF327237 BLB327237 BUX327237 CET327237 COP327237 CYL327237 DIH327237 DSD327237 EBZ327237 ELV327237 EVR327237 FFN327237 FPJ327237 FZF327237 GJB327237 GSX327237 HCT327237 HMP327237 HWL327237 IGH327237 IQD327237 IZZ327237 JJV327237 JTR327237 KDN327237 KNJ327237 KXF327237 LHB327237 LQX327237 MAT327237 MKP327237 MUL327237 NEH327237 NOD327237 NXZ327237 OHV327237 ORR327237 PBN327237 PLJ327237 PVF327237 QFB327237 QOX327237 QYT327237 RIP327237 RSL327237 SCH327237 SMD327237 SVZ327237 TFV327237 TPR327237 TZN327237 UJJ327237 UTF327237 VDB327237 VMX327237 VWT327237 WGP327237 WQL327237 XAH327237 BA392420 KW392420 US392420 AEO392420 AOK392420 AYG392420 BIC392420 BRY392420 CBU392420 CLQ392420 CVM392420 DFI392420 DPE392420 DZA392420 EIW392420 ESS392420 FCO392420 FMK392420 FWG392420 GGC392420 GPY392420 GZU392420 HJQ392420 HTM392420 IDI392420 INE392420 IXA392420 JGW392420 JQS392420 KAO392420 KKK392420 KUG392420 LEC392420 LNY392420 LXU392420 MHQ392420 MRM392420 NBI392420 NLE392420 NVA392420 OEW392420 OOS392420 OYO392420 PIK392420 PSG392420 QCC392420 QLY392420 QVU392420 RFQ392420 RPM392420 RZI392420 SJE392420 STA392420 TCW392420 TMS392420 TWO392420 UGK392420 UQG392420 VAC392420 VJY392420 VTU392420 WDQ392420 WNM392420 WXI392420 BA392469 EC392469:GZ392469 KW392469 NY392469:QV392469 US392469 XU392469:AAR392469 AEO392469 AHQ392469:AKN392469 AOK392469 ARM392469:AUJ392469 AYG392469 BBI392469:BEF392469 BIC392469 BLE392469:BOB392469 BRY392469 BVA392469:BXX392469 CBU392469 CEW392469:CHT392469 CLQ392469 COS392469:CRP392469 CVM392469 CYO392469:DBL392469 DFI392469 DIK392469:DLH392469 DPE392469 DSG392469:DVD392469 DZA392469 ECC392469:EEZ392469 EIW392469 ELY392469:EOV392469 ESS392469 EVU392469:EYR392469 FCO392469 FFQ392469:FIN392469 FMK392469 FPM392469:FSJ392469 FWG392469 FZI392469:GCF392469 GGC392469 GJE392469:GMB392469 GPY392469 GTA392469:GVX392469 GZU392469 HCW392469:HFT392469 HJQ392469 HMS392469:HPP392469 HTM392469 HWO392469:HZL392469 IDI392469 IGK392469:IJH392469 INE392469 IQG392469:ITD392469 IXA392469 JAC392469:JCZ392469 JGW392469 JJY392469:JMV392469 JQS392469 JTU392469:JWR392469 KAO392469 KDQ392469:KGN392469 KKK392469 KNM392469:KQJ392469 KUG392469 KXI392469:LAF392469 LEC392469 LHE392469:LKB392469 LNY392469 LRA392469:LTX392469 LXU392469 MAW392469:MDT392469 MHQ392469 MKS392469:MNP392469 MRM392469 MUO392469:MXL392469 NBI392469 NEK392469:NHH392469 NLE392469 NOG392469:NRD392469 NVA392469 NYC392469:OAZ392469 OEW392469 OHY392469:OKV392469 OOS392469 ORU392469:OUR392469 OYO392469 PBQ392469:PEN392469 PIK392469 PLM392469:POJ392469 PSG392469 PVI392469:PYF392469 QCC392469 QFE392469:QIB392469 QLY392469 QPA392469:QRX392469 QVU392469 QYW392469:RBT392469 RFQ392469 RIS392469:RLP392469 RPM392469 RSO392469:RVL392469 RZI392469 SCK392469:SFH392469 SJE392469 SMG392469:SPD392469 STA392469 SWC392469:SYZ392469 TCW392469 TFY392469:TIV392469 TMS392469 TPU392469:TSR392469 TWO392469 TZQ392469:UCN392469 UGK392469 UJM392469:UMJ392469 UQG392469 UTI392469:UWF392469 VAC392469 VDE392469:VGB392469 VJY392469 VNA392469:VPX392469 VTU392469 VWW392469:VZT392469 WDQ392469 WGS392469:WJP392469 WNM392469 WQO392469:WTL392469 WXI392469 XAK392469:XDH392469 AZ392474 EA392474 KV392474 NW392474 UR392474 XS392474 AEN392474 AHO392474 AOJ392474 ARK392474 AYF392474 BBG392474 BIB392474 BLC392474 BRX392474 BUY392474 CBT392474 CEU392474 CLP392474 COQ392474 CVL392474 CYM392474 DFH392474 DII392474 DPD392474 DSE392474 DYZ392474 ECA392474 EIV392474 ELW392474 ESR392474 EVS392474 FCN392474 FFO392474 FMJ392474 FPK392474 FWF392474 FZG392474 GGB392474 GJC392474 GPX392474 GSY392474 GZT392474 HCU392474 HJP392474 HMQ392474 HTL392474 HWM392474 IDH392474 IGI392474 IND392474 IQE392474 IWZ392474 JAA392474 JGV392474 JJW392474 JQR392474 JTS392474 KAN392474 KDO392474 KKJ392474 KNK392474 KUF392474 KXG392474 LEB392474 LHC392474 LNX392474 LQY392474 LXT392474 MAU392474 MHP392474 MKQ392474 MRL392474 MUM392474 NBH392474 NEI392474 NLD392474 NOE392474 NUZ392474 NYA392474 OEV392474 OHW392474 OOR392474 ORS392474 OYN392474 PBO392474 PIJ392474 PLK392474 PSF392474 PVG392474 QCB392474 QFC392474 QLX392474 QOY392474 QVT392474 QYU392474 RFP392474 RIQ392474 RPL392474 RSM392474 RZH392474 SCI392474 SJD392474 SME392474 SSZ392474 SWA392474 TCV392474 TFW392474 TMR392474 TPS392474 TWN392474 TZO392474 UGJ392474 UJK392474 UQF392474 UTG392474 VAB392474 VDC392474 VJX392474 VMY392474 VTT392474 VWU392474 WDP392474 WGQ392474 WNL392474 WQM392474 WXH392474 XAI392474 BA392490 EB392490 KW392490 NX392490 US392490 XT392490 AEO392490 AHP392490 AOK392490 ARL392490 AYG392490 BBH392490 BIC392490 BLD392490 BRY392490 BUZ392490 CBU392490 CEV392490 CLQ392490 COR392490 CVM392490 CYN392490 DFI392490 DIJ392490 DPE392490 DSF392490 DZA392490 ECB392490 EIW392490 ELX392490 ESS392490 EVT392490 FCO392490 FFP392490 FMK392490 FPL392490 FWG392490 FZH392490 GGC392490 GJD392490 GPY392490 GSZ392490 GZU392490 HCV392490 HJQ392490 HMR392490 HTM392490 HWN392490 IDI392490 IGJ392490 INE392490 IQF392490 IXA392490 JAB392490 JGW392490 JJX392490 JQS392490 JTT392490 KAO392490 KDP392490 KKK392490 KNL392490 KUG392490 KXH392490 LEC392490 LHD392490 LNY392490 LQZ392490 LXU392490 MAV392490 MHQ392490 MKR392490 MRM392490 MUN392490 NBI392490 NEJ392490 NLE392490 NOF392490 NVA392490 NYB392490 OEW392490 OHX392490 OOS392490 ORT392490 OYO392490 PBP392490 PIK392490 PLL392490 PSG392490 PVH392490 QCC392490 QFD392490 QLY392490 QOZ392490 QVU392490 QYV392490 RFQ392490 RIR392490 RPM392490 RSN392490 RZI392490 SCJ392490 SJE392490 SMF392490 STA392490 SWB392490 TCW392490 TFX392490 TMS392490 TPT392490 TWO392490 TZP392490 UGK392490 UJL392490 UQG392490 UTH392490 VAC392490 VDD392490 VJY392490 VMZ392490 VTU392490 VWV392490 WDQ392490 WGR392490 WNM392490 WQN392490 WXI392490 XAJ392490 AZ392495 EA392495 KV392495 NW392495 UR392495 XS392495 AEN392495 AHO392495 AOJ392495 ARK392495 AYF392495 BBG392495 BIB392495 BLC392495 BRX392495 BUY392495 CBT392495 CEU392495 CLP392495 COQ392495 CVL392495 CYM392495 DFH392495 DII392495 DPD392495 DSE392495 DYZ392495 ECA392495 EIV392495 ELW392495 ESR392495 EVS392495 FCN392495 FFO392495 FMJ392495 FPK392495 FWF392495 FZG392495 GGB392495 GJC392495 GPX392495 GSY392495 GZT392495 HCU392495 HJP392495 HMQ392495 HTL392495 HWM392495 IDH392495 IGI392495 IND392495 IQE392495 IWZ392495 JAA392495 JGV392495 JJW392495 JQR392495 JTS392495 KAN392495 KDO392495 KKJ392495 KNK392495 KUF392495 KXG392495 LEB392495 LHC392495 LNX392495 LQY392495 LXT392495 MAU392495 MHP392495 MKQ392495 MRL392495 MUM392495 NBH392495 NEI392495 NLD392495 NOE392495 NUZ392495 NYA392495 OEV392495 OHW392495 OOR392495 ORS392495 OYN392495 PBO392495 PIJ392495 PLK392495 PSF392495 PVG392495 QCB392495 QFC392495 QLX392495 QOY392495 QVT392495 QYU392495 RFP392495 RIQ392495 RPL392495 RSM392495 RZH392495 SCI392495 SJD392495 SME392495 SSZ392495 SWA392495 TCV392495 TFW392495 TMR392495 TPS392495 TWN392495 TZO392495 UGJ392495 UJK392495 UQF392495 UTG392495 VAB392495 VDC392495 VJX392495 VMY392495 VTT392495 VWU392495 WDP392495 WGQ392495 WNL392495 WQM392495 WXH392495 XAI392495 AZ392516 EA392516:EB392516 KV392516 NW392516:NX392516 UR392516 XS392516:XT392516 AEN392516 AHO392516:AHP392516 AOJ392516 ARK392516:ARL392516 AYF392516 BBG392516:BBH392516 BIB392516 BLC392516:BLD392516 BRX392516 BUY392516:BUZ392516 CBT392516 CEU392516:CEV392516 CLP392516 COQ392516:COR392516 CVL392516 CYM392516:CYN392516 DFH392516 DII392516:DIJ392516 DPD392516 DSE392516:DSF392516 DYZ392516 ECA392516:ECB392516 EIV392516 ELW392516:ELX392516 ESR392516 EVS392516:EVT392516 FCN392516 FFO392516:FFP392516 FMJ392516 FPK392516:FPL392516 FWF392516 FZG392516:FZH392516 GGB392516 GJC392516:GJD392516 GPX392516 GSY392516:GSZ392516 GZT392516 HCU392516:HCV392516 HJP392516 HMQ392516:HMR392516 HTL392516 HWM392516:HWN392516 IDH392516 IGI392516:IGJ392516 IND392516 IQE392516:IQF392516 IWZ392516 JAA392516:JAB392516 JGV392516 JJW392516:JJX392516 JQR392516 JTS392516:JTT392516 KAN392516 KDO392516:KDP392516 KKJ392516 KNK392516:KNL392516 KUF392516 KXG392516:KXH392516 LEB392516 LHC392516:LHD392516 LNX392516 LQY392516:LQZ392516 LXT392516 MAU392516:MAV392516 MHP392516 MKQ392516:MKR392516 MRL392516 MUM392516:MUN392516 NBH392516 NEI392516:NEJ392516 NLD392516 NOE392516:NOF392516 NUZ392516 NYA392516:NYB392516 OEV392516 OHW392516:OHX392516 OOR392516 ORS392516:ORT392516 OYN392516 PBO392516:PBP392516 PIJ392516 PLK392516:PLL392516 PSF392516 PVG392516:PVH392516 QCB392516 QFC392516:QFD392516 QLX392516 QOY392516:QOZ392516 QVT392516 QYU392516:QYV392516 RFP392516 RIQ392516:RIR392516 RPL392516 RSM392516:RSN392516 RZH392516 SCI392516:SCJ392516 SJD392516 SME392516:SMF392516 SSZ392516 SWA392516:SWB392516 TCV392516 TFW392516:TFX392516 TMR392516 TPS392516:TPT392516 TWN392516 TZO392516:TZP392516 UGJ392516 UJK392516:UJL392516 UQF392516 UTG392516:UTH392516 VAB392516 VDC392516:VDD392516 VJX392516 VMY392516:VMZ392516 VTT392516 VWU392516:VWV392516 WDP392516 WGQ392516:WGR392516 WNL392516 WQM392516:WQN392516 WXH392516 XAI392516:XAJ392516 AY392531 KU392531 UQ392531 AEM392531 AOI392531 AYE392531 BIA392531 BRW392531 CBS392531 CLO392531 CVK392531 DFG392531 DPC392531 DYY392531 EIU392531 ESQ392531 FCM392531 FMI392531 FWE392531 GGA392531 GPW392531 GZS392531 HJO392531 HTK392531 IDG392531 INC392531 IWY392531 JGU392531 JQQ392531 KAM392531 KKI392531 KUE392531 LEA392531 LNW392531 LXS392531 MHO392531 MRK392531 NBG392531 NLC392531 NUY392531 OEU392531 OOQ392531 OYM392531 PII392531 PSE392531 QCA392531 QLW392531 QVS392531 RFO392531 RPK392531 RZG392531 SJC392531 SSY392531 TCU392531 TMQ392531 TWM392531 UGI392531 UQE392531 VAA392531 VJW392531 VTS392531 WDO392531 WNK392531 WXG392531 EA392537:EB392537 NW392537:NX392537 XS392537:XT392537 AHO392537:AHP392537 ARK392537:ARL392537 BBG392537:BBH392537 BLC392537:BLD392537 BUY392537:BUZ392537 CEU392537:CEV392537 COQ392537:COR392537 CYM392537:CYN392537 DII392537:DIJ392537 DSE392537:DSF392537 ECA392537:ECB392537 ELW392537:ELX392537 EVS392537:EVT392537 FFO392537:FFP392537 FPK392537:FPL392537 FZG392537:FZH392537 GJC392537:GJD392537 GSY392537:GSZ392537 HCU392537:HCV392537 HMQ392537:HMR392537 HWM392537:HWN392537 IGI392537:IGJ392537 IQE392537:IQF392537 JAA392537:JAB392537 JJW392537:JJX392537 JTS392537:JTT392537 KDO392537:KDP392537 KNK392537:KNL392537 KXG392537:KXH392537 LHC392537:LHD392537 LQY392537:LQZ392537 MAU392537:MAV392537 MKQ392537:MKR392537 MUM392537:MUN392537 NEI392537:NEJ392537 NOE392537:NOF392537 NYA392537:NYB392537 OHW392537:OHX392537 ORS392537:ORT392537 PBO392537:PBP392537 PLK392537:PLL392537 PVG392537:PVH392537 QFC392537:QFD392537 QOY392537:QOZ392537 QYU392537:QYV392537 RIQ392537:RIR392537 RSM392537:RSN392537 SCI392537:SCJ392537 SME392537:SMF392537 SWA392537:SWB392537 TFW392537:TFX392537 TPS392537:TPT392537 TZO392537:TZP392537 UJK392537:UJL392537 UTG392537:UTH392537 VDC392537:VDD392537 VMY392537:VMZ392537 VWU392537:VWV392537 WGQ392537:WGR392537 WQM392537:WQN392537 XAI392537:XAJ392537 EB392576 NX392576 XT392576 AHP392576 ARL392576 BBH392576 BLD392576 BUZ392576 CEV392576 COR392576 CYN392576 DIJ392576 DSF392576 ECB392576 ELX392576 EVT392576 FFP392576 FPL392576 FZH392576 GJD392576 GSZ392576 HCV392576 HMR392576 HWN392576 IGJ392576 IQF392576 JAB392576 JJX392576 JTT392576 KDP392576 KNL392576 KXH392576 LHD392576 LQZ392576 MAV392576 MKR392576 MUN392576 NEJ392576 NOF392576 NYB392576 OHX392576 ORT392576 PBP392576 PLL392576 PVH392576 QFD392576 QOZ392576 QYV392576 RIR392576 RSN392576 SCJ392576 SMF392576 SWB392576 TFX392576 TPT392576 TZP392576 UJL392576 UTH392576 VDD392576 VMZ392576 VWV392576 WGR392576 WQN392576 XAJ392576 EA392577 NW392577 XS392577 AHO392577 ARK392577 BBG392577 BLC392577 BUY392577 CEU392577 COQ392577 CYM392577 DII392577 DSE392577 ECA392577 ELW392577 EVS392577 FFO392577 FPK392577 FZG392577 GJC392577 GSY392577 HCU392577 HMQ392577 HWM392577 IGI392577 IQE392577 JAA392577 JJW392577 JTS392577 KDO392577 KNK392577 KXG392577 LHC392577 LQY392577 MAU392577 MKQ392577 MUM392577 NEI392577 NOE392577 NYA392577 OHW392577 ORS392577 PBO392577 PLK392577 PVG392577 QFC392577 QOY392577 QYU392577 RIQ392577 RSM392577 SCI392577 SME392577 SWA392577 TFW392577 TPS392577 TZO392577 UJK392577 UTG392577 VDC392577 VMY392577 VWU392577 WGQ392577 WQM392577 XAI392577 EA392593 NW392593 XS392593 AHO392593 ARK392593 BBG392593 BLC392593 BUY392593 CEU392593 COQ392593 CYM392593 DII392593 DSE392593 ECA392593 ELW392593 EVS392593 FFO392593 FPK392593 FZG392593 GJC392593 GSY392593 HCU392593 HMQ392593 HWM392593 IGI392593 IQE392593 JAA392593 JJW392593 JTS392593 KDO392593 KNK392593 KXG392593 LHC392593 LQY392593 MAU392593 MKQ392593 MUM392593 NEI392593 NOE392593 NYA392593 OHW392593 ORS392593 PBO392593 PLK392593 PVG392593 QFC392593 QOY392593 QYU392593 RIQ392593 RSM392593 SCI392593 SME392593 SWA392593 TFW392593 TPS392593 TZO392593 UJK392593 UTG392593 VDC392593 VMY392593 VWU392593 WGQ392593 WQM392593 XAI392593 EA392609 NW392609 XS392609 AHO392609 ARK392609 BBG392609 BLC392609 BUY392609 CEU392609 COQ392609 CYM392609 DII392609 DSE392609 ECA392609 ELW392609 EVS392609 FFO392609 FPK392609 FZG392609 GJC392609 GSY392609 HCU392609 HMQ392609 HWM392609 IGI392609 IQE392609 JAA392609 JJW392609 JTS392609 KDO392609 KNK392609 KXG392609 LHC392609 LQY392609 MAU392609 MKQ392609 MUM392609 NEI392609 NOE392609 NYA392609 OHW392609 ORS392609 PBO392609 PLK392609 PVG392609 QFC392609 QOY392609 QYU392609 RIQ392609 RSM392609 SCI392609 SME392609 SWA392609 TFW392609 TPS392609 TZO392609 UJK392609 UTG392609 VDC392609 VMY392609 VWU392609 WGQ392609 WQM392609 XAI392609 EA392625 NW392625 XS392625 AHO392625 ARK392625 BBG392625 BLC392625 BUY392625 CEU392625 COQ392625 CYM392625 DII392625 DSE392625 ECA392625 ELW392625 EVS392625 FFO392625 FPK392625 FZG392625 GJC392625 GSY392625 HCU392625 HMQ392625 HWM392625 IGI392625 IQE392625 JAA392625 JJW392625 JTS392625 KDO392625 KNK392625 KXG392625 LHC392625 LQY392625 MAU392625 MKQ392625 MUM392625 NEI392625 NOE392625 NYA392625 OHW392625 ORS392625 PBO392625 PLK392625 PVG392625 QFC392625 QOY392625 QYU392625 RIQ392625 RSM392625 SCI392625 SME392625 SWA392625 TFW392625 TPS392625 TZO392625 UJK392625 UTG392625 VDC392625 VMY392625 VWU392625 WGQ392625 WQM392625 XAI392625 EA392641 NW392641 XS392641 AHO392641 ARK392641 BBG392641 BLC392641 BUY392641 CEU392641 COQ392641 CYM392641 DII392641 DSE392641 ECA392641 ELW392641 EVS392641 FFO392641 FPK392641 FZG392641 GJC392641 GSY392641 HCU392641 HMQ392641 HWM392641 IGI392641 IQE392641 JAA392641 JJW392641 JTS392641 KDO392641 KNK392641 KXG392641 LHC392641 LQY392641 MAU392641 MKQ392641 MUM392641 NEI392641 NOE392641 NYA392641 OHW392641 ORS392641 PBO392641 PLK392641 PVG392641 QFC392641 QOY392641 QYU392641 RIQ392641 RSM392641 SCI392641 SME392641 SWA392641 TFW392641 TPS392641 TZO392641 UJK392641 UTG392641 VDC392641 VMY392641 VWU392641 WGQ392641 WQM392641 XAI392641 EA392671 NW392671 XS392671 AHO392671 ARK392671 BBG392671 BLC392671 BUY392671 CEU392671 COQ392671 CYM392671 DII392671 DSE392671 ECA392671 ELW392671 EVS392671 FFO392671 FPK392671 FZG392671 GJC392671 GSY392671 HCU392671 HMQ392671 HWM392671 IGI392671 IQE392671 JAA392671 JJW392671 JTS392671 KDO392671 KNK392671 KXG392671 LHC392671 LQY392671 MAU392671 MKQ392671 MUM392671 NEI392671 NOE392671 NYA392671 OHW392671 ORS392671 PBO392671 PLK392671 PVG392671 QFC392671 QOY392671 QYU392671 RIQ392671 RSM392671 SCI392671 SME392671 SWA392671 TFW392671 TPS392671 TZO392671 UJK392671 UTG392671 VDC392671 VMY392671 VWU392671 WGQ392671 WQM392671 XAI392671 EA392701 NW392701 XS392701 AHO392701 ARK392701 BBG392701 BLC392701 BUY392701 CEU392701 COQ392701 CYM392701 DII392701 DSE392701 ECA392701 ELW392701 EVS392701 FFO392701 FPK392701 FZG392701 GJC392701 GSY392701 HCU392701 HMQ392701 HWM392701 IGI392701 IQE392701 JAA392701 JJW392701 JTS392701 KDO392701 KNK392701 KXG392701 LHC392701 LQY392701 MAU392701 MKQ392701 MUM392701 NEI392701 NOE392701 NYA392701 OHW392701 ORS392701 PBO392701 PLK392701 PVG392701 QFC392701 QOY392701 QYU392701 RIQ392701 RSM392701 SCI392701 SME392701 SWA392701 TFW392701 TPS392701 TZO392701 UJK392701 UTG392701 VDC392701 VMY392701 VWU392701 WGQ392701 WQM392701 XAI392701 DZ392731 NV392731 XR392731 AHN392731 ARJ392731 BBF392731 BLB392731 BUX392731 CET392731 COP392731 CYL392731 DIH392731 DSD392731 EBZ392731 ELV392731 EVR392731 FFN392731 FPJ392731 FZF392731 GJB392731 GSX392731 HCT392731 HMP392731 HWL392731 IGH392731 IQD392731 IZZ392731 JJV392731 JTR392731 KDN392731 KNJ392731 KXF392731 LHB392731 LQX392731 MAT392731 MKP392731 MUL392731 NEH392731 NOD392731 NXZ392731 OHV392731 ORR392731 PBN392731 PLJ392731 PVF392731 QFB392731 QOX392731 QYT392731 RIP392731 RSL392731 SCH392731 SMD392731 SVZ392731 TFV392731 TPR392731 TZN392731 UJJ392731 UTF392731 VDB392731 VMX392731 VWT392731 WGP392731 WQL392731 XAH392731 DZ392752 NV392752 XR392752 AHN392752 ARJ392752 BBF392752 BLB392752 BUX392752 CET392752 COP392752 CYL392752 DIH392752 DSD392752 EBZ392752 ELV392752 EVR392752 FFN392752 FPJ392752 FZF392752 GJB392752 GSX392752 HCT392752 HMP392752 HWL392752 IGH392752 IQD392752 IZZ392752 JJV392752 JTR392752 KDN392752 KNJ392752 KXF392752 LHB392752 LQX392752 MAT392752 MKP392752 MUL392752 NEH392752 NOD392752 NXZ392752 OHV392752 ORR392752 PBN392752 PLJ392752 PVF392752 QFB392752 QOX392752 QYT392752 RIP392752 RSL392752 SCH392752 SMD392752 SVZ392752 TFV392752 TPR392752 TZN392752 UJJ392752 UTF392752 VDB392752 VMX392752 VWT392752 WGP392752 WQL392752 XAH392752 DZ392773 NV392773 XR392773 AHN392773 ARJ392773 BBF392773 BLB392773 BUX392773 CET392773 COP392773 CYL392773 DIH392773 DSD392773 EBZ392773 ELV392773 EVR392773 FFN392773 FPJ392773 FZF392773 GJB392773 GSX392773 HCT392773 HMP392773 HWL392773 IGH392773 IQD392773 IZZ392773 JJV392773 JTR392773 KDN392773 KNJ392773 KXF392773 LHB392773 LQX392773 MAT392773 MKP392773 MUL392773 NEH392773 NOD392773 NXZ392773 OHV392773 ORR392773 PBN392773 PLJ392773 PVF392773 QFB392773 QOX392773 QYT392773 RIP392773 RSL392773 SCH392773 SMD392773 SVZ392773 TFV392773 TPR392773 TZN392773 UJJ392773 UTF392773 VDB392773 VMX392773 VWT392773 WGP392773 WQL392773 XAH392773 BA457956 KW457956 US457956 AEO457956 AOK457956 AYG457956 BIC457956 BRY457956 CBU457956 CLQ457956 CVM457956 DFI457956 DPE457956 DZA457956 EIW457956 ESS457956 FCO457956 FMK457956 FWG457956 GGC457956 GPY457956 GZU457956 HJQ457956 HTM457956 IDI457956 INE457956 IXA457956 JGW457956 JQS457956 KAO457956 KKK457956 KUG457956 LEC457956 LNY457956 LXU457956 MHQ457956 MRM457956 NBI457956 NLE457956 NVA457956 OEW457956 OOS457956 OYO457956 PIK457956 PSG457956 QCC457956 QLY457956 QVU457956 RFQ457956 RPM457956 RZI457956 SJE457956 STA457956 TCW457956 TMS457956 TWO457956 UGK457956 UQG457956 VAC457956 VJY457956 VTU457956 WDQ457956 WNM457956 WXI457956 BA458005 EC458005:GZ458005 KW458005 NY458005:QV458005 US458005 XU458005:AAR458005 AEO458005 AHQ458005:AKN458005 AOK458005 ARM458005:AUJ458005 AYG458005 BBI458005:BEF458005 BIC458005 BLE458005:BOB458005 BRY458005 BVA458005:BXX458005 CBU458005 CEW458005:CHT458005 CLQ458005 COS458005:CRP458005 CVM458005 CYO458005:DBL458005 DFI458005 DIK458005:DLH458005 DPE458005 DSG458005:DVD458005 DZA458005 ECC458005:EEZ458005 EIW458005 ELY458005:EOV458005 ESS458005 EVU458005:EYR458005 FCO458005 FFQ458005:FIN458005 FMK458005 FPM458005:FSJ458005 FWG458005 FZI458005:GCF458005 GGC458005 GJE458005:GMB458005 GPY458005 GTA458005:GVX458005 GZU458005 HCW458005:HFT458005 HJQ458005 HMS458005:HPP458005 HTM458005 HWO458005:HZL458005 IDI458005 IGK458005:IJH458005 INE458005 IQG458005:ITD458005 IXA458005 JAC458005:JCZ458005 JGW458005 JJY458005:JMV458005 JQS458005 JTU458005:JWR458005 KAO458005 KDQ458005:KGN458005 KKK458005 KNM458005:KQJ458005 KUG458005 KXI458005:LAF458005 LEC458005 LHE458005:LKB458005 LNY458005 LRA458005:LTX458005 LXU458005 MAW458005:MDT458005 MHQ458005 MKS458005:MNP458005 MRM458005 MUO458005:MXL458005 NBI458005 NEK458005:NHH458005 NLE458005 NOG458005:NRD458005 NVA458005 NYC458005:OAZ458005 OEW458005 OHY458005:OKV458005 OOS458005 ORU458005:OUR458005 OYO458005 PBQ458005:PEN458005 PIK458005 PLM458005:POJ458005 PSG458005 PVI458005:PYF458005 QCC458005 QFE458005:QIB458005 QLY458005 QPA458005:QRX458005 QVU458005 QYW458005:RBT458005 RFQ458005 RIS458005:RLP458005 RPM458005 RSO458005:RVL458005 RZI458005 SCK458005:SFH458005 SJE458005 SMG458005:SPD458005 STA458005 SWC458005:SYZ458005 TCW458005 TFY458005:TIV458005 TMS458005 TPU458005:TSR458005 TWO458005 TZQ458005:UCN458005 UGK458005 UJM458005:UMJ458005 UQG458005 UTI458005:UWF458005 VAC458005 VDE458005:VGB458005 VJY458005 VNA458005:VPX458005 VTU458005 VWW458005:VZT458005 WDQ458005 WGS458005:WJP458005 WNM458005 WQO458005:WTL458005 WXI458005 XAK458005:XDH458005 AZ458010 EA458010 KV458010 NW458010 UR458010 XS458010 AEN458010 AHO458010 AOJ458010 ARK458010 AYF458010 BBG458010 BIB458010 BLC458010 BRX458010 BUY458010 CBT458010 CEU458010 CLP458010 COQ458010 CVL458010 CYM458010 DFH458010 DII458010 DPD458010 DSE458010 DYZ458010 ECA458010 EIV458010 ELW458010 ESR458010 EVS458010 FCN458010 FFO458010 FMJ458010 FPK458010 FWF458010 FZG458010 GGB458010 GJC458010 GPX458010 GSY458010 GZT458010 HCU458010 HJP458010 HMQ458010 HTL458010 HWM458010 IDH458010 IGI458010 IND458010 IQE458010 IWZ458010 JAA458010 JGV458010 JJW458010 JQR458010 JTS458010 KAN458010 KDO458010 KKJ458010 KNK458010 KUF458010 KXG458010 LEB458010 LHC458010 LNX458010 LQY458010 LXT458010 MAU458010 MHP458010 MKQ458010 MRL458010 MUM458010 NBH458010 NEI458010 NLD458010 NOE458010 NUZ458010 NYA458010 OEV458010 OHW458010 OOR458010 ORS458010 OYN458010 PBO458010 PIJ458010 PLK458010 PSF458010 PVG458010 QCB458010 QFC458010 QLX458010 QOY458010 QVT458010 QYU458010 RFP458010 RIQ458010 RPL458010 RSM458010 RZH458010 SCI458010 SJD458010 SME458010 SSZ458010 SWA458010 TCV458010 TFW458010 TMR458010 TPS458010 TWN458010 TZO458010 UGJ458010 UJK458010 UQF458010 UTG458010 VAB458010 VDC458010 VJX458010 VMY458010 VTT458010 VWU458010 WDP458010 WGQ458010 WNL458010 WQM458010 WXH458010 XAI458010 BA458026 EB458026 KW458026 NX458026 US458026 XT458026 AEO458026 AHP458026 AOK458026 ARL458026 AYG458026 BBH458026 BIC458026 BLD458026 BRY458026 BUZ458026 CBU458026 CEV458026 CLQ458026 COR458026 CVM458026 CYN458026 DFI458026 DIJ458026 DPE458026 DSF458026 DZA458026 ECB458026 EIW458026 ELX458026 ESS458026 EVT458026 FCO458026 FFP458026 FMK458026 FPL458026 FWG458026 FZH458026 GGC458026 GJD458026 GPY458026 GSZ458026 GZU458026 HCV458026 HJQ458026 HMR458026 HTM458026 HWN458026 IDI458026 IGJ458026 INE458026 IQF458026 IXA458026 JAB458026 JGW458026 JJX458026 JQS458026 JTT458026 KAO458026 KDP458026 KKK458026 KNL458026 KUG458026 KXH458026 LEC458026 LHD458026 LNY458026 LQZ458026 LXU458026 MAV458026 MHQ458026 MKR458026 MRM458026 MUN458026 NBI458026 NEJ458026 NLE458026 NOF458026 NVA458026 NYB458026 OEW458026 OHX458026 OOS458026 ORT458026 OYO458026 PBP458026 PIK458026 PLL458026 PSG458026 PVH458026 QCC458026 QFD458026 QLY458026 QOZ458026 QVU458026 QYV458026 RFQ458026 RIR458026 RPM458026 RSN458026 RZI458026 SCJ458026 SJE458026 SMF458026 STA458026 SWB458026 TCW458026 TFX458026 TMS458026 TPT458026 TWO458026 TZP458026 UGK458026 UJL458026 UQG458026 UTH458026 VAC458026 VDD458026 VJY458026 VMZ458026 VTU458026 VWV458026 WDQ458026 WGR458026 WNM458026 WQN458026 WXI458026 XAJ458026 AZ458031 EA458031 KV458031 NW458031 UR458031 XS458031 AEN458031 AHO458031 AOJ458031 ARK458031 AYF458031 BBG458031 BIB458031 BLC458031 BRX458031 BUY458031 CBT458031 CEU458031 CLP458031 COQ458031 CVL458031 CYM458031 DFH458031 DII458031 DPD458031 DSE458031 DYZ458031 ECA458031 EIV458031 ELW458031 ESR458031 EVS458031 FCN458031 FFO458031 FMJ458031 FPK458031 FWF458031 FZG458031 GGB458031 GJC458031 GPX458031 GSY458031 GZT458031 HCU458031 HJP458031 HMQ458031 HTL458031 HWM458031 IDH458031 IGI458031 IND458031 IQE458031 IWZ458031 JAA458031 JGV458031 JJW458031 JQR458031 JTS458031 KAN458031 KDO458031 KKJ458031 KNK458031 KUF458031 KXG458031 LEB458031 LHC458031 LNX458031 LQY458031 LXT458031 MAU458031 MHP458031 MKQ458031 MRL458031 MUM458031 NBH458031 NEI458031 NLD458031 NOE458031 NUZ458031 NYA458031 OEV458031 OHW458031 OOR458031 ORS458031 OYN458031 PBO458031 PIJ458031 PLK458031 PSF458031 PVG458031 QCB458031 QFC458031 QLX458031 QOY458031 QVT458031 QYU458031 RFP458031 RIQ458031 RPL458031 RSM458031 RZH458031 SCI458031 SJD458031 SME458031 SSZ458031 SWA458031 TCV458031 TFW458031 TMR458031 TPS458031 TWN458031 TZO458031 UGJ458031 UJK458031 UQF458031 UTG458031 VAB458031 VDC458031 VJX458031 VMY458031 VTT458031 VWU458031 WDP458031 WGQ458031 WNL458031 WQM458031 WXH458031 XAI458031 AZ458052 EA458052:EB458052 KV458052 NW458052:NX458052 UR458052 XS458052:XT458052 AEN458052 AHO458052:AHP458052 AOJ458052 ARK458052:ARL458052 AYF458052 BBG458052:BBH458052 BIB458052 BLC458052:BLD458052 BRX458052 BUY458052:BUZ458052 CBT458052 CEU458052:CEV458052 CLP458052 COQ458052:COR458052 CVL458052 CYM458052:CYN458052 DFH458052 DII458052:DIJ458052 DPD458052 DSE458052:DSF458052 DYZ458052 ECA458052:ECB458052 EIV458052 ELW458052:ELX458052 ESR458052 EVS458052:EVT458052 FCN458052 FFO458052:FFP458052 FMJ458052 FPK458052:FPL458052 FWF458052 FZG458052:FZH458052 GGB458052 GJC458052:GJD458052 GPX458052 GSY458052:GSZ458052 GZT458052 HCU458052:HCV458052 HJP458052 HMQ458052:HMR458052 HTL458052 HWM458052:HWN458052 IDH458052 IGI458052:IGJ458052 IND458052 IQE458052:IQF458052 IWZ458052 JAA458052:JAB458052 JGV458052 JJW458052:JJX458052 JQR458052 JTS458052:JTT458052 KAN458052 KDO458052:KDP458052 KKJ458052 KNK458052:KNL458052 KUF458052 KXG458052:KXH458052 LEB458052 LHC458052:LHD458052 LNX458052 LQY458052:LQZ458052 LXT458052 MAU458052:MAV458052 MHP458052 MKQ458052:MKR458052 MRL458052 MUM458052:MUN458052 NBH458052 NEI458052:NEJ458052 NLD458052 NOE458052:NOF458052 NUZ458052 NYA458052:NYB458052 OEV458052 OHW458052:OHX458052 OOR458052 ORS458052:ORT458052 OYN458052 PBO458052:PBP458052 PIJ458052 PLK458052:PLL458052 PSF458052 PVG458052:PVH458052 QCB458052 QFC458052:QFD458052 QLX458052 QOY458052:QOZ458052 QVT458052 QYU458052:QYV458052 RFP458052 RIQ458052:RIR458052 RPL458052 RSM458052:RSN458052 RZH458052 SCI458052:SCJ458052 SJD458052 SME458052:SMF458052 SSZ458052 SWA458052:SWB458052 TCV458052 TFW458052:TFX458052 TMR458052 TPS458052:TPT458052 TWN458052 TZO458052:TZP458052 UGJ458052 UJK458052:UJL458052 UQF458052 UTG458052:UTH458052 VAB458052 VDC458052:VDD458052 VJX458052 VMY458052:VMZ458052 VTT458052 VWU458052:VWV458052 WDP458052 WGQ458052:WGR458052 WNL458052 WQM458052:WQN458052 WXH458052 XAI458052:XAJ458052 AY458067 KU458067 UQ458067 AEM458067 AOI458067 AYE458067 BIA458067 BRW458067 CBS458067 CLO458067 CVK458067 DFG458067 DPC458067 DYY458067 EIU458067 ESQ458067 FCM458067 FMI458067 FWE458067 GGA458067 GPW458067 GZS458067 HJO458067 HTK458067 IDG458067 INC458067 IWY458067 JGU458067 JQQ458067 KAM458067 KKI458067 KUE458067 LEA458067 LNW458067 LXS458067 MHO458067 MRK458067 NBG458067 NLC458067 NUY458067 OEU458067 OOQ458067 OYM458067 PII458067 PSE458067 QCA458067 QLW458067 QVS458067 RFO458067 RPK458067 RZG458067 SJC458067 SSY458067 TCU458067 TMQ458067 TWM458067 UGI458067 UQE458067 VAA458067 VJW458067 VTS458067 WDO458067 WNK458067 WXG458067 EA458073:EB458073 NW458073:NX458073 XS458073:XT458073 AHO458073:AHP458073 ARK458073:ARL458073 BBG458073:BBH458073 BLC458073:BLD458073 BUY458073:BUZ458073 CEU458073:CEV458073 COQ458073:COR458073 CYM458073:CYN458073 DII458073:DIJ458073 DSE458073:DSF458073 ECA458073:ECB458073 ELW458073:ELX458073 EVS458073:EVT458073 FFO458073:FFP458073 FPK458073:FPL458073 FZG458073:FZH458073 GJC458073:GJD458073 GSY458073:GSZ458073 HCU458073:HCV458073 HMQ458073:HMR458073 HWM458073:HWN458073 IGI458073:IGJ458073 IQE458073:IQF458073 JAA458073:JAB458073 JJW458073:JJX458073 JTS458073:JTT458073 KDO458073:KDP458073 KNK458073:KNL458073 KXG458073:KXH458073 LHC458073:LHD458073 LQY458073:LQZ458073 MAU458073:MAV458073 MKQ458073:MKR458073 MUM458073:MUN458073 NEI458073:NEJ458073 NOE458073:NOF458073 NYA458073:NYB458073 OHW458073:OHX458073 ORS458073:ORT458073 PBO458073:PBP458073 PLK458073:PLL458073 PVG458073:PVH458073 QFC458073:QFD458073 QOY458073:QOZ458073 QYU458073:QYV458073 RIQ458073:RIR458073 RSM458073:RSN458073 SCI458073:SCJ458073 SME458073:SMF458073 SWA458073:SWB458073 TFW458073:TFX458073 TPS458073:TPT458073 TZO458073:TZP458073 UJK458073:UJL458073 UTG458073:UTH458073 VDC458073:VDD458073 VMY458073:VMZ458073 VWU458073:VWV458073 WGQ458073:WGR458073 WQM458073:WQN458073 XAI458073:XAJ458073 EB458112 NX458112 XT458112 AHP458112 ARL458112 BBH458112 BLD458112 BUZ458112 CEV458112 COR458112 CYN458112 DIJ458112 DSF458112 ECB458112 ELX458112 EVT458112 FFP458112 FPL458112 FZH458112 GJD458112 GSZ458112 HCV458112 HMR458112 HWN458112 IGJ458112 IQF458112 JAB458112 JJX458112 JTT458112 KDP458112 KNL458112 KXH458112 LHD458112 LQZ458112 MAV458112 MKR458112 MUN458112 NEJ458112 NOF458112 NYB458112 OHX458112 ORT458112 PBP458112 PLL458112 PVH458112 QFD458112 QOZ458112 QYV458112 RIR458112 RSN458112 SCJ458112 SMF458112 SWB458112 TFX458112 TPT458112 TZP458112 UJL458112 UTH458112 VDD458112 VMZ458112 VWV458112 WGR458112 WQN458112 XAJ458112 EA458113 NW458113 XS458113 AHO458113 ARK458113 BBG458113 BLC458113 BUY458113 CEU458113 COQ458113 CYM458113 DII458113 DSE458113 ECA458113 ELW458113 EVS458113 FFO458113 FPK458113 FZG458113 GJC458113 GSY458113 HCU458113 HMQ458113 HWM458113 IGI458113 IQE458113 JAA458113 JJW458113 JTS458113 KDO458113 KNK458113 KXG458113 LHC458113 LQY458113 MAU458113 MKQ458113 MUM458113 NEI458113 NOE458113 NYA458113 OHW458113 ORS458113 PBO458113 PLK458113 PVG458113 QFC458113 QOY458113 QYU458113 RIQ458113 RSM458113 SCI458113 SME458113 SWA458113 TFW458113 TPS458113 TZO458113 UJK458113 UTG458113 VDC458113 VMY458113 VWU458113 WGQ458113 WQM458113 XAI458113 EA458129 NW458129 XS458129 AHO458129 ARK458129 BBG458129 BLC458129 BUY458129 CEU458129 COQ458129 CYM458129 DII458129 DSE458129 ECA458129 ELW458129 EVS458129 FFO458129 FPK458129 FZG458129 GJC458129 GSY458129 HCU458129 HMQ458129 HWM458129 IGI458129 IQE458129 JAA458129 JJW458129 JTS458129 KDO458129 KNK458129 KXG458129 LHC458129 LQY458129 MAU458129 MKQ458129 MUM458129 NEI458129 NOE458129 NYA458129 OHW458129 ORS458129 PBO458129 PLK458129 PVG458129 QFC458129 QOY458129 QYU458129 RIQ458129 RSM458129 SCI458129 SME458129 SWA458129 TFW458129 TPS458129 TZO458129 UJK458129 UTG458129 VDC458129 VMY458129 VWU458129 WGQ458129 WQM458129 XAI458129 EA458145 NW458145 XS458145 AHO458145 ARK458145 BBG458145 BLC458145 BUY458145 CEU458145 COQ458145 CYM458145 DII458145 DSE458145 ECA458145 ELW458145 EVS458145 FFO458145 FPK458145 FZG458145 GJC458145 GSY458145 HCU458145 HMQ458145 HWM458145 IGI458145 IQE458145 JAA458145 JJW458145 JTS458145 KDO458145 KNK458145 KXG458145 LHC458145 LQY458145 MAU458145 MKQ458145 MUM458145 NEI458145 NOE458145 NYA458145 OHW458145 ORS458145 PBO458145 PLK458145 PVG458145 QFC458145 QOY458145 QYU458145 RIQ458145 RSM458145 SCI458145 SME458145 SWA458145 TFW458145 TPS458145 TZO458145 UJK458145 UTG458145 VDC458145 VMY458145 VWU458145 WGQ458145 WQM458145 XAI458145 EA458161 NW458161 XS458161 AHO458161 ARK458161 BBG458161 BLC458161 BUY458161 CEU458161 COQ458161 CYM458161 DII458161 DSE458161 ECA458161 ELW458161 EVS458161 FFO458161 FPK458161 FZG458161 GJC458161 GSY458161 HCU458161 HMQ458161 HWM458161 IGI458161 IQE458161 JAA458161 JJW458161 JTS458161 KDO458161 KNK458161 KXG458161 LHC458161 LQY458161 MAU458161 MKQ458161 MUM458161 NEI458161 NOE458161 NYA458161 OHW458161 ORS458161 PBO458161 PLK458161 PVG458161 QFC458161 QOY458161 QYU458161 RIQ458161 RSM458161 SCI458161 SME458161 SWA458161 TFW458161 TPS458161 TZO458161 UJK458161 UTG458161 VDC458161 VMY458161 VWU458161 WGQ458161 WQM458161 XAI458161 EA458177 NW458177 XS458177 AHO458177 ARK458177 BBG458177 BLC458177 BUY458177 CEU458177 COQ458177 CYM458177 DII458177 DSE458177 ECA458177 ELW458177 EVS458177 FFO458177 FPK458177 FZG458177 GJC458177 GSY458177 HCU458177 HMQ458177 HWM458177 IGI458177 IQE458177 JAA458177 JJW458177 JTS458177 KDO458177 KNK458177 KXG458177 LHC458177 LQY458177 MAU458177 MKQ458177 MUM458177 NEI458177 NOE458177 NYA458177 OHW458177 ORS458177 PBO458177 PLK458177 PVG458177 QFC458177 QOY458177 QYU458177 RIQ458177 RSM458177 SCI458177 SME458177 SWA458177 TFW458177 TPS458177 TZO458177 UJK458177 UTG458177 VDC458177 VMY458177 VWU458177 WGQ458177 WQM458177 XAI458177 EA458207 NW458207 XS458207 AHO458207 ARK458207 BBG458207 BLC458207 BUY458207 CEU458207 COQ458207 CYM458207 DII458207 DSE458207 ECA458207 ELW458207 EVS458207 FFO458207 FPK458207 FZG458207 GJC458207 GSY458207 HCU458207 HMQ458207 HWM458207 IGI458207 IQE458207 JAA458207 JJW458207 JTS458207 KDO458207 KNK458207 KXG458207 LHC458207 LQY458207 MAU458207 MKQ458207 MUM458207 NEI458207 NOE458207 NYA458207 OHW458207 ORS458207 PBO458207 PLK458207 PVG458207 QFC458207 QOY458207 QYU458207 RIQ458207 RSM458207 SCI458207 SME458207 SWA458207 TFW458207 TPS458207 TZO458207 UJK458207 UTG458207 VDC458207 VMY458207 VWU458207 WGQ458207 WQM458207 XAI458207 EA458237 NW458237 XS458237 AHO458237 ARK458237 BBG458237 BLC458237 BUY458237 CEU458237 COQ458237 CYM458237 DII458237 DSE458237 ECA458237 ELW458237 EVS458237 FFO458237 FPK458237 FZG458237 GJC458237 GSY458237 HCU458237 HMQ458237 HWM458237 IGI458237 IQE458237 JAA458237 JJW458237 JTS458237 KDO458237 KNK458237 KXG458237 LHC458237 LQY458237 MAU458237 MKQ458237 MUM458237 NEI458237 NOE458237 NYA458237 OHW458237 ORS458237 PBO458237 PLK458237 PVG458237 QFC458237 QOY458237 QYU458237 RIQ458237 RSM458237 SCI458237 SME458237 SWA458237 TFW458237 TPS458237 TZO458237 UJK458237 UTG458237 VDC458237 VMY458237 VWU458237 WGQ458237 WQM458237 XAI458237 DZ458267 NV458267 XR458267 AHN458267 ARJ458267 BBF458267 BLB458267 BUX458267 CET458267 COP458267 CYL458267 DIH458267 DSD458267 EBZ458267 ELV458267 EVR458267 FFN458267 FPJ458267 FZF458267 GJB458267 GSX458267 HCT458267 HMP458267 HWL458267 IGH458267 IQD458267 IZZ458267 JJV458267 JTR458267 KDN458267 KNJ458267 KXF458267 LHB458267 LQX458267 MAT458267 MKP458267 MUL458267 NEH458267 NOD458267 NXZ458267 OHV458267 ORR458267 PBN458267 PLJ458267 PVF458267 QFB458267 QOX458267 QYT458267 RIP458267 RSL458267 SCH458267 SMD458267 SVZ458267 TFV458267 TPR458267 TZN458267 UJJ458267 UTF458267 VDB458267 VMX458267 VWT458267 WGP458267 WQL458267 XAH458267 DZ458288 NV458288 XR458288 AHN458288 ARJ458288 BBF458288 BLB458288 BUX458288 CET458288 COP458288 CYL458288 DIH458288 DSD458288 EBZ458288 ELV458288 EVR458288 FFN458288 FPJ458288 FZF458288 GJB458288 GSX458288 HCT458288 HMP458288 HWL458288 IGH458288 IQD458288 IZZ458288 JJV458288 JTR458288 KDN458288 KNJ458288 KXF458288 LHB458288 LQX458288 MAT458288 MKP458288 MUL458288 NEH458288 NOD458288 NXZ458288 OHV458288 ORR458288 PBN458288 PLJ458288 PVF458288 QFB458288 QOX458288 QYT458288 RIP458288 RSL458288 SCH458288 SMD458288 SVZ458288 TFV458288 TPR458288 TZN458288 UJJ458288 UTF458288 VDB458288 VMX458288 VWT458288 WGP458288 WQL458288 XAH458288 DZ458309 NV458309 XR458309 AHN458309 ARJ458309 BBF458309 BLB458309 BUX458309 CET458309 COP458309 CYL458309 DIH458309 DSD458309 EBZ458309 ELV458309 EVR458309 FFN458309 FPJ458309 FZF458309 GJB458309 GSX458309 HCT458309 HMP458309 HWL458309 IGH458309 IQD458309 IZZ458309 JJV458309 JTR458309 KDN458309 KNJ458309 KXF458309 LHB458309 LQX458309 MAT458309 MKP458309 MUL458309 NEH458309 NOD458309 NXZ458309 OHV458309 ORR458309 PBN458309 PLJ458309 PVF458309 QFB458309 QOX458309 QYT458309 RIP458309 RSL458309 SCH458309 SMD458309 SVZ458309 TFV458309 TPR458309 TZN458309 UJJ458309 UTF458309 VDB458309 VMX458309 VWT458309 WGP458309 WQL458309 XAH458309 BA523492 KW523492 US523492 AEO523492 AOK523492 AYG523492 BIC523492 BRY523492 CBU523492 CLQ523492 CVM523492 DFI523492 DPE523492 DZA523492 EIW523492 ESS523492 FCO523492 FMK523492 FWG523492 GGC523492 GPY523492 GZU523492 HJQ523492 HTM523492 IDI523492 INE523492 IXA523492 JGW523492 JQS523492 KAO523492 KKK523492 KUG523492 LEC523492 LNY523492 LXU523492 MHQ523492 MRM523492 NBI523492 NLE523492 NVA523492 OEW523492 OOS523492 OYO523492 PIK523492 PSG523492 QCC523492 QLY523492 QVU523492 RFQ523492 RPM523492 RZI523492 SJE523492 STA523492 TCW523492 TMS523492 TWO523492 UGK523492 UQG523492 VAC523492 VJY523492 VTU523492 WDQ523492 WNM523492 WXI523492 BA523541 EC523541:GZ523541 KW523541 NY523541:QV523541 US523541 XU523541:AAR523541 AEO523541 AHQ523541:AKN523541 AOK523541 ARM523541:AUJ523541 AYG523541 BBI523541:BEF523541 BIC523541 BLE523541:BOB523541 BRY523541 BVA523541:BXX523541 CBU523541 CEW523541:CHT523541 CLQ523541 COS523541:CRP523541 CVM523541 CYO523541:DBL523541 DFI523541 DIK523541:DLH523541 DPE523541 DSG523541:DVD523541 DZA523541 ECC523541:EEZ523541 EIW523541 ELY523541:EOV523541 ESS523541 EVU523541:EYR523541 FCO523541 FFQ523541:FIN523541 FMK523541 FPM523541:FSJ523541 FWG523541 FZI523541:GCF523541 GGC523541 GJE523541:GMB523541 GPY523541 GTA523541:GVX523541 GZU523541 HCW523541:HFT523541 HJQ523541 HMS523541:HPP523541 HTM523541 HWO523541:HZL523541 IDI523541 IGK523541:IJH523541 INE523541 IQG523541:ITD523541 IXA523541 JAC523541:JCZ523541 JGW523541 JJY523541:JMV523541 JQS523541 JTU523541:JWR523541 KAO523541 KDQ523541:KGN523541 KKK523541 KNM523541:KQJ523541 KUG523541 KXI523541:LAF523541 LEC523541 LHE523541:LKB523541 LNY523541 LRA523541:LTX523541 LXU523541 MAW523541:MDT523541 MHQ523541 MKS523541:MNP523541 MRM523541 MUO523541:MXL523541 NBI523541 NEK523541:NHH523541 NLE523541 NOG523541:NRD523541 NVA523541 NYC523541:OAZ523541 OEW523541 OHY523541:OKV523541 OOS523541 ORU523541:OUR523541 OYO523541 PBQ523541:PEN523541 PIK523541 PLM523541:POJ523541 PSG523541 PVI523541:PYF523541 QCC523541 QFE523541:QIB523541 QLY523541 QPA523541:QRX523541 QVU523541 QYW523541:RBT523541 RFQ523541 RIS523541:RLP523541 RPM523541 RSO523541:RVL523541 RZI523541 SCK523541:SFH523541 SJE523541 SMG523541:SPD523541 STA523541 SWC523541:SYZ523541 TCW523541 TFY523541:TIV523541 TMS523541 TPU523541:TSR523541 TWO523541 TZQ523541:UCN523541 UGK523541 UJM523541:UMJ523541 UQG523541 UTI523541:UWF523541 VAC523541 VDE523541:VGB523541 VJY523541 VNA523541:VPX523541 VTU523541 VWW523541:VZT523541 WDQ523541 WGS523541:WJP523541 WNM523541 WQO523541:WTL523541 WXI523541 XAK523541:XDH523541 AZ523546 EA523546 KV523546 NW523546 UR523546 XS523546 AEN523546 AHO523546 AOJ523546 ARK523546 AYF523546 BBG523546 BIB523546 BLC523546 BRX523546 BUY523546 CBT523546 CEU523546 CLP523546 COQ523546 CVL523546 CYM523546 DFH523546 DII523546 DPD523546 DSE523546 DYZ523546 ECA523546 EIV523546 ELW523546 ESR523546 EVS523546 FCN523546 FFO523546 FMJ523546 FPK523546 FWF523546 FZG523546 GGB523546 GJC523546 GPX523546 GSY523546 GZT523546 HCU523546 HJP523546 HMQ523546 HTL523546 HWM523546 IDH523546 IGI523546 IND523546 IQE523546 IWZ523546 JAA523546 JGV523546 JJW523546 JQR523546 JTS523546 KAN523546 KDO523546 KKJ523546 KNK523546 KUF523546 KXG523546 LEB523546 LHC523546 LNX523546 LQY523546 LXT523546 MAU523546 MHP523546 MKQ523546 MRL523546 MUM523546 NBH523546 NEI523546 NLD523546 NOE523546 NUZ523546 NYA523546 OEV523546 OHW523546 OOR523546 ORS523546 OYN523546 PBO523546 PIJ523546 PLK523546 PSF523546 PVG523546 QCB523546 QFC523546 QLX523546 QOY523546 QVT523546 QYU523546 RFP523546 RIQ523546 RPL523546 RSM523546 RZH523546 SCI523546 SJD523546 SME523546 SSZ523546 SWA523546 TCV523546 TFW523546 TMR523546 TPS523546 TWN523546 TZO523546 UGJ523546 UJK523546 UQF523546 UTG523546 VAB523546 VDC523546 VJX523546 VMY523546 VTT523546 VWU523546 WDP523546 WGQ523546 WNL523546 WQM523546 WXH523546 XAI523546 BA523562 EB523562 KW523562 NX523562 US523562 XT523562 AEO523562 AHP523562 AOK523562 ARL523562 AYG523562 BBH523562 BIC523562 BLD523562 BRY523562 BUZ523562 CBU523562 CEV523562 CLQ523562 COR523562 CVM523562 CYN523562 DFI523562 DIJ523562 DPE523562 DSF523562 DZA523562 ECB523562 EIW523562 ELX523562 ESS523562 EVT523562 FCO523562 FFP523562 FMK523562 FPL523562 FWG523562 FZH523562 GGC523562 GJD523562 GPY523562 GSZ523562 GZU523562 HCV523562 HJQ523562 HMR523562 HTM523562 HWN523562 IDI523562 IGJ523562 INE523562 IQF523562 IXA523562 JAB523562 JGW523562 JJX523562 JQS523562 JTT523562 KAO523562 KDP523562 KKK523562 KNL523562 KUG523562 KXH523562 LEC523562 LHD523562 LNY523562 LQZ523562 LXU523562 MAV523562 MHQ523562 MKR523562 MRM523562 MUN523562 NBI523562 NEJ523562 NLE523562 NOF523562 NVA523562 NYB523562 OEW523562 OHX523562 OOS523562 ORT523562 OYO523562 PBP523562 PIK523562 PLL523562 PSG523562 PVH523562 QCC523562 QFD523562 QLY523562 QOZ523562 QVU523562 QYV523562 RFQ523562 RIR523562 RPM523562 RSN523562 RZI523562 SCJ523562 SJE523562 SMF523562 STA523562 SWB523562 TCW523562 TFX523562 TMS523562 TPT523562 TWO523562 TZP523562 UGK523562 UJL523562 UQG523562 UTH523562 VAC523562 VDD523562 VJY523562 VMZ523562 VTU523562 VWV523562 WDQ523562 WGR523562 WNM523562 WQN523562 WXI523562 XAJ523562 AZ523567 EA523567 KV523567 NW523567 UR523567 XS523567 AEN523567 AHO523567 AOJ523567 ARK523567 AYF523567 BBG523567 BIB523567 BLC523567 BRX523567 BUY523567 CBT523567 CEU523567 CLP523567 COQ523567 CVL523567 CYM523567 DFH523567 DII523567 DPD523567 DSE523567 DYZ523567 ECA523567 EIV523567 ELW523567 ESR523567 EVS523567 FCN523567 FFO523567 FMJ523567 FPK523567 FWF523567 FZG523567 GGB523567 GJC523567 GPX523567 GSY523567 GZT523567 HCU523567 HJP523567 HMQ523567 HTL523567 HWM523567 IDH523567 IGI523567 IND523567 IQE523567 IWZ523567 JAA523567 JGV523567 JJW523567 JQR523567 JTS523567 KAN523567 KDO523567 KKJ523567 KNK523567 KUF523567 KXG523567 LEB523567 LHC523567 LNX523567 LQY523567 LXT523567 MAU523567 MHP523567 MKQ523567 MRL523567 MUM523567 NBH523567 NEI523567 NLD523567 NOE523567 NUZ523567 NYA523567 OEV523567 OHW523567 OOR523567 ORS523567 OYN523567 PBO523567 PIJ523567 PLK523567 PSF523567 PVG523567 QCB523567 QFC523567 QLX523567 QOY523567 QVT523567 QYU523567 RFP523567 RIQ523567 RPL523567 RSM523567 RZH523567 SCI523567 SJD523567 SME523567 SSZ523567 SWA523567 TCV523567 TFW523567 TMR523567 TPS523567 TWN523567 TZO523567 UGJ523567 UJK523567 UQF523567 UTG523567 VAB523567 VDC523567 VJX523567 VMY523567 VTT523567 VWU523567 WDP523567 WGQ523567 WNL523567 WQM523567 WXH523567 XAI523567 AZ523588 EA523588:EB523588 KV523588 NW523588:NX523588 UR523588 XS523588:XT523588 AEN523588 AHO523588:AHP523588 AOJ523588 ARK523588:ARL523588 AYF523588 BBG523588:BBH523588 BIB523588 BLC523588:BLD523588 BRX523588 BUY523588:BUZ523588 CBT523588 CEU523588:CEV523588 CLP523588 COQ523588:COR523588 CVL523588 CYM523588:CYN523588 DFH523588 DII523588:DIJ523588 DPD523588 DSE523588:DSF523588 DYZ523588 ECA523588:ECB523588 EIV523588 ELW523588:ELX523588 ESR523588 EVS523588:EVT523588 FCN523588 FFO523588:FFP523588 FMJ523588 FPK523588:FPL523588 FWF523588 FZG523588:FZH523588 GGB523588 GJC523588:GJD523588 GPX523588 GSY523588:GSZ523588 GZT523588 HCU523588:HCV523588 HJP523588 HMQ523588:HMR523588 HTL523588 HWM523588:HWN523588 IDH523588 IGI523588:IGJ523588 IND523588 IQE523588:IQF523588 IWZ523588 JAA523588:JAB523588 JGV523588 JJW523588:JJX523588 JQR523588 JTS523588:JTT523588 KAN523588 KDO523588:KDP523588 KKJ523588 KNK523588:KNL523588 KUF523588 KXG523588:KXH523588 LEB523588 LHC523588:LHD523588 LNX523588 LQY523588:LQZ523588 LXT523588 MAU523588:MAV523588 MHP523588 MKQ523588:MKR523588 MRL523588 MUM523588:MUN523588 NBH523588 NEI523588:NEJ523588 NLD523588 NOE523588:NOF523588 NUZ523588 NYA523588:NYB523588 OEV523588 OHW523588:OHX523588 OOR523588 ORS523588:ORT523588 OYN523588 PBO523588:PBP523588 PIJ523588 PLK523588:PLL523588 PSF523588 PVG523588:PVH523588 QCB523588 QFC523588:QFD523588 QLX523588 QOY523588:QOZ523588 QVT523588 QYU523588:QYV523588 RFP523588 RIQ523588:RIR523588 RPL523588 RSM523588:RSN523588 RZH523588 SCI523588:SCJ523588 SJD523588 SME523588:SMF523588 SSZ523588 SWA523588:SWB523588 TCV523588 TFW523588:TFX523588 TMR523588 TPS523588:TPT523588 TWN523588 TZO523588:TZP523588 UGJ523588 UJK523588:UJL523588 UQF523588 UTG523588:UTH523588 VAB523588 VDC523588:VDD523588 VJX523588 VMY523588:VMZ523588 VTT523588 VWU523588:VWV523588 WDP523588 WGQ523588:WGR523588 WNL523588 WQM523588:WQN523588 WXH523588 XAI523588:XAJ523588 AY523603 KU523603 UQ523603 AEM523603 AOI523603 AYE523603 BIA523603 BRW523603 CBS523603 CLO523603 CVK523603 DFG523603 DPC523603 DYY523603 EIU523603 ESQ523603 FCM523603 FMI523603 FWE523603 GGA523603 GPW523603 GZS523603 HJO523603 HTK523603 IDG523603 INC523603 IWY523603 JGU523603 JQQ523603 KAM523603 KKI523603 KUE523603 LEA523603 LNW523603 LXS523603 MHO523603 MRK523603 NBG523603 NLC523603 NUY523603 OEU523603 OOQ523603 OYM523603 PII523603 PSE523603 QCA523603 QLW523603 QVS523603 RFO523603 RPK523603 RZG523603 SJC523603 SSY523603 TCU523603 TMQ523603 TWM523603 UGI523603 UQE523603 VAA523603 VJW523603 VTS523603 WDO523603 WNK523603 WXG523603 EA523609:EB523609 NW523609:NX523609 XS523609:XT523609 AHO523609:AHP523609 ARK523609:ARL523609 BBG523609:BBH523609 BLC523609:BLD523609 BUY523609:BUZ523609 CEU523609:CEV523609 COQ523609:COR523609 CYM523609:CYN523609 DII523609:DIJ523609 DSE523609:DSF523609 ECA523609:ECB523609 ELW523609:ELX523609 EVS523609:EVT523609 FFO523609:FFP523609 FPK523609:FPL523609 FZG523609:FZH523609 GJC523609:GJD523609 GSY523609:GSZ523609 HCU523609:HCV523609 HMQ523609:HMR523609 HWM523609:HWN523609 IGI523609:IGJ523609 IQE523609:IQF523609 JAA523609:JAB523609 JJW523609:JJX523609 JTS523609:JTT523609 KDO523609:KDP523609 KNK523609:KNL523609 KXG523609:KXH523609 LHC523609:LHD523609 LQY523609:LQZ523609 MAU523609:MAV523609 MKQ523609:MKR523609 MUM523609:MUN523609 NEI523609:NEJ523609 NOE523609:NOF523609 NYA523609:NYB523609 OHW523609:OHX523609 ORS523609:ORT523609 PBO523609:PBP523609 PLK523609:PLL523609 PVG523609:PVH523609 QFC523609:QFD523609 QOY523609:QOZ523609 QYU523609:QYV523609 RIQ523609:RIR523609 RSM523609:RSN523609 SCI523609:SCJ523609 SME523609:SMF523609 SWA523609:SWB523609 TFW523609:TFX523609 TPS523609:TPT523609 TZO523609:TZP523609 UJK523609:UJL523609 UTG523609:UTH523609 VDC523609:VDD523609 VMY523609:VMZ523609 VWU523609:VWV523609 WGQ523609:WGR523609 WQM523609:WQN523609 XAI523609:XAJ523609 EB523648 NX523648 XT523648 AHP523648 ARL523648 BBH523648 BLD523648 BUZ523648 CEV523648 COR523648 CYN523648 DIJ523648 DSF523648 ECB523648 ELX523648 EVT523648 FFP523648 FPL523648 FZH523648 GJD523648 GSZ523648 HCV523648 HMR523648 HWN523648 IGJ523648 IQF523648 JAB523648 JJX523648 JTT523648 KDP523648 KNL523648 KXH523648 LHD523648 LQZ523648 MAV523648 MKR523648 MUN523648 NEJ523648 NOF523648 NYB523648 OHX523648 ORT523648 PBP523648 PLL523648 PVH523648 QFD523648 QOZ523648 QYV523648 RIR523648 RSN523648 SCJ523648 SMF523648 SWB523648 TFX523648 TPT523648 TZP523648 UJL523648 UTH523648 VDD523648 VMZ523648 VWV523648 WGR523648 WQN523648 XAJ523648 EA523649 NW523649 XS523649 AHO523649 ARK523649 BBG523649 BLC523649 BUY523649 CEU523649 COQ523649 CYM523649 DII523649 DSE523649 ECA523649 ELW523649 EVS523649 FFO523649 FPK523649 FZG523649 GJC523649 GSY523649 HCU523649 HMQ523649 HWM523649 IGI523649 IQE523649 JAA523649 JJW523649 JTS523649 KDO523649 KNK523649 KXG523649 LHC523649 LQY523649 MAU523649 MKQ523649 MUM523649 NEI523649 NOE523649 NYA523649 OHW523649 ORS523649 PBO523649 PLK523649 PVG523649 QFC523649 QOY523649 QYU523649 RIQ523649 RSM523649 SCI523649 SME523649 SWA523649 TFW523649 TPS523649 TZO523649 UJK523649 UTG523649 VDC523649 VMY523649 VWU523649 WGQ523649 WQM523649 XAI523649 EA523665 NW523665 XS523665 AHO523665 ARK523665 BBG523665 BLC523665 BUY523665 CEU523665 COQ523665 CYM523665 DII523665 DSE523665 ECA523665 ELW523665 EVS523665 FFO523665 FPK523665 FZG523665 GJC523665 GSY523665 HCU523665 HMQ523665 HWM523665 IGI523665 IQE523665 JAA523665 JJW523665 JTS523665 KDO523665 KNK523665 KXG523665 LHC523665 LQY523665 MAU523665 MKQ523665 MUM523665 NEI523665 NOE523665 NYA523665 OHW523665 ORS523665 PBO523665 PLK523665 PVG523665 QFC523665 QOY523665 QYU523665 RIQ523665 RSM523665 SCI523665 SME523665 SWA523665 TFW523665 TPS523665 TZO523665 UJK523665 UTG523665 VDC523665 VMY523665 VWU523665 WGQ523665 WQM523665 XAI523665 EA523681 NW523681 XS523681 AHO523681 ARK523681 BBG523681 BLC523681 BUY523681 CEU523681 COQ523681 CYM523681 DII523681 DSE523681 ECA523681 ELW523681 EVS523681 FFO523681 FPK523681 FZG523681 GJC523681 GSY523681 HCU523681 HMQ523681 HWM523681 IGI523681 IQE523681 JAA523681 JJW523681 JTS523681 KDO523681 KNK523681 KXG523681 LHC523681 LQY523681 MAU523681 MKQ523681 MUM523681 NEI523681 NOE523681 NYA523681 OHW523681 ORS523681 PBO523681 PLK523681 PVG523681 QFC523681 QOY523681 QYU523681 RIQ523681 RSM523681 SCI523681 SME523681 SWA523681 TFW523681 TPS523681 TZO523681 UJK523681 UTG523681 VDC523681 VMY523681 VWU523681 WGQ523681 WQM523681 XAI523681 EA523697 NW523697 XS523697 AHO523697 ARK523697 BBG523697 BLC523697 BUY523697 CEU523697 COQ523697 CYM523697 DII523697 DSE523697 ECA523697 ELW523697 EVS523697 FFO523697 FPK523697 FZG523697 GJC523697 GSY523697 HCU523697 HMQ523697 HWM523697 IGI523697 IQE523697 JAA523697 JJW523697 JTS523697 KDO523697 KNK523697 KXG523697 LHC523697 LQY523697 MAU523697 MKQ523697 MUM523697 NEI523697 NOE523697 NYA523697 OHW523697 ORS523697 PBO523697 PLK523697 PVG523697 QFC523697 QOY523697 QYU523697 RIQ523697 RSM523697 SCI523697 SME523697 SWA523697 TFW523697 TPS523697 TZO523697 UJK523697 UTG523697 VDC523697 VMY523697 VWU523697 WGQ523697 WQM523697 XAI523697 EA523713 NW523713 XS523713 AHO523713 ARK523713 BBG523713 BLC523713 BUY523713 CEU523713 COQ523713 CYM523713 DII523713 DSE523713 ECA523713 ELW523713 EVS523713 FFO523713 FPK523713 FZG523713 GJC523713 GSY523713 HCU523713 HMQ523713 HWM523713 IGI523713 IQE523713 JAA523713 JJW523713 JTS523713 KDO523713 KNK523713 KXG523713 LHC523713 LQY523713 MAU523713 MKQ523713 MUM523713 NEI523713 NOE523713 NYA523713 OHW523713 ORS523713 PBO523713 PLK523713 PVG523713 QFC523713 QOY523713 QYU523713 RIQ523713 RSM523713 SCI523713 SME523713 SWA523713 TFW523713 TPS523713 TZO523713 UJK523713 UTG523713 VDC523713 VMY523713 VWU523713 WGQ523713 WQM523713 XAI523713 EA523743 NW523743 XS523743 AHO523743 ARK523743 BBG523743 BLC523743 BUY523743 CEU523743 COQ523743 CYM523743 DII523743 DSE523743 ECA523743 ELW523743 EVS523743 FFO523743 FPK523743 FZG523743 GJC523743 GSY523743 HCU523743 HMQ523743 HWM523743 IGI523743 IQE523743 JAA523743 JJW523743 JTS523743 KDO523743 KNK523743 KXG523743 LHC523743 LQY523743 MAU523743 MKQ523743 MUM523743 NEI523743 NOE523743 NYA523743 OHW523743 ORS523743 PBO523743 PLK523743 PVG523743 QFC523743 QOY523743 QYU523743 RIQ523743 RSM523743 SCI523743 SME523743 SWA523743 TFW523743 TPS523743 TZO523743 UJK523743 UTG523743 VDC523743 VMY523743 VWU523743 WGQ523743 WQM523743 XAI523743 EA523773 NW523773 XS523773 AHO523773 ARK523773 BBG523773 BLC523773 BUY523773 CEU523773 COQ523773 CYM523773 DII523773 DSE523773 ECA523773 ELW523773 EVS523773 FFO523773 FPK523773 FZG523773 GJC523773 GSY523773 HCU523773 HMQ523773 HWM523773 IGI523773 IQE523773 JAA523773 JJW523773 JTS523773 KDO523773 KNK523773 KXG523773 LHC523773 LQY523773 MAU523773 MKQ523773 MUM523773 NEI523773 NOE523773 NYA523773 OHW523773 ORS523773 PBO523773 PLK523773 PVG523773 QFC523773 QOY523773 QYU523773 RIQ523773 RSM523773 SCI523773 SME523773 SWA523773 TFW523773 TPS523773 TZO523773 UJK523773 UTG523773 VDC523773 VMY523773 VWU523773 WGQ523773 WQM523773 XAI523773 DZ523803 NV523803 XR523803 AHN523803 ARJ523803 BBF523803 BLB523803 BUX523803 CET523803 COP523803 CYL523803 DIH523803 DSD523803 EBZ523803 ELV523803 EVR523803 FFN523803 FPJ523803 FZF523803 GJB523803 GSX523803 HCT523803 HMP523803 HWL523803 IGH523803 IQD523803 IZZ523803 JJV523803 JTR523803 KDN523803 KNJ523803 KXF523803 LHB523803 LQX523803 MAT523803 MKP523803 MUL523803 NEH523803 NOD523803 NXZ523803 OHV523803 ORR523803 PBN523803 PLJ523803 PVF523803 QFB523803 QOX523803 QYT523803 RIP523803 RSL523803 SCH523803 SMD523803 SVZ523803 TFV523803 TPR523803 TZN523803 UJJ523803 UTF523803 VDB523803 VMX523803 VWT523803 WGP523803 WQL523803 XAH523803 DZ523824 NV523824 XR523824 AHN523824 ARJ523824 BBF523824 BLB523824 BUX523824 CET523824 COP523824 CYL523824 DIH523824 DSD523824 EBZ523824 ELV523824 EVR523824 FFN523824 FPJ523824 FZF523824 GJB523824 GSX523824 HCT523824 HMP523824 HWL523824 IGH523824 IQD523824 IZZ523824 JJV523824 JTR523824 KDN523824 KNJ523824 KXF523824 LHB523824 LQX523824 MAT523824 MKP523824 MUL523824 NEH523824 NOD523824 NXZ523824 OHV523824 ORR523824 PBN523824 PLJ523824 PVF523824 QFB523824 QOX523824 QYT523824 RIP523824 RSL523824 SCH523824 SMD523824 SVZ523824 TFV523824 TPR523824 TZN523824 UJJ523824 UTF523824 VDB523824 VMX523824 VWT523824 WGP523824 WQL523824 XAH523824 DZ523845 NV523845 XR523845 AHN523845 ARJ523845 BBF523845 BLB523845 BUX523845 CET523845 COP523845 CYL523845 DIH523845 DSD523845 EBZ523845 ELV523845 EVR523845 FFN523845 FPJ523845 FZF523845 GJB523845 GSX523845 HCT523845 HMP523845 HWL523845 IGH523845 IQD523845 IZZ523845 JJV523845 JTR523845 KDN523845 KNJ523845 KXF523845 LHB523845 LQX523845 MAT523845 MKP523845 MUL523845 NEH523845 NOD523845 NXZ523845 OHV523845 ORR523845 PBN523845 PLJ523845 PVF523845 QFB523845 QOX523845 QYT523845 RIP523845 RSL523845 SCH523845 SMD523845 SVZ523845 TFV523845 TPR523845 TZN523845 UJJ523845 UTF523845 VDB523845 VMX523845 VWT523845 WGP523845 WQL523845 XAH523845 BA589028 KW589028 US589028 AEO589028 AOK589028 AYG589028 BIC589028 BRY589028 CBU589028 CLQ589028 CVM589028 DFI589028 DPE589028 DZA589028 EIW589028 ESS589028 FCO589028 FMK589028 FWG589028 GGC589028 GPY589028 GZU589028 HJQ589028 HTM589028 IDI589028 INE589028 IXA589028 JGW589028 JQS589028 KAO589028 KKK589028 KUG589028 LEC589028 LNY589028 LXU589028 MHQ589028 MRM589028 NBI589028 NLE589028 NVA589028 OEW589028 OOS589028 OYO589028 PIK589028 PSG589028 QCC589028 QLY589028 QVU589028 RFQ589028 RPM589028 RZI589028 SJE589028 STA589028 TCW589028 TMS589028 TWO589028 UGK589028 UQG589028 VAC589028 VJY589028 VTU589028 WDQ589028 WNM589028 WXI589028 BA589077 EC589077:GZ589077 KW589077 NY589077:QV589077 US589077 XU589077:AAR589077 AEO589077 AHQ589077:AKN589077 AOK589077 ARM589077:AUJ589077 AYG589077 BBI589077:BEF589077 BIC589077 BLE589077:BOB589077 BRY589077 BVA589077:BXX589077 CBU589077 CEW589077:CHT589077 CLQ589077 COS589077:CRP589077 CVM589077 CYO589077:DBL589077 DFI589077 DIK589077:DLH589077 DPE589077 DSG589077:DVD589077 DZA589077 ECC589077:EEZ589077 EIW589077 ELY589077:EOV589077 ESS589077 EVU589077:EYR589077 FCO589077 FFQ589077:FIN589077 FMK589077 FPM589077:FSJ589077 FWG589077 FZI589077:GCF589077 GGC589077 GJE589077:GMB589077 GPY589077 GTA589077:GVX589077 GZU589077 HCW589077:HFT589077 HJQ589077 HMS589077:HPP589077 HTM589077 HWO589077:HZL589077 IDI589077 IGK589077:IJH589077 INE589077 IQG589077:ITD589077 IXA589077 JAC589077:JCZ589077 JGW589077 JJY589077:JMV589077 JQS589077 JTU589077:JWR589077 KAO589077 KDQ589077:KGN589077 KKK589077 KNM589077:KQJ589077 KUG589077 KXI589077:LAF589077 LEC589077 LHE589077:LKB589077 LNY589077 LRA589077:LTX589077 LXU589077 MAW589077:MDT589077 MHQ589077 MKS589077:MNP589077 MRM589077 MUO589077:MXL589077 NBI589077 NEK589077:NHH589077 NLE589077 NOG589077:NRD589077 NVA589077 NYC589077:OAZ589077 OEW589077 OHY589077:OKV589077 OOS589077 ORU589077:OUR589077 OYO589077 PBQ589077:PEN589077 PIK589077 PLM589077:POJ589077 PSG589077 PVI589077:PYF589077 QCC589077 QFE589077:QIB589077 QLY589077 QPA589077:QRX589077 QVU589077 QYW589077:RBT589077 RFQ589077 RIS589077:RLP589077 RPM589077 RSO589077:RVL589077 RZI589077 SCK589077:SFH589077 SJE589077 SMG589077:SPD589077 STA589077 SWC589077:SYZ589077 TCW589077 TFY589077:TIV589077 TMS589077 TPU589077:TSR589077 TWO589077 TZQ589077:UCN589077 UGK589077 UJM589077:UMJ589077 UQG589077 UTI589077:UWF589077 VAC589077 VDE589077:VGB589077 VJY589077 VNA589077:VPX589077 VTU589077 VWW589077:VZT589077 WDQ589077 WGS589077:WJP589077 WNM589077 WQO589077:WTL589077 WXI589077 XAK589077:XDH589077 AZ589082 EA589082 KV589082 NW589082 UR589082 XS589082 AEN589082 AHO589082 AOJ589082 ARK589082 AYF589082 BBG589082 BIB589082 BLC589082 BRX589082 BUY589082 CBT589082 CEU589082 CLP589082 COQ589082 CVL589082 CYM589082 DFH589082 DII589082 DPD589082 DSE589082 DYZ589082 ECA589082 EIV589082 ELW589082 ESR589082 EVS589082 FCN589082 FFO589082 FMJ589082 FPK589082 FWF589082 FZG589082 GGB589082 GJC589082 GPX589082 GSY589082 GZT589082 HCU589082 HJP589082 HMQ589082 HTL589082 HWM589082 IDH589082 IGI589082 IND589082 IQE589082 IWZ589082 JAA589082 JGV589082 JJW589082 JQR589082 JTS589082 KAN589082 KDO589082 KKJ589082 KNK589082 KUF589082 KXG589082 LEB589082 LHC589082 LNX589082 LQY589082 LXT589082 MAU589082 MHP589082 MKQ589082 MRL589082 MUM589082 NBH589082 NEI589082 NLD589082 NOE589082 NUZ589082 NYA589082 OEV589082 OHW589082 OOR589082 ORS589082 OYN589082 PBO589082 PIJ589082 PLK589082 PSF589082 PVG589082 QCB589082 QFC589082 QLX589082 QOY589082 QVT589082 QYU589082 RFP589082 RIQ589082 RPL589082 RSM589082 RZH589082 SCI589082 SJD589082 SME589082 SSZ589082 SWA589082 TCV589082 TFW589082 TMR589082 TPS589082 TWN589082 TZO589082 UGJ589082 UJK589082 UQF589082 UTG589082 VAB589082 VDC589082 VJX589082 VMY589082 VTT589082 VWU589082 WDP589082 WGQ589082 WNL589082 WQM589082 WXH589082 XAI589082 BA589098 EB589098 KW589098 NX589098 US589098 XT589098 AEO589098 AHP589098 AOK589098 ARL589098 AYG589098 BBH589098 BIC589098 BLD589098 BRY589098 BUZ589098 CBU589098 CEV589098 CLQ589098 COR589098 CVM589098 CYN589098 DFI589098 DIJ589098 DPE589098 DSF589098 DZA589098 ECB589098 EIW589098 ELX589098 ESS589098 EVT589098 FCO589098 FFP589098 FMK589098 FPL589098 FWG589098 FZH589098 GGC589098 GJD589098 GPY589098 GSZ589098 GZU589098 HCV589098 HJQ589098 HMR589098 HTM589098 HWN589098 IDI589098 IGJ589098 INE589098 IQF589098 IXA589098 JAB589098 JGW589098 JJX589098 JQS589098 JTT589098 KAO589098 KDP589098 KKK589098 KNL589098 KUG589098 KXH589098 LEC589098 LHD589098 LNY589098 LQZ589098 LXU589098 MAV589098 MHQ589098 MKR589098 MRM589098 MUN589098 NBI589098 NEJ589098 NLE589098 NOF589098 NVA589098 NYB589098 OEW589098 OHX589098 OOS589098 ORT589098 OYO589098 PBP589098 PIK589098 PLL589098 PSG589098 PVH589098 QCC589098 QFD589098 QLY589098 QOZ589098 QVU589098 QYV589098 RFQ589098 RIR589098 RPM589098 RSN589098 RZI589098 SCJ589098 SJE589098 SMF589098 STA589098 SWB589098 TCW589098 TFX589098 TMS589098 TPT589098 TWO589098 TZP589098 UGK589098 UJL589098 UQG589098 UTH589098 VAC589098 VDD589098 VJY589098 VMZ589098 VTU589098 VWV589098 WDQ589098 WGR589098 WNM589098 WQN589098 WXI589098 XAJ589098 AZ589103 EA589103 KV589103 NW589103 UR589103 XS589103 AEN589103 AHO589103 AOJ589103 ARK589103 AYF589103 BBG589103 BIB589103 BLC589103 BRX589103 BUY589103 CBT589103 CEU589103 CLP589103 COQ589103 CVL589103 CYM589103 DFH589103 DII589103 DPD589103 DSE589103 DYZ589103 ECA589103 EIV589103 ELW589103 ESR589103 EVS589103 FCN589103 FFO589103 FMJ589103 FPK589103 FWF589103 FZG589103 GGB589103 GJC589103 GPX589103 GSY589103 GZT589103 HCU589103 HJP589103 HMQ589103 HTL589103 HWM589103 IDH589103 IGI589103 IND589103 IQE589103 IWZ589103 JAA589103 JGV589103 JJW589103 JQR589103 JTS589103 KAN589103 KDO589103 KKJ589103 KNK589103 KUF589103 KXG589103 LEB589103 LHC589103 LNX589103 LQY589103 LXT589103 MAU589103 MHP589103 MKQ589103 MRL589103 MUM589103 NBH589103 NEI589103 NLD589103 NOE589103 NUZ589103 NYA589103 OEV589103 OHW589103 OOR589103 ORS589103 OYN589103 PBO589103 PIJ589103 PLK589103 PSF589103 PVG589103 QCB589103 QFC589103 QLX589103 QOY589103 QVT589103 QYU589103 RFP589103 RIQ589103 RPL589103 RSM589103 RZH589103 SCI589103 SJD589103 SME589103 SSZ589103 SWA589103 TCV589103 TFW589103 TMR589103 TPS589103 TWN589103 TZO589103 UGJ589103 UJK589103 UQF589103 UTG589103 VAB589103 VDC589103 VJX589103 VMY589103 VTT589103 VWU589103 WDP589103 WGQ589103 WNL589103 WQM589103 WXH589103 XAI589103 AZ589124 EA589124:EB589124 KV589124 NW589124:NX589124 UR589124 XS589124:XT589124 AEN589124 AHO589124:AHP589124 AOJ589124 ARK589124:ARL589124 AYF589124 BBG589124:BBH589124 BIB589124 BLC589124:BLD589124 BRX589124 BUY589124:BUZ589124 CBT589124 CEU589124:CEV589124 CLP589124 COQ589124:COR589124 CVL589124 CYM589124:CYN589124 DFH589124 DII589124:DIJ589124 DPD589124 DSE589124:DSF589124 DYZ589124 ECA589124:ECB589124 EIV589124 ELW589124:ELX589124 ESR589124 EVS589124:EVT589124 FCN589124 FFO589124:FFP589124 FMJ589124 FPK589124:FPL589124 FWF589124 FZG589124:FZH589124 GGB589124 GJC589124:GJD589124 GPX589124 GSY589124:GSZ589124 GZT589124 HCU589124:HCV589124 HJP589124 HMQ589124:HMR589124 HTL589124 HWM589124:HWN589124 IDH589124 IGI589124:IGJ589124 IND589124 IQE589124:IQF589124 IWZ589124 JAA589124:JAB589124 JGV589124 JJW589124:JJX589124 JQR589124 JTS589124:JTT589124 KAN589124 KDO589124:KDP589124 KKJ589124 KNK589124:KNL589124 KUF589124 KXG589124:KXH589124 LEB589124 LHC589124:LHD589124 LNX589124 LQY589124:LQZ589124 LXT589124 MAU589124:MAV589124 MHP589124 MKQ589124:MKR589124 MRL589124 MUM589124:MUN589124 NBH589124 NEI589124:NEJ589124 NLD589124 NOE589124:NOF589124 NUZ589124 NYA589124:NYB589124 OEV589124 OHW589124:OHX589124 OOR589124 ORS589124:ORT589124 OYN589124 PBO589124:PBP589124 PIJ589124 PLK589124:PLL589124 PSF589124 PVG589124:PVH589124 QCB589124 QFC589124:QFD589124 QLX589124 QOY589124:QOZ589124 QVT589124 QYU589124:QYV589124 RFP589124 RIQ589124:RIR589124 RPL589124 RSM589124:RSN589124 RZH589124 SCI589124:SCJ589124 SJD589124 SME589124:SMF589124 SSZ589124 SWA589124:SWB589124 TCV589124 TFW589124:TFX589124 TMR589124 TPS589124:TPT589124 TWN589124 TZO589124:TZP589124 UGJ589124 UJK589124:UJL589124 UQF589124 UTG589124:UTH589124 VAB589124 VDC589124:VDD589124 VJX589124 VMY589124:VMZ589124 VTT589124 VWU589124:VWV589124 WDP589124 WGQ589124:WGR589124 WNL589124 WQM589124:WQN589124 WXH589124 XAI589124:XAJ589124 AY589139 KU589139 UQ589139 AEM589139 AOI589139 AYE589139 BIA589139 BRW589139 CBS589139 CLO589139 CVK589139 DFG589139 DPC589139 DYY589139 EIU589139 ESQ589139 FCM589139 FMI589139 FWE589139 GGA589139 GPW589139 GZS589139 HJO589139 HTK589139 IDG589139 INC589139 IWY589139 JGU589139 JQQ589139 KAM589139 KKI589139 KUE589139 LEA589139 LNW589139 LXS589139 MHO589139 MRK589139 NBG589139 NLC589139 NUY589139 OEU589139 OOQ589139 OYM589139 PII589139 PSE589139 QCA589139 QLW589139 QVS589139 RFO589139 RPK589139 RZG589139 SJC589139 SSY589139 TCU589139 TMQ589139 TWM589139 UGI589139 UQE589139 VAA589139 VJW589139 VTS589139 WDO589139 WNK589139 WXG589139 EA589145:EB589145 NW589145:NX589145 XS589145:XT589145 AHO589145:AHP589145 ARK589145:ARL589145 BBG589145:BBH589145 BLC589145:BLD589145 BUY589145:BUZ589145 CEU589145:CEV589145 COQ589145:COR589145 CYM589145:CYN589145 DII589145:DIJ589145 DSE589145:DSF589145 ECA589145:ECB589145 ELW589145:ELX589145 EVS589145:EVT589145 FFO589145:FFP589145 FPK589145:FPL589145 FZG589145:FZH589145 GJC589145:GJD589145 GSY589145:GSZ589145 HCU589145:HCV589145 HMQ589145:HMR589145 HWM589145:HWN589145 IGI589145:IGJ589145 IQE589145:IQF589145 JAA589145:JAB589145 JJW589145:JJX589145 JTS589145:JTT589145 KDO589145:KDP589145 KNK589145:KNL589145 KXG589145:KXH589145 LHC589145:LHD589145 LQY589145:LQZ589145 MAU589145:MAV589145 MKQ589145:MKR589145 MUM589145:MUN589145 NEI589145:NEJ589145 NOE589145:NOF589145 NYA589145:NYB589145 OHW589145:OHX589145 ORS589145:ORT589145 PBO589145:PBP589145 PLK589145:PLL589145 PVG589145:PVH589145 QFC589145:QFD589145 QOY589145:QOZ589145 QYU589145:QYV589145 RIQ589145:RIR589145 RSM589145:RSN589145 SCI589145:SCJ589145 SME589145:SMF589145 SWA589145:SWB589145 TFW589145:TFX589145 TPS589145:TPT589145 TZO589145:TZP589145 UJK589145:UJL589145 UTG589145:UTH589145 VDC589145:VDD589145 VMY589145:VMZ589145 VWU589145:VWV589145 WGQ589145:WGR589145 WQM589145:WQN589145 XAI589145:XAJ589145 EB589184 NX589184 XT589184 AHP589184 ARL589184 BBH589184 BLD589184 BUZ589184 CEV589184 COR589184 CYN589184 DIJ589184 DSF589184 ECB589184 ELX589184 EVT589184 FFP589184 FPL589184 FZH589184 GJD589184 GSZ589184 HCV589184 HMR589184 HWN589184 IGJ589184 IQF589184 JAB589184 JJX589184 JTT589184 KDP589184 KNL589184 KXH589184 LHD589184 LQZ589184 MAV589184 MKR589184 MUN589184 NEJ589184 NOF589184 NYB589184 OHX589184 ORT589184 PBP589184 PLL589184 PVH589184 QFD589184 QOZ589184 QYV589184 RIR589184 RSN589184 SCJ589184 SMF589184 SWB589184 TFX589184 TPT589184 TZP589184 UJL589184 UTH589184 VDD589184 VMZ589184 VWV589184 WGR589184 WQN589184 XAJ589184 EA589185 NW589185 XS589185 AHO589185 ARK589185 BBG589185 BLC589185 BUY589185 CEU589185 COQ589185 CYM589185 DII589185 DSE589185 ECA589185 ELW589185 EVS589185 FFO589185 FPK589185 FZG589185 GJC589185 GSY589185 HCU589185 HMQ589185 HWM589185 IGI589185 IQE589185 JAA589185 JJW589185 JTS589185 KDO589185 KNK589185 KXG589185 LHC589185 LQY589185 MAU589185 MKQ589185 MUM589185 NEI589185 NOE589185 NYA589185 OHW589185 ORS589185 PBO589185 PLK589185 PVG589185 QFC589185 QOY589185 QYU589185 RIQ589185 RSM589185 SCI589185 SME589185 SWA589185 TFW589185 TPS589185 TZO589185 UJK589185 UTG589185 VDC589185 VMY589185 VWU589185 WGQ589185 WQM589185 XAI589185 EA589201 NW589201 XS589201 AHO589201 ARK589201 BBG589201 BLC589201 BUY589201 CEU589201 COQ589201 CYM589201 DII589201 DSE589201 ECA589201 ELW589201 EVS589201 FFO589201 FPK589201 FZG589201 GJC589201 GSY589201 HCU589201 HMQ589201 HWM589201 IGI589201 IQE589201 JAA589201 JJW589201 JTS589201 KDO589201 KNK589201 KXG589201 LHC589201 LQY589201 MAU589201 MKQ589201 MUM589201 NEI589201 NOE589201 NYA589201 OHW589201 ORS589201 PBO589201 PLK589201 PVG589201 QFC589201 QOY589201 QYU589201 RIQ589201 RSM589201 SCI589201 SME589201 SWA589201 TFW589201 TPS589201 TZO589201 UJK589201 UTG589201 VDC589201 VMY589201 VWU589201 WGQ589201 WQM589201 XAI589201 EA589217 NW589217 XS589217 AHO589217 ARK589217 BBG589217 BLC589217 BUY589217 CEU589217 COQ589217 CYM589217 DII589217 DSE589217 ECA589217 ELW589217 EVS589217 FFO589217 FPK589217 FZG589217 GJC589217 GSY589217 HCU589217 HMQ589217 HWM589217 IGI589217 IQE589217 JAA589217 JJW589217 JTS589217 KDO589217 KNK589217 KXG589217 LHC589217 LQY589217 MAU589217 MKQ589217 MUM589217 NEI589217 NOE589217 NYA589217 OHW589217 ORS589217 PBO589217 PLK589217 PVG589217 QFC589217 QOY589217 QYU589217 RIQ589217 RSM589217 SCI589217 SME589217 SWA589217 TFW589217 TPS589217 TZO589217 UJK589217 UTG589217 VDC589217 VMY589217 VWU589217 WGQ589217 WQM589217 XAI589217 EA589233 NW589233 XS589233 AHO589233 ARK589233 BBG589233 BLC589233 BUY589233 CEU589233 COQ589233 CYM589233 DII589233 DSE589233 ECA589233 ELW589233 EVS589233 FFO589233 FPK589233 FZG589233 GJC589233 GSY589233 HCU589233 HMQ589233 HWM589233 IGI589233 IQE589233 JAA589233 JJW589233 JTS589233 KDO589233 KNK589233 KXG589233 LHC589233 LQY589233 MAU589233 MKQ589233 MUM589233 NEI589233 NOE589233 NYA589233 OHW589233 ORS589233 PBO589233 PLK589233 PVG589233 QFC589233 QOY589233 QYU589233 RIQ589233 RSM589233 SCI589233 SME589233 SWA589233 TFW589233 TPS589233 TZO589233 UJK589233 UTG589233 VDC589233 VMY589233 VWU589233 WGQ589233 WQM589233 XAI589233 EA589249 NW589249 XS589249 AHO589249 ARK589249 BBG589249 BLC589249 BUY589249 CEU589249 COQ589249 CYM589249 DII589249 DSE589249 ECA589249 ELW589249 EVS589249 FFO589249 FPK589249 FZG589249 GJC589249 GSY589249 HCU589249 HMQ589249 HWM589249 IGI589249 IQE589249 JAA589249 JJW589249 JTS589249 KDO589249 KNK589249 KXG589249 LHC589249 LQY589249 MAU589249 MKQ589249 MUM589249 NEI589249 NOE589249 NYA589249 OHW589249 ORS589249 PBO589249 PLK589249 PVG589249 QFC589249 QOY589249 QYU589249 RIQ589249 RSM589249 SCI589249 SME589249 SWA589249 TFW589249 TPS589249 TZO589249 UJK589249 UTG589249 VDC589249 VMY589249 VWU589249 WGQ589249 WQM589249 XAI589249 EA589279 NW589279 XS589279 AHO589279 ARK589279 BBG589279 BLC589279 BUY589279 CEU589279 COQ589279 CYM589279 DII589279 DSE589279 ECA589279 ELW589279 EVS589279 FFO589279 FPK589279 FZG589279 GJC589279 GSY589279 HCU589279 HMQ589279 HWM589279 IGI589279 IQE589279 JAA589279 JJW589279 JTS589279 KDO589279 KNK589279 KXG589279 LHC589279 LQY589279 MAU589279 MKQ589279 MUM589279 NEI589279 NOE589279 NYA589279 OHW589279 ORS589279 PBO589279 PLK589279 PVG589279 QFC589279 QOY589279 QYU589279 RIQ589279 RSM589279 SCI589279 SME589279 SWA589279 TFW589279 TPS589279 TZO589279 UJK589279 UTG589279 VDC589279 VMY589279 VWU589279 WGQ589279 WQM589279 XAI589279 EA589309 NW589309 XS589309 AHO589309 ARK589309 BBG589309 BLC589309 BUY589309 CEU589309 COQ589309 CYM589309 DII589309 DSE589309 ECA589309 ELW589309 EVS589309 FFO589309 FPK589309 FZG589309 GJC589309 GSY589309 HCU589309 HMQ589309 HWM589309 IGI589309 IQE589309 JAA589309 JJW589309 JTS589309 KDO589309 KNK589309 KXG589309 LHC589309 LQY589309 MAU589309 MKQ589309 MUM589309 NEI589309 NOE589309 NYA589309 OHW589309 ORS589309 PBO589309 PLK589309 PVG589309 QFC589309 QOY589309 QYU589309 RIQ589309 RSM589309 SCI589309 SME589309 SWA589309 TFW589309 TPS589309 TZO589309 UJK589309 UTG589309 VDC589309 VMY589309 VWU589309 WGQ589309 WQM589309 XAI589309 DZ589339 NV589339 XR589339 AHN589339 ARJ589339 BBF589339 BLB589339 BUX589339 CET589339 COP589339 CYL589339 DIH589339 DSD589339 EBZ589339 ELV589339 EVR589339 FFN589339 FPJ589339 FZF589339 GJB589339 GSX589339 HCT589339 HMP589339 HWL589339 IGH589339 IQD589339 IZZ589339 JJV589339 JTR589339 KDN589339 KNJ589339 KXF589339 LHB589339 LQX589339 MAT589339 MKP589339 MUL589339 NEH589339 NOD589339 NXZ589339 OHV589339 ORR589339 PBN589339 PLJ589339 PVF589339 QFB589339 QOX589339 QYT589339 RIP589339 RSL589339 SCH589339 SMD589339 SVZ589339 TFV589339 TPR589339 TZN589339 UJJ589339 UTF589339 VDB589339 VMX589339 VWT589339 WGP589339 WQL589339 XAH589339 DZ589360 NV589360 XR589360 AHN589360 ARJ589360 BBF589360 BLB589360 BUX589360 CET589360 COP589360 CYL589360 DIH589360 DSD589360 EBZ589360 ELV589360 EVR589360 FFN589360 FPJ589360 FZF589360 GJB589360 GSX589360 HCT589360 HMP589360 HWL589360 IGH589360 IQD589360 IZZ589360 JJV589360 JTR589360 KDN589360 KNJ589360 KXF589360 LHB589360 LQX589360 MAT589360 MKP589360 MUL589360 NEH589360 NOD589360 NXZ589360 OHV589360 ORR589360 PBN589360 PLJ589360 PVF589360 QFB589360 QOX589360 QYT589360 RIP589360 RSL589360 SCH589360 SMD589360 SVZ589360 TFV589360 TPR589360 TZN589360 UJJ589360 UTF589360 VDB589360 VMX589360 VWT589360 WGP589360 WQL589360 XAH589360 DZ589381 NV589381 XR589381 AHN589381 ARJ589381 BBF589381 BLB589381 BUX589381 CET589381 COP589381 CYL589381 DIH589381 DSD589381 EBZ589381 ELV589381 EVR589381 FFN589381 FPJ589381 FZF589381 GJB589381 GSX589381 HCT589381 HMP589381 HWL589381 IGH589381 IQD589381 IZZ589381 JJV589381 JTR589381 KDN589381 KNJ589381 KXF589381 LHB589381 LQX589381 MAT589381 MKP589381 MUL589381 NEH589381 NOD589381 NXZ589381 OHV589381 ORR589381 PBN589381 PLJ589381 PVF589381 QFB589381 QOX589381 QYT589381 RIP589381 RSL589381 SCH589381 SMD589381 SVZ589381 TFV589381 TPR589381 TZN589381 UJJ589381 UTF589381 VDB589381 VMX589381 VWT589381 WGP589381 WQL589381 XAH589381 BA654564 KW654564 US654564 AEO654564 AOK654564 AYG654564 BIC654564 BRY654564 CBU654564 CLQ654564 CVM654564 DFI654564 DPE654564 DZA654564 EIW654564 ESS654564 FCO654564 FMK654564 FWG654564 GGC654564 GPY654564 GZU654564 HJQ654564 HTM654564 IDI654564 INE654564 IXA654564 JGW654564 JQS654564 KAO654564 KKK654564 KUG654564 LEC654564 LNY654564 LXU654564 MHQ654564 MRM654564 NBI654564 NLE654564 NVA654564 OEW654564 OOS654564 OYO654564 PIK654564 PSG654564 QCC654564 QLY654564 QVU654564 RFQ654564 RPM654564 RZI654564 SJE654564 STA654564 TCW654564 TMS654564 TWO654564 UGK654564 UQG654564 VAC654564 VJY654564 VTU654564 WDQ654564 WNM654564 WXI654564 BA654613 EC654613:GZ654613 KW654613 NY654613:QV654613 US654613 XU654613:AAR654613 AEO654613 AHQ654613:AKN654613 AOK654613 ARM654613:AUJ654613 AYG654613 BBI654613:BEF654613 BIC654613 BLE654613:BOB654613 BRY654613 BVA654613:BXX654613 CBU654613 CEW654613:CHT654613 CLQ654613 COS654613:CRP654613 CVM654613 CYO654613:DBL654613 DFI654613 DIK654613:DLH654613 DPE654613 DSG654613:DVD654613 DZA654613 ECC654613:EEZ654613 EIW654613 ELY654613:EOV654613 ESS654613 EVU654613:EYR654613 FCO654613 FFQ654613:FIN654613 FMK654613 FPM654613:FSJ654613 FWG654613 FZI654613:GCF654613 GGC654613 GJE654613:GMB654613 GPY654613 GTA654613:GVX654613 GZU654613 HCW654613:HFT654613 HJQ654613 HMS654613:HPP654613 HTM654613 HWO654613:HZL654613 IDI654613 IGK654613:IJH654613 INE654613 IQG654613:ITD654613 IXA654613 JAC654613:JCZ654613 JGW654613 JJY654613:JMV654613 JQS654613 JTU654613:JWR654613 KAO654613 KDQ654613:KGN654613 KKK654613 KNM654613:KQJ654613 KUG654613 KXI654613:LAF654613 LEC654613 LHE654613:LKB654613 LNY654613 LRA654613:LTX654613 LXU654613 MAW654613:MDT654613 MHQ654613 MKS654613:MNP654613 MRM654613 MUO654613:MXL654613 NBI654613 NEK654613:NHH654613 NLE654613 NOG654613:NRD654613 NVA654613 NYC654613:OAZ654613 OEW654613 OHY654613:OKV654613 OOS654613 ORU654613:OUR654613 OYO654613 PBQ654613:PEN654613 PIK654613 PLM654613:POJ654613 PSG654613 PVI654613:PYF654613 QCC654613 QFE654613:QIB654613 QLY654613 QPA654613:QRX654613 QVU654613 QYW654613:RBT654613 RFQ654613 RIS654613:RLP654613 RPM654613 RSO654613:RVL654613 RZI654613 SCK654613:SFH654613 SJE654613 SMG654613:SPD654613 STA654613 SWC654613:SYZ654613 TCW654613 TFY654613:TIV654613 TMS654613 TPU654613:TSR654613 TWO654613 TZQ654613:UCN654613 UGK654613 UJM654613:UMJ654613 UQG654613 UTI654613:UWF654613 VAC654613 VDE654613:VGB654613 VJY654613 VNA654613:VPX654613 VTU654613 VWW654613:VZT654613 WDQ654613 WGS654613:WJP654613 WNM654613 WQO654613:WTL654613 WXI654613 XAK654613:XDH654613 AZ654618 EA654618 KV654618 NW654618 UR654618 XS654618 AEN654618 AHO654618 AOJ654618 ARK654618 AYF654618 BBG654618 BIB654618 BLC654618 BRX654618 BUY654618 CBT654618 CEU654618 CLP654618 COQ654618 CVL654618 CYM654618 DFH654618 DII654618 DPD654618 DSE654618 DYZ654618 ECA654618 EIV654618 ELW654618 ESR654618 EVS654618 FCN654618 FFO654618 FMJ654618 FPK654618 FWF654618 FZG654618 GGB654618 GJC654618 GPX654618 GSY654618 GZT654618 HCU654618 HJP654618 HMQ654618 HTL654618 HWM654618 IDH654618 IGI654618 IND654618 IQE654618 IWZ654618 JAA654618 JGV654618 JJW654618 JQR654618 JTS654618 KAN654618 KDO654618 KKJ654618 KNK654618 KUF654618 KXG654618 LEB654618 LHC654618 LNX654618 LQY654618 LXT654618 MAU654618 MHP654618 MKQ654618 MRL654618 MUM654618 NBH654618 NEI654618 NLD654618 NOE654618 NUZ654618 NYA654618 OEV654618 OHW654618 OOR654618 ORS654618 OYN654618 PBO654618 PIJ654618 PLK654618 PSF654618 PVG654618 QCB654618 QFC654618 QLX654618 QOY654618 QVT654618 QYU654618 RFP654618 RIQ654618 RPL654618 RSM654618 RZH654618 SCI654618 SJD654618 SME654618 SSZ654618 SWA654618 TCV654618 TFW654618 TMR654618 TPS654618 TWN654618 TZO654618 UGJ654618 UJK654618 UQF654618 UTG654618 VAB654618 VDC654618 VJX654618 VMY654618 VTT654618 VWU654618 WDP654618 WGQ654618 WNL654618 WQM654618 WXH654618 XAI654618 BA654634 EB654634 KW654634 NX654634 US654634 XT654634 AEO654634 AHP654634 AOK654634 ARL654634 AYG654634 BBH654634 BIC654634 BLD654634 BRY654634 BUZ654634 CBU654634 CEV654634 CLQ654634 COR654634 CVM654634 CYN654634 DFI654634 DIJ654634 DPE654634 DSF654634 DZA654634 ECB654634 EIW654634 ELX654634 ESS654634 EVT654634 FCO654634 FFP654634 FMK654634 FPL654634 FWG654634 FZH654634 GGC654634 GJD654634 GPY654634 GSZ654634 GZU654634 HCV654634 HJQ654634 HMR654634 HTM654634 HWN654634 IDI654634 IGJ654634 INE654634 IQF654634 IXA654634 JAB654634 JGW654634 JJX654634 JQS654634 JTT654634 KAO654634 KDP654634 KKK654634 KNL654634 KUG654634 KXH654634 LEC654634 LHD654634 LNY654634 LQZ654634 LXU654634 MAV654634 MHQ654634 MKR654634 MRM654634 MUN654634 NBI654634 NEJ654634 NLE654634 NOF654634 NVA654634 NYB654634 OEW654634 OHX654634 OOS654634 ORT654634 OYO654634 PBP654634 PIK654634 PLL654634 PSG654634 PVH654634 QCC654634 QFD654634 QLY654634 QOZ654634 QVU654634 QYV654634 RFQ654634 RIR654634 RPM654634 RSN654634 RZI654634 SCJ654634 SJE654634 SMF654634 STA654634 SWB654634 TCW654634 TFX654634 TMS654634 TPT654634 TWO654634 TZP654634 UGK654634 UJL654634 UQG654634 UTH654634 VAC654634 VDD654634 VJY654634 VMZ654634 VTU654634 VWV654634 WDQ654634 WGR654634 WNM654634 WQN654634 WXI654634 XAJ654634 AZ654639 EA654639 KV654639 NW654639 UR654639 XS654639 AEN654639 AHO654639 AOJ654639 ARK654639 AYF654639 BBG654639 BIB654639 BLC654639 BRX654639 BUY654639 CBT654639 CEU654639 CLP654639 COQ654639 CVL654639 CYM654639 DFH654639 DII654639 DPD654639 DSE654639 DYZ654639 ECA654639 EIV654639 ELW654639 ESR654639 EVS654639 FCN654639 FFO654639 FMJ654639 FPK654639 FWF654639 FZG654639 GGB654639 GJC654639 GPX654639 GSY654639 GZT654639 HCU654639 HJP654639 HMQ654639 HTL654639 HWM654639 IDH654639 IGI654639 IND654639 IQE654639 IWZ654639 JAA654639 JGV654639 JJW654639 JQR654639 JTS654639 KAN654639 KDO654639 KKJ654639 KNK654639 KUF654639 KXG654639 LEB654639 LHC654639 LNX654639 LQY654639 LXT654639 MAU654639 MHP654639 MKQ654639 MRL654639 MUM654639 NBH654639 NEI654639 NLD654639 NOE654639 NUZ654639 NYA654639 OEV654639 OHW654639 OOR654639 ORS654639 OYN654639 PBO654639 PIJ654639 PLK654639 PSF654639 PVG654639 QCB654639 QFC654639 QLX654639 QOY654639 QVT654639 QYU654639 RFP654639 RIQ654639 RPL654639 RSM654639 RZH654639 SCI654639 SJD654639 SME654639 SSZ654639 SWA654639 TCV654639 TFW654639 TMR654639 TPS654639 TWN654639 TZO654639 UGJ654639 UJK654639 UQF654639 UTG654639 VAB654639 VDC654639 VJX654639 VMY654639 VTT654639 VWU654639 WDP654639 WGQ654639 WNL654639 WQM654639 WXH654639 XAI654639 AZ654660 EA654660:EB654660 KV654660 NW654660:NX654660 UR654660 XS654660:XT654660 AEN654660 AHO654660:AHP654660 AOJ654660 ARK654660:ARL654660 AYF654660 BBG654660:BBH654660 BIB654660 BLC654660:BLD654660 BRX654660 BUY654660:BUZ654660 CBT654660 CEU654660:CEV654660 CLP654660 COQ654660:COR654660 CVL654660 CYM654660:CYN654660 DFH654660 DII654660:DIJ654660 DPD654660 DSE654660:DSF654660 DYZ654660 ECA654660:ECB654660 EIV654660 ELW654660:ELX654660 ESR654660 EVS654660:EVT654660 FCN654660 FFO654660:FFP654660 FMJ654660 FPK654660:FPL654660 FWF654660 FZG654660:FZH654660 GGB654660 GJC654660:GJD654660 GPX654660 GSY654660:GSZ654660 GZT654660 HCU654660:HCV654660 HJP654660 HMQ654660:HMR654660 HTL654660 HWM654660:HWN654660 IDH654660 IGI654660:IGJ654660 IND654660 IQE654660:IQF654660 IWZ654660 JAA654660:JAB654660 JGV654660 JJW654660:JJX654660 JQR654660 JTS654660:JTT654660 KAN654660 KDO654660:KDP654660 KKJ654660 KNK654660:KNL654660 KUF654660 KXG654660:KXH654660 LEB654660 LHC654660:LHD654660 LNX654660 LQY654660:LQZ654660 LXT654660 MAU654660:MAV654660 MHP654660 MKQ654660:MKR654660 MRL654660 MUM654660:MUN654660 NBH654660 NEI654660:NEJ654660 NLD654660 NOE654660:NOF654660 NUZ654660 NYA654660:NYB654660 OEV654660 OHW654660:OHX654660 OOR654660 ORS654660:ORT654660 OYN654660 PBO654660:PBP654660 PIJ654660 PLK654660:PLL654660 PSF654660 PVG654660:PVH654660 QCB654660 QFC654660:QFD654660 QLX654660 QOY654660:QOZ654660 QVT654660 QYU654660:QYV654660 RFP654660 RIQ654660:RIR654660 RPL654660 RSM654660:RSN654660 RZH654660 SCI654660:SCJ654660 SJD654660 SME654660:SMF654660 SSZ654660 SWA654660:SWB654660 TCV654660 TFW654660:TFX654660 TMR654660 TPS654660:TPT654660 TWN654660 TZO654660:TZP654660 UGJ654660 UJK654660:UJL654660 UQF654660 UTG654660:UTH654660 VAB654660 VDC654660:VDD654660 VJX654660 VMY654660:VMZ654660 VTT654660 VWU654660:VWV654660 WDP654660 WGQ654660:WGR654660 WNL654660 WQM654660:WQN654660 WXH654660 XAI654660:XAJ654660 AY654675 KU654675 UQ654675 AEM654675 AOI654675 AYE654675 BIA654675 BRW654675 CBS654675 CLO654675 CVK654675 DFG654675 DPC654675 DYY654675 EIU654675 ESQ654675 FCM654675 FMI654675 FWE654675 GGA654675 GPW654675 GZS654675 HJO654675 HTK654675 IDG654675 INC654675 IWY654675 JGU654675 JQQ654675 KAM654675 KKI654675 KUE654675 LEA654675 LNW654675 LXS654675 MHO654675 MRK654675 NBG654675 NLC654675 NUY654675 OEU654675 OOQ654675 OYM654675 PII654675 PSE654675 QCA654675 QLW654675 QVS654675 RFO654675 RPK654675 RZG654675 SJC654675 SSY654675 TCU654675 TMQ654675 TWM654675 UGI654675 UQE654675 VAA654675 VJW654675 VTS654675 WDO654675 WNK654675 WXG654675 EA654681:EB654681 NW654681:NX654681 XS654681:XT654681 AHO654681:AHP654681 ARK654681:ARL654681 BBG654681:BBH654681 BLC654681:BLD654681 BUY654681:BUZ654681 CEU654681:CEV654681 COQ654681:COR654681 CYM654681:CYN654681 DII654681:DIJ654681 DSE654681:DSF654681 ECA654681:ECB654681 ELW654681:ELX654681 EVS654681:EVT654681 FFO654681:FFP654681 FPK654681:FPL654681 FZG654681:FZH654681 GJC654681:GJD654681 GSY654681:GSZ654681 HCU654681:HCV654681 HMQ654681:HMR654681 HWM654681:HWN654681 IGI654681:IGJ654681 IQE654681:IQF654681 JAA654681:JAB654681 JJW654681:JJX654681 JTS654681:JTT654681 KDO654681:KDP654681 KNK654681:KNL654681 KXG654681:KXH654681 LHC654681:LHD654681 LQY654681:LQZ654681 MAU654681:MAV654681 MKQ654681:MKR654681 MUM654681:MUN654681 NEI654681:NEJ654681 NOE654681:NOF654681 NYA654681:NYB654681 OHW654681:OHX654681 ORS654681:ORT654681 PBO654681:PBP654681 PLK654681:PLL654681 PVG654681:PVH654681 QFC654681:QFD654681 QOY654681:QOZ654681 QYU654681:QYV654681 RIQ654681:RIR654681 RSM654681:RSN654681 SCI654681:SCJ654681 SME654681:SMF654681 SWA654681:SWB654681 TFW654681:TFX654681 TPS654681:TPT654681 TZO654681:TZP654681 UJK654681:UJL654681 UTG654681:UTH654681 VDC654681:VDD654681 VMY654681:VMZ654681 VWU654681:VWV654681 WGQ654681:WGR654681 WQM654681:WQN654681 XAI654681:XAJ654681 EB654720 NX654720 XT654720 AHP654720 ARL654720 BBH654720 BLD654720 BUZ654720 CEV654720 COR654720 CYN654720 DIJ654720 DSF654720 ECB654720 ELX654720 EVT654720 FFP654720 FPL654720 FZH654720 GJD654720 GSZ654720 HCV654720 HMR654720 HWN654720 IGJ654720 IQF654720 JAB654720 JJX654720 JTT654720 KDP654720 KNL654720 KXH654720 LHD654720 LQZ654720 MAV654720 MKR654720 MUN654720 NEJ654720 NOF654720 NYB654720 OHX654720 ORT654720 PBP654720 PLL654720 PVH654720 QFD654720 QOZ654720 QYV654720 RIR654720 RSN654720 SCJ654720 SMF654720 SWB654720 TFX654720 TPT654720 TZP654720 UJL654720 UTH654720 VDD654720 VMZ654720 VWV654720 WGR654720 WQN654720 XAJ654720 EA654721 NW654721 XS654721 AHO654721 ARK654721 BBG654721 BLC654721 BUY654721 CEU654721 COQ654721 CYM654721 DII654721 DSE654721 ECA654721 ELW654721 EVS654721 FFO654721 FPK654721 FZG654721 GJC654721 GSY654721 HCU654721 HMQ654721 HWM654721 IGI654721 IQE654721 JAA654721 JJW654721 JTS654721 KDO654721 KNK654721 KXG654721 LHC654721 LQY654721 MAU654721 MKQ654721 MUM654721 NEI654721 NOE654721 NYA654721 OHW654721 ORS654721 PBO654721 PLK654721 PVG654721 QFC654721 QOY654721 QYU654721 RIQ654721 RSM654721 SCI654721 SME654721 SWA654721 TFW654721 TPS654721 TZO654721 UJK654721 UTG654721 VDC654721 VMY654721 VWU654721 WGQ654721 WQM654721 XAI654721 EA654737 NW654737 XS654737 AHO654737 ARK654737 BBG654737 BLC654737 BUY654737 CEU654737 COQ654737 CYM654737 DII654737 DSE654737 ECA654737 ELW654737 EVS654737 FFO654737 FPK654737 FZG654737 GJC654737 GSY654737 HCU654737 HMQ654737 HWM654737 IGI654737 IQE654737 JAA654737 JJW654737 JTS654737 KDO654737 KNK654737 KXG654737 LHC654737 LQY654737 MAU654737 MKQ654737 MUM654737 NEI654737 NOE654737 NYA654737 OHW654737 ORS654737 PBO654737 PLK654737 PVG654737 QFC654737 QOY654737 QYU654737 RIQ654737 RSM654737 SCI654737 SME654737 SWA654737 TFW654737 TPS654737 TZO654737 UJK654737 UTG654737 VDC654737 VMY654737 VWU654737 WGQ654737 WQM654737 XAI654737 EA654753 NW654753 XS654753 AHO654753 ARK654753 BBG654753 BLC654753 BUY654753 CEU654753 COQ654753 CYM654753 DII654753 DSE654753 ECA654753 ELW654753 EVS654753 FFO654753 FPK654753 FZG654753 GJC654753 GSY654753 HCU654753 HMQ654753 HWM654753 IGI654753 IQE654753 JAA654753 JJW654753 JTS654753 KDO654753 KNK654753 KXG654753 LHC654753 LQY654753 MAU654753 MKQ654753 MUM654753 NEI654753 NOE654753 NYA654753 OHW654753 ORS654753 PBO654753 PLK654753 PVG654753 QFC654753 QOY654753 QYU654753 RIQ654753 RSM654753 SCI654753 SME654753 SWA654753 TFW654753 TPS654753 TZO654753 UJK654753 UTG654753 VDC654753 VMY654753 VWU654753 WGQ654753 WQM654753 XAI654753 EA654769 NW654769 XS654769 AHO654769 ARK654769 BBG654769 BLC654769 BUY654769 CEU654769 COQ654769 CYM654769 DII654769 DSE654769 ECA654769 ELW654769 EVS654769 FFO654769 FPK654769 FZG654769 GJC654769 GSY654769 HCU654769 HMQ654769 HWM654769 IGI654769 IQE654769 JAA654769 JJW654769 JTS654769 KDO654769 KNK654769 KXG654769 LHC654769 LQY654769 MAU654769 MKQ654769 MUM654769 NEI654769 NOE654769 NYA654769 OHW654769 ORS654769 PBO654769 PLK654769 PVG654769 QFC654769 QOY654769 QYU654769 RIQ654769 RSM654769 SCI654769 SME654769 SWA654769 TFW654769 TPS654769 TZO654769 UJK654769 UTG654769 VDC654769 VMY654769 VWU654769 WGQ654769 WQM654769 XAI654769 EA654785 NW654785 XS654785 AHO654785 ARK654785 BBG654785 BLC654785 BUY654785 CEU654785 COQ654785 CYM654785 DII654785 DSE654785 ECA654785 ELW654785 EVS654785 FFO654785 FPK654785 FZG654785 GJC654785 GSY654785 HCU654785 HMQ654785 HWM654785 IGI654785 IQE654785 JAA654785 JJW654785 JTS654785 KDO654785 KNK654785 KXG654785 LHC654785 LQY654785 MAU654785 MKQ654785 MUM654785 NEI654785 NOE654785 NYA654785 OHW654785 ORS654785 PBO654785 PLK654785 PVG654785 QFC654785 QOY654785 QYU654785 RIQ654785 RSM654785 SCI654785 SME654785 SWA654785 TFW654785 TPS654785 TZO654785 UJK654785 UTG654785 VDC654785 VMY654785 VWU654785 WGQ654785 WQM654785 XAI654785 EA654815 NW654815 XS654815 AHO654815 ARK654815 BBG654815 BLC654815 BUY654815 CEU654815 COQ654815 CYM654815 DII654815 DSE654815 ECA654815 ELW654815 EVS654815 FFO654815 FPK654815 FZG654815 GJC654815 GSY654815 HCU654815 HMQ654815 HWM654815 IGI654815 IQE654815 JAA654815 JJW654815 JTS654815 KDO654815 KNK654815 KXG654815 LHC654815 LQY654815 MAU654815 MKQ654815 MUM654815 NEI654815 NOE654815 NYA654815 OHW654815 ORS654815 PBO654815 PLK654815 PVG654815 QFC654815 QOY654815 QYU654815 RIQ654815 RSM654815 SCI654815 SME654815 SWA654815 TFW654815 TPS654815 TZO654815 UJK654815 UTG654815 VDC654815 VMY654815 VWU654815 WGQ654815 WQM654815 XAI654815 EA654845 NW654845 XS654845 AHO654845 ARK654845 BBG654845 BLC654845 BUY654845 CEU654845 COQ654845 CYM654845 DII654845 DSE654845 ECA654845 ELW654845 EVS654845 FFO654845 FPK654845 FZG654845 GJC654845 GSY654845 HCU654845 HMQ654845 HWM654845 IGI654845 IQE654845 JAA654845 JJW654845 JTS654845 KDO654845 KNK654845 KXG654845 LHC654845 LQY654845 MAU654845 MKQ654845 MUM654845 NEI654845 NOE654845 NYA654845 OHW654845 ORS654845 PBO654845 PLK654845 PVG654845 QFC654845 QOY654845 QYU654845 RIQ654845 RSM654845 SCI654845 SME654845 SWA654845 TFW654845 TPS654845 TZO654845 UJK654845 UTG654845 VDC654845 VMY654845 VWU654845 WGQ654845 WQM654845 XAI654845 DZ654875 NV654875 XR654875 AHN654875 ARJ654875 BBF654875 BLB654875 BUX654875 CET654875 COP654875 CYL654875 DIH654875 DSD654875 EBZ654875 ELV654875 EVR654875 FFN654875 FPJ654875 FZF654875 GJB654875 GSX654875 HCT654875 HMP654875 HWL654875 IGH654875 IQD654875 IZZ654875 JJV654875 JTR654875 KDN654875 KNJ654875 KXF654875 LHB654875 LQX654875 MAT654875 MKP654875 MUL654875 NEH654875 NOD654875 NXZ654875 OHV654875 ORR654875 PBN654875 PLJ654875 PVF654875 QFB654875 QOX654875 QYT654875 RIP654875 RSL654875 SCH654875 SMD654875 SVZ654875 TFV654875 TPR654875 TZN654875 UJJ654875 UTF654875 VDB654875 VMX654875 VWT654875 WGP654875 WQL654875 XAH654875 DZ654896 NV654896 XR654896 AHN654896 ARJ654896 BBF654896 BLB654896 BUX654896 CET654896 COP654896 CYL654896 DIH654896 DSD654896 EBZ654896 ELV654896 EVR654896 FFN654896 FPJ654896 FZF654896 GJB654896 GSX654896 HCT654896 HMP654896 HWL654896 IGH654896 IQD654896 IZZ654896 JJV654896 JTR654896 KDN654896 KNJ654896 KXF654896 LHB654896 LQX654896 MAT654896 MKP654896 MUL654896 NEH654896 NOD654896 NXZ654896 OHV654896 ORR654896 PBN654896 PLJ654896 PVF654896 QFB654896 QOX654896 QYT654896 RIP654896 RSL654896 SCH654896 SMD654896 SVZ654896 TFV654896 TPR654896 TZN654896 UJJ654896 UTF654896 VDB654896 VMX654896 VWT654896 WGP654896 WQL654896 XAH654896 DZ654917 NV654917 XR654917 AHN654917 ARJ654917 BBF654917 BLB654917 BUX654917 CET654917 COP654917 CYL654917 DIH654917 DSD654917 EBZ654917 ELV654917 EVR654917 FFN654917 FPJ654917 FZF654917 GJB654917 GSX654917 HCT654917 HMP654917 HWL654917 IGH654917 IQD654917 IZZ654917 JJV654917 JTR654917 KDN654917 KNJ654917 KXF654917 LHB654917 LQX654917 MAT654917 MKP654917 MUL654917 NEH654917 NOD654917 NXZ654917 OHV654917 ORR654917 PBN654917 PLJ654917 PVF654917 QFB654917 QOX654917 QYT654917 RIP654917 RSL654917 SCH654917 SMD654917 SVZ654917 TFV654917 TPR654917 TZN654917 UJJ654917 UTF654917 VDB654917 VMX654917 VWT654917 WGP654917 WQL654917 XAH654917 BA720100 KW720100 US720100 AEO720100 AOK720100 AYG720100 BIC720100 BRY720100 CBU720100 CLQ720100 CVM720100 DFI720100 DPE720100 DZA720100 EIW720100 ESS720100 FCO720100 FMK720100 FWG720100 GGC720100 GPY720100 GZU720100 HJQ720100 HTM720100 IDI720100 INE720100 IXA720100 JGW720100 JQS720100 KAO720100 KKK720100 KUG720100 LEC720100 LNY720100 LXU720100 MHQ720100 MRM720100 NBI720100 NLE720100 NVA720100 OEW720100 OOS720100 OYO720100 PIK720100 PSG720100 QCC720100 QLY720100 QVU720100 RFQ720100 RPM720100 RZI720100 SJE720100 STA720100 TCW720100 TMS720100 TWO720100 UGK720100 UQG720100 VAC720100 VJY720100 VTU720100 WDQ720100 WNM720100 WXI720100 BA720149 EC720149:GZ720149 KW720149 NY720149:QV720149 US720149 XU720149:AAR720149 AEO720149 AHQ720149:AKN720149 AOK720149 ARM720149:AUJ720149 AYG720149 BBI720149:BEF720149 BIC720149 BLE720149:BOB720149 BRY720149 BVA720149:BXX720149 CBU720149 CEW720149:CHT720149 CLQ720149 COS720149:CRP720149 CVM720149 CYO720149:DBL720149 DFI720149 DIK720149:DLH720149 DPE720149 DSG720149:DVD720149 DZA720149 ECC720149:EEZ720149 EIW720149 ELY720149:EOV720149 ESS720149 EVU720149:EYR720149 FCO720149 FFQ720149:FIN720149 FMK720149 FPM720149:FSJ720149 FWG720149 FZI720149:GCF720149 GGC720149 GJE720149:GMB720149 GPY720149 GTA720149:GVX720149 GZU720149 HCW720149:HFT720149 HJQ720149 HMS720149:HPP720149 HTM720149 HWO720149:HZL720149 IDI720149 IGK720149:IJH720149 INE720149 IQG720149:ITD720149 IXA720149 JAC720149:JCZ720149 JGW720149 JJY720149:JMV720149 JQS720149 JTU720149:JWR720149 KAO720149 KDQ720149:KGN720149 KKK720149 KNM720149:KQJ720149 KUG720149 KXI720149:LAF720149 LEC720149 LHE720149:LKB720149 LNY720149 LRA720149:LTX720149 LXU720149 MAW720149:MDT720149 MHQ720149 MKS720149:MNP720149 MRM720149 MUO720149:MXL720149 NBI720149 NEK720149:NHH720149 NLE720149 NOG720149:NRD720149 NVA720149 NYC720149:OAZ720149 OEW720149 OHY720149:OKV720149 OOS720149 ORU720149:OUR720149 OYO720149 PBQ720149:PEN720149 PIK720149 PLM720149:POJ720149 PSG720149 PVI720149:PYF720149 QCC720149 QFE720149:QIB720149 QLY720149 QPA720149:QRX720149 QVU720149 QYW720149:RBT720149 RFQ720149 RIS720149:RLP720149 RPM720149 RSO720149:RVL720149 RZI720149 SCK720149:SFH720149 SJE720149 SMG720149:SPD720149 STA720149 SWC720149:SYZ720149 TCW720149 TFY720149:TIV720149 TMS720149 TPU720149:TSR720149 TWO720149 TZQ720149:UCN720149 UGK720149 UJM720149:UMJ720149 UQG720149 UTI720149:UWF720149 VAC720149 VDE720149:VGB720149 VJY720149 VNA720149:VPX720149 VTU720149 VWW720149:VZT720149 WDQ720149 WGS720149:WJP720149 WNM720149 WQO720149:WTL720149 WXI720149 XAK720149:XDH720149 AZ720154 EA720154 KV720154 NW720154 UR720154 XS720154 AEN720154 AHO720154 AOJ720154 ARK720154 AYF720154 BBG720154 BIB720154 BLC720154 BRX720154 BUY720154 CBT720154 CEU720154 CLP720154 COQ720154 CVL720154 CYM720154 DFH720154 DII720154 DPD720154 DSE720154 DYZ720154 ECA720154 EIV720154 ELW720154 ESR720154 EVS720154 FCN720154 FFO720154 FMJ720154 FPK720154 FWF720154 FZG720154 GGB720154 GJC720154 GPX720154 GSY720154 GZT720154 HCU720154 HJP720154 HMQ720154 HTL720154 HWM720154 IDH720154 IGI720154 IND720154 IQE720154 IWZ720154 JAA720154 JGV720154 JJW720154 JQR720154 JTS720154 KAN720154 KDO720154 KKJ720154 KNK720154 KUF720154 KXG720154 LEB720154 LHC720154 LNX720154 LQY720154 LXT720154 MAU720154 MHP720154 MKQ720154 MRL720154 MUM720154 NBH720154 NEI720154 NLD720154 NOE720154 NUZ720154 NYA720154 OEV720154 OHW720154 OOR720154 ORS720154 OYN720154 PBO720154 PIJ720154 PLK720154 PSF720154 PVG720154 QCB720154 QFC720154 QLX720154 QOY720154 QVT720154 QYU720154 RFP720154 RIQ720154 RPL720154 RSM720154 RZH720154 SCI720154 SJD720154 SME720154 SSZ720154 SWA720154 TCV720154 TFW720154 TMR720154 TPS720154 TWN720154 TZO720154 UGJ720154 UJK720154 UQF720154 UTG720154 VAB720154 VDC720154 VJX720154 VMY720154 VTT720154 VWU720154 WDP720154 WGQ720154 WNL720154 WQM720154 WXH720154 XAI720154 BA720170 EB720170 KW720170 NX720170 US720170 XT720170 AEO720170 AHP720170 AOK720170 ARL720170 AYG720170 BBH720170 BIC720170 BLD720170 BRY720170 BUZ720170 CBU720170 CEV720170 CLQ720170 COR720170 CVM720170 CYN720170 DFI720170 DIJ720170 DPE720170 DSF720170 DZA720170 ECB720170 EIW720170 ELX720170 ESS720170 EVT720170 FCO720170 FFP720170 FMK720170 FPL720170 FWG720170 FZH720170 GGC720170 GJD720170 GPY720170 GSZ720170 GZU720170 HCV720170 HJQ720170 HMR720170 HTM720170 HWN720170 IDI720170 IGJ720170 INE720170 IQF720170 IXA720170 JAB720170 JGW720170 JJX720170 JQS720170 JTT720170 KAO720170 KDP720170 KKK720170 KNL720170 KUG720170 KXH720170 LEC720170 LHD720170 LNY720170 LQZ720170 LXU720170 MAV720170 MHQ720170 MKR720170 MRM720170 MUN720170 NBI720170 NEJ720170 NLE720170 NOF720170 NVA720170 NYB720170 OEW720170 OHX720170 OOS720170 ORT720170 OYO720170 PBP720170 PIK720170 PLL720170 PSG720170 PVH720170 QCC720170 QFD720170 QLY720170 QOZ720170 QVU720170 QYV720170 RFQ720170 RIR720170 RPM720170 RSN720170 RZI720170 SCJ720170 SJE720170 SMF720170 STA720170 SWB720170 TCW720170 TFX720170 TMS720170 TPT720170 TWO720170 TZP720170 UGK720170 UJL720170 UQG720170 UTH720170 VAC720170 VDD720170 VJY720170 VMZ720170 VTU720170 VWV720170 WDQ720170 WGR720170 WNM720170 WQN720170 WXI720170 XAJ720170 AZ720175 EA720175 KV720175 NW720175 UR720175 XS720175 AEN720175 AHO720175 AOJ720175 ARK720175 AYF720175 BBG720175 BIB720175 BLC720175 BRX720175 BUY720175 CBT720175 CEU720175 CLP720175 COQ720175 CVL720175 CYM720175 DFH720175 DII720175 DPD720175 DSE720175 DYZ720175 ECA720175 EIV720175 ELW720175 ESR720175 EVS720175 FCN720175 FFO720175 FMJ720175 FPK720175 FWF720175 FZG720175 GGB720175 GJC720175 GPX720175 GSY720175 GZT720175 HCU720175 HJP720175 HMQ720175 HTL720175 HWM720175 IDH720175 IGI720175 IND720175 IQE720175 IWZ720175 JAA720175 JGV720175 JJW720175 JQR720175 JTS720175 KAN720175 KDO720175 KKJ720175 KNK720175 KUF720175 KXG720175 LEB720175 LHC720175 LNX720175 LQY720175 LXT720175 MAU720175 MHP720175 MKQ720175 MRL720175 MUM720175 NBH720175 NEI720175 NLD720175 NOE720175 NUZ720175 NYA720175 OEV720175 OHW720175 OOR720175 ORS720175 OYN720175 PBO720175 PIJ720175 PLK720175 PSF720175 PVG720175 QCB720175 QFC720175 QLX720175 QOY720175 QVT720175 QYU720175 RFP720175 RIQ720175 RPL720175 RSM720175 RZH720175 SCI720175 SJD720175 SME720175 SSZ720175 SWA720175 TCV720175 TFW720175 TMR720175 TPS720175 TWN720175 TZO720175 UGJ720175 UJK720175 UQF720175 UTG720175 VAB720175 VDC720175 VJX720175 VMY720175 VTT720175 VWU720175 WDP720175 WGQ720175 WNL720175 WQM720175 WXH720175 XAI720175 AZ720196 EA720196:EB720196 KV720196 NW720196:NX720196 UR720196 XS720196:XT720196 AEN720196 AHO720196:AHP720196 AOJ720196 ARK720196:ARL720196 AYF720196 BBG720196:BBH720196 BIB720196 BLC720196:BLD720196 BRX720196 BUY720196:BUZ720196 CBT720196 CEU720196:CEV720196 CLP720196 COQ720196:COR720196 CVL720196 CYM720196:CYN720196 DFH720196 DII720196:DIJ720196 DPD720196 DSE720196:DSF720196 DYZ720196 ECA720196:ECB720196 EIV720196 ELW720196:ELX720196 ESR720196 EVS720196:EVT720196 FCN720196 FFO720196:FFP720196 FMJ720196 FPK720196:FPL720196 FWF720196 FZG720196:FZH720196 GGB720196 GJC720196:GJD720196 GPX720196 GSY720196:GSZ720196 GZT720196 HCU720196:HCV720196 HJP720196 HMQ720196:HMR720196 HTL720196 HWM720196:HWN720196 IDH720196 IGI720196:IGJ720196 IND720196 IQE720196:IQF720196 IWZ720196 JAA720196:JAB720196 JGV720196 JJW720196:JJX720196 JQR720196 JTS720196:JTT720196 KAN720196 KDO720196:KDP720196 KKJ720196 KNK720196:KNL720196 KUF720196 KXG720196:KXH720196 LEB720196 LHC720196:LHD720196 LNX720196 LQY720196:LQZ720196 LXT720196 MAU720196:MAV720196 MHP720196 MKQ720196:MKR720196 MRL720196 MUM720196:MUN720196 NBH720196 NEI720196:NEJ720196 NLD720196 NOE720196:NOF720196 NUZ720196 NYA720196:NYB720196 OEV720196 OHW720196:OHX720196 OOR720196 ORS720196:ORT720196 OYN720196 PBO720196:PBP720196 PIJ720196 PLK720196:PLL720196 PSF720196 PVG720196:PVH720196 QCB720196 QFC720196:QFD720196 QLX720196 QOY720196:QOZ720196 QVT720196 QYU720196:QYV720196 RFP720196 RIQ720196:RIR720196 RPL720196 RSM720196:RSN720196 RZH720196 SCI720196:SCJ720196 SJD720196 SME720196:SMF720196 SSZ720196 SWA720196:SWB720196 TCV720196 TFW720196:TFX720196 TMR720196 TPS720196:TPT720196 TWN720196 TZO720196:TZP720196 UGJ720196 UJK720196:UJL720196 UQF720196 UTG720196:UTH720196 VAB720196 VDC720196:VDD720196 VJX720196 VMY720196:VMZ720196 VTT720196 VWU720196:VWV720196 WDP720196 WGQ720196:WGR720196 WNL720196 WQM720196:WQN720196 WXH720196 XAI720196:XAJ720196 AY720211 KU720211 UQ720211 AEM720211 AOI720211 AYE720211 BIA720211 BRW720211 CBS720211 CLO720211 CVK720211 DFG720211 DPC720211 DYY720211 EIU720211 ESQ720211 FCM720211 FMI720211 FWE720211 GGA720211 GPW720211 GZS720211 HJO720211 HTK720211 IDG720211 INC720211 IWY720211 JGU720211 JQQ720211 KAM720211 KKI720211 KUE720211 LEA720211 LNW720211 LXS720211 MHO720211 MRK720211 NBG720211 NLC720211 NUY720211 OEU720211 OOQ720211 OYM720211 PII720211 PSE720211 QCA720211 QLW720211 QVS720211 RFO720211 RPK720211 RZG720211 SJC720211 SSY720211 TCU720211 TMQ720211 TWM720211 UGI720211 UQE720211 VAA720211 VJW720211 VTS720211 WDO720211 WNK720211 WXG720211 EA720217:EB720217 NW720217:NX720217 XS720217:XT720217 AHO720217:AHP720217 ARK720217:ARL720217 BBG720217:BBH720217 BLC720217:BLD720217 BUY720217:BUZ720217 CEU720217:CEV720217 COQ720217:COR720217 CYM720217:CYN720217 DII720217:DIJ720217 DSE720217:DSF720217 ECA720217:ECB720217 ELW720217:ELX720217 EVS720217:EVT720217 FFO720217:FFP720217 FPK720217:FPL720217 FZG720217:FZH720217 GJC720217:GJD720217 GSY720217:GSZ720217 HCU720217:HCV720217 HMQ720217:HMR720217 HWM720217:HWN720217 IGI720217:IGJ720217 IQE720217:IQF720217 JAA720217:JAB720217 JJW720217:JJX720217 JTS720217:JTT720217 KDO720217:KDP720217 KNK720217:KNL720217 KXG720217:KXH720217 LHC720217:LHD720217 LQY720217:LQZ720217 MAU720217:MAV720217 MKQ720217:MKR720217 MUM720217:MUN720217 NEI720217:NEJ720217 NOE720217:NOF720217 NYA720217:NYB720217 OHW720217:OHX720217 ORS720217:ORT720217 PBO720217:PBP720217 PLK720217:PLL720217 PVG720217:PVH720217 QFC720217:QFD720217 QOY720217:QOZ720217 QYU720217:QYV720217 RIQ720217:RIR720217 RSM720217:RSN720217 SCI720217:SCJ720217 SME720217:SMF720217 SWA720217:SWB720217 TFW720217:TFX720217 TPS720217:TPT720217 TZO720217:TZP720217 UJK720217:UJL720217 UTG720217:UTH720217 VDC720217:VDD720217 VMY720217:VMZ720217 VWU720217:VWV720217 WGQ720217:WGR720217 WQM720217:WQN720217 XAI720217:XAJ720217 EB720256 NX720256 XT720256 AHP720256 ARL720256 BBH720256 BLD720256 BUZ720256 CEV720256 COR720256 CYN720256 DIJ720256 DSF720256 ECB720256 ELX720256 EVT720256 FFP720256 FPL720256 FZH720256 GJD720256 GSZ720256 HCV720256 HMR720256 HWN720256 IGJ720256 IQF720256 JAB720256 JJX720256 JTT720256 KDP720256 KNL720256 KXH720256 LHD720256 LQZ720256 MAV720256 MKR720256 MUN720256 NEJ720256 NOF720256 NYB720256 OHX720256 ORT720256 PBP720256 PLL720256 PVH720256 QFD720256 QOZ720256 QYV720256 RIR720256 RSN720256 SCJ720256 SMF720256 SWB720256 TFX720256 TPT720256 TZP720256 UJL720256 UTH720256 VDD720256 VMZ720256 VWV720256 WGR720256 WQN720256 XAJ720256 EA720257 NW720257 XS720257 AHO720257 ARK720257 BBG720257 BLC720257 BUY720257 CEU720257 COQ720257 CYM720257 DII720257 DSE720257 ECA720257 ELW720257 EVS720257 FFO720257 FPK720257 FZG720257 GJC720257 GSY720257 HCU720257 HMQ720257 HWM720257 IGI720257 IQE720257 JAA720257 JJW720257 JTS720257 KDO720257 KNK720257 KXG720257 LHC720257 LQY720257 MAU720257 MKQ720257 MUM720257 NEI720257 NOE720257 NYA720257 OHW720257 ORS720257 PBO720257 PLK720257 PVG720257 QFC720257 QOY720257 QYU720257 RIQ720257 RSM720257 SCI720257 SME720257 SWA720257 TFW720257 TPS720257 TZO720257 UJK720257 UTG720257 VDC720257 VMY720257 VWU720257 WGQ720257 WQM720257 XAI720257 EA720273 NW720273 XS720273 AHO720273 ARK720273 BBG720273 BLC720273 BUY720273 CEU720273 COQ720273 CYM720273 DII720273 DSE720273 ECA720273 ELW720273 EVS720273 FFO720273 FPK720273 FZG720273 GJC720273 GSY720273 HCU720273 HMQ720273 HWM720273 IGI720273 IQE720273 JAA720273 JJW720273 JTS720273 KDO720273 KNK720273 KXG720273 LHC720273 LQY720273 MAU720273 MKQ720273 MUM720273 NEI720273 NOE720273 NYA720273 OHW720273 ORS720273 PBO720273 PLK720273 PVG720273 QFC720273 QOY720273 QYU720273 RIQ720273 RSM720273 SCI720273 SME720273 SWA720273 TFW720273 TPS720273 TZO720273 UJK720273 UTG720273 VDC720273 VMY720273 VWU720273 WGQ720273 WQM720273 XAI720273 EA720289 NW720289 XS720289 AHO720289 ARK720289 BBG720289 BLC720289 BUY720289 CEU720289 COQ720289 CYM720289 DII720289 DSE720289 ECA720289 ELW720289 EVS720289 FFO720289 FPK720289 FZG720289 GJC720289 GSY720289 HCU720289 HMQ720289 HWM720289 IGI720289 IQE720289 JAA720289 JJW720289 JTS720289 KDO720289 KNK720289 KXG720289 LHC720289 LQY720289 MAU720289 MKQ720289 MUM720289 NEI720289 NOE720289 NYA720289 OHW720289 ORS720289 PBO720289 PLK720289 PVG720289 QFC720289 QOY720289 QYU720289 RIQ720289 RSM720289 SCI720289 SME720289 SWA720289 TFW720289 TPS720289 TZO720289 UJK720289 UTG720289 VDC720289 VMY720289 VWU720289 WGQ720289 WQM720289 XAI720289 EA720305 NW720305 XS720305 AHO720305 ARK720305 BBG720305 BLC720305 BUY720305 CEU720305 COQ720305 CYM720305 DII720305 DSE720305 ECA720305 ELW720305 EVS720305 FFO720305 FPK720305 FZG720305 GJC720305 GSY720305 HCU720305 HMQ720305 HWM720305 IGI720305 IQE720305 JAA720305 JJW720305 JTS720305 KDO720305 KNK720305 KXG720305 LHC720305 LQY720305 MAU720305 MKQ720305 MUM720305 NEI720305 NOE720305 NYA720305 OHW720305 ORS720305 PBO720305 PLK720305 PVG720305 QFC720305 QOY720305 QYU720305 RIQ720305 RSM720305 SCI720305 SME720305 SWA720305 TFW720305 TPS720305 TZO720305 UJK720305 UTG720305 VDC720305 VMY720305 VWU720305 WGQ720305 WQM720305 XAI720305 EA720321 NW720321 XS720321 AHO720321 ARK720321 BBG720321 BLC720321 BUY720321 CEU720321 COQ720321 CYM720321 DII720321 DSE720321 ECA720321 ELW720321 EVS720321 FFO720321 FPK720321 FZG720321 GJC720321 GSY720321 HCU720321 HMQ720321 HWM720321 IGI720321 IQE720321 JAA720321 JJW720321 JTS720321 KDO720321 KNK720321 KXG720321 LHC720321 LQY720321 MAU720321 MKQ720321 MUM720321 NEI720321 NOE720321 NYA720321 OHW720321 ORS720321 PBO720321 PLK720321 PVG720321 QFC720321 QOY720321 QYU720321 RIQ720321 RSM720321 SCI720321 SME720321 SWA720321 TFW720321 TPS720321 TZO720321 UJK720321 UTG720321 VDC720321 VMY720321 VWU720321 WGQ720321 WQM720321 XAI720321 EA720351 NW720351 XS720351 AHO720351 ARK720351 BBG720351 BLC720351 BUY720351 CEU720351 COQ720351 CYM720351 DII720351 DSE720351 ECA720351 ELW720351 EVS720351 FFO720351 FPK720351 FZG720351 GJC720351 GSY720351 HCU720351 HMQ720351 HWM720351 IGI720351 IQE720351 JAA720351 JJW720351 JTS720351 KDO720351 KNK720351 KXG720351 LHC720351 LQY720351 MAU720351 MKQ720351 MUM720351 NEI720351 NOE720351 NYA720351 OHW720351 ORS720351 PBO720351 PLK720351 PVG720351 QFC720351 QOY720351 QYU720351 RIQ720351 RSM720351 SCI720351 SME720351 SWA720351 TFW720351 TPS720351 TZO720351 UJK720351 UTG720351 VDC720351 VMY720351 VWU720351 WGQ720351 WQM720351 XAI720351 EA720381 NW720381 XS720381 AHO720381 ARK720381 BBG720381 BLC720381 BUY720381 CEU720381 COQ720381 CYM720381 DII720381 DSE720381 ECA720381 ELW720381 EVS720381 FFO720381 FPK720381 FZG720381 GJC720381 GSY720381 HCU720381 HMQ720381 HWM720381 IGI720381 IQE720381 JAA720381 JJW720381 JTS720381 KDO720381 KNK720381 KXG720381 LHC720381 LQY720381 MAU720381 MKQ720381 MUM720381 NEI720381 NOE720381 NYA720381 OHW720381 ORS720381 PBO720381 PLK720381 PVG720381 QFC720381 QOY720381 QYU720381 RIQ720381 RSM720381 SCI720381 SME720381 SWA720381 TFW720381 TPS720381 TZO720381 UJK720381 UTG720381 VDC720381 VMY720381 VWU720381 WGQ720381 WQM720381 XAI720381 DZ720411 NV720411 XR720411 AHN720411 ARJ720411 BBF720411 BLB720411 BUX720411 CET720411 COP720411 CYL720411 DIH720411 DSD720411 EBZ720411 ELV720411 EVR720411 FFN720411 FPJ720411 FZF720411 GJB720411 GSX720411 HCT720411 HMP720411 HWL720411 IGH720411 IQD720411 IZZ720411 JJV720411 JTR720411 KDN720411 KNJ720411 KXF720411 LHB720411 LQX720411 MAT720411 MKP720411 MUL720411 NEH720411 NOD720411 NXZ720411 OHV720411 ORR720411 PBN720411 PLJ720411 PVF720411 QFB720411 QOX720411 QYT720411 RIP720411 RSL720411 SCH720411 SMD720411 SVZ720411 TFV720411 TPR720411 TZN720411 UJJ720411 UTF720411 VDB720411 VMX720411 VWT720411 WGP720411 WQL720411 XAH720411 DZ720432 NV720432 XR720432 AHN720432 ARJ720432 BBF720432 BLB720432 BUX720432 CET720432 COP720432 CYL720432 DIH720432 DSD720432 EBZ720432 ELV720432 EVR720432 FFN720432 FPJ720432 FZF720432 GJB720432 GSX720432 HCT720432 HMP720432 HWL720432 IGH720432 IQD720432 IZZ720432 JJV720432 JTR720432 KDN720432 KNJ720432 KXF720432 LHB720432 LQX720432 MAT720432 MKP720432 MUL720432 NEH720432 NOD720432 NXZ720432 OHV720432 ORR720432 PBN720432 PLJ720432 PVF720432 QFB720432 QOX720432 QYT720432 RIP720432 RSL720432 SCH720432 SMD720432 SVZ720432 TFV720432 TPR720432 TZN720432 UJJ720432 UTF720432 VDB720432 VMX720432 VWT720432 WGP720432 WQL720432 XAH720432 DZ720453 NV720453 XR720453 AHN720453 ARJ720453 BBF720453 BLB720453 BUX720453 CET720453 COP720453 CYL720453 DIH720453 DSD720453 EBZ720453 ELV720453 EVR720453 FFN720453 FPJ720453 FZF720453 GJB720453 GSX720453 HCT720453 HMP720453 HWL720453 IGH720453 IQD720453 IZZ720453 JJV720453 JTR720453 KDN720453 KNJ720453 KXF720453 LHB720453 LQX720453 MAT720453 MKP720453 MUL720453 NEH720453 NOD720453 NXZ720453 OHV720453 ORR720453 PBN720453 PLJ720453 PVF720453 QFB720453 QOX720453 QYT720453 RIP720453 RSL720453 SCH720453 SMD720453 SVZ720453 TFV720453 TPR720453 TZN720453 UJJ720453 UTF720453 VDB720453 VMX720453 VWT720453 WGP720453 WQL720453 XAH720453 BA785636 KW785636 US785636 AEO785636 AOK785636 AYG785636 BIC785636 BRY785636 CBU785636 CLQ785636 CVM785636 DFI785636 DPE785636 DZA785636 EIW785636 ESS785636 FCO785636 FMK785636 FWG785636 GGC785636 GPY785636 GZU785636 HJQ785636 HTM785636 IDI785636 INE785636 IXA785636 JGW785636 JQS785636 KAO785636 KKK785636 KUG785636 LEC785636 LNY785636 LXU785636 MHQ785636 MRM785636 NBI785636 NLE785636 NVA785636 OEW785636 OOS785636 OYO785636 PIK785636 PSG785636 QCC785636 QLY785636 QVU785636 RFQ785636 RPM785636 RZI785636 SJE785636 STA785636 TCW785636 TMS785636 TWO785636 UGK785636 UQG785636 VAC785636 VJY785636 VTU785636 WDQ785636 WNM785636 WXI785636 BA785685 EC785685:GZ785685 KW785685 NY785685:QV785685 US785685 XU785685:AAR785685 AEO785685 AHQ785685:AKN785685 AOK785685 ARM785685:AUJ785685 AYG785685 BBI785685:BEF785685 BIC785685 BLE785685:BOB785685 BRY785685 BVA785685:BXX785685 CBU785685 CEW785685:CHT785685 CLQ785685 COS785685:CRP785685 CVM785685 CYO785685:DBL785685 DFI785685 DIK785685:DLH785685 DPE785685 DSG785685:DVD785685 DZA785685 ECC785685:EEZ785685 EIW785685 ELY785685:EOV785685 ESS785685 EVU785685:EYR785685 FCO785685 FFQ785685:FIN785685 FMK785685 FPM785685:FSJ785685 FWG785685 FZI785685:GCF785685 GGC785685 GJE785685:GMB785685 GPY785685 GTA785685:GVX785685 GZU785685 HCW785685:HFT785685 HJQ785685 HMS785685:HPP785685 HTM785685 HWO785685:HZL785685 IDI785685 IGK785685:IJH785685 INE785685 IQG785685:ITD785685 IXA785685 JAC785685:JCZ785685 JGW785685 JJY785685:JMV785685 JQS785685 JTU785685:JWR785685 KAO785685 KDQ785685:KGN785685 KKK785685 KNM785685:KQJ785685 KUG785685 KXI785685:LAF785685 LEC785685 LHE785685:LKB785685 LNY785685 LRA785685:LTX785685 LXU785685 MAW785685:MDT785685 MHQ785685 MKS785685:MNP785685 MRM785685 MUO785685:MXL785685 NBI785685 NEK785685:NHH785685 NLE785685 NOG785685:NRD785685 NVA785685 NYC785685:OAZ785685 OEW785685 OHY785685:OKV785685 OOS785685 ORU785685:OUR785685 OYO785685 PBQ785685:PEN785685 PIK785685 PLM785685:POJ785685 PSG785685 PVI785685:PYF785685 QCC785685 QFE785685:QIB785685 QLY785685 QPA785685:QRX785685 QVU785685 QYW785685:RBT785685 RFQ785685 RIS785685:RLP785685 RPM785685 RSO785685:RVL785685 RZI785685 SCK785685:SFH785685 SJE785685 SMG785685:SPD785685 STA785685 SWC785685:SYZ785685 TCW785685 TFY785685:TIV785685 TMS785685 TPU785685:TSR785685 TWO785685 TZQ785685:UCN785685 UGK785685 UJM785685:UMJ785685 UQG785685 UTI785685:UWF785685 VAC785685 VDE785685:VGB785685 VJY785685 VNA785685:VPX785685 VTU785685 VWW785685:VZT785685 WDQ785685 WGS785685:WJP785685 WNM785685 WQO785685:WTL785685 WXI785685 XAK785685:XDH785685 AZ785690 EA785690 KV785690 NW785690 UR785690 XS785690 AEN785690 AHO785690 AOJ785690 ARK785690 AYF785690 BBG785690 BIB785690 BLC785690 BRX785690 BUY785690 CBT785690 CEU785690 CLP785690 COQ785690 CVL785690 CYM785690 DFH785690 DII785690 DPD785690 DSE785690 DYZ785690 ECA785690 EIV785690 ELW785690 ESR785690 EVS785690 FCN785690 FFO785690 FMJ785690 FPK785690 FWF785690 FZG785690 GGB785690 GJC785690 GPX785690 GSY785690 GZT785690 HCU785690 HJP785690 HMQ785690 HTL785690 HWM785690 IDH785690 IGI785690 IND785690 IQE785690 IWZ785690 JAA785690 JGV785690 JJW785690 JQR785690 JTS785690 KAN785690 KDO785690 KKJ785690 KNK785690 KUF785690 KXG785690 LEB785690 LHC785690 LNX785690 LQY785690 LXT785690 MAU785690 MHP785690 MKQ785690 MRL785690 MUM785690 NBH785690 NEI785690 NLD785690 NOE785690 NUZ785690 NYA785690 OEV785690 OHW785690 OOR785690 ORS785690 OYN785690 PBO785690 PIJ785690 PLK785690 PSF785690 PVG785690 QCB785690 QFC785690 QLX785690 QOY785690 QVT785690 QYU785690 RFP785690 RIQ785690 RPL785690 RSM785690 RZH785690 SCI785690 SJD785690 SME785690 SSZ785690 SWA785690 TCV785690 TFW785690 TMR785690 TPS785690 TWN785690 TZO785690 UGJ785690 UJK785690 UQF785690 UTG785690 VAB785690 VDC785690 VJX785690 VMY785690 VTT785690 VWU785690 WDP785690 WGQ785690 WNL785690 WQM785690 WXH785690 XAI785690 BA785706 EB785706 KW785706 NX785706 US785706 XT785706 AEO785706 AHP785706 AOK785706 ARL785706 AYG785706 BBH785706 BIC785706 BLD785706 BRY785706 BUZ785706 CBU785706 CEV785706 CLQ785706 COR785706 CVM785706 CYN785706 DFI785706 DIJ785706 DPE785706 DSF785706 DZA785706 ECB785706 EIW785706 ELX785706 ESS785706 EVT785706 FCO785706 FFP785706 FMK785706 FPL785706 FWG785706 FZH785706 GGC785706 GJD785706 GPY785706 GSZ785706 GZU785706 HCV785706 HJQ785706 HMR785706 HTM785706 HWN785706 IDI785706 IGJ785706 INE785706 IQF785706 IXA785706 JAB785706 JGW785706 JJX785706 JQS785706 JTT785706 KAO785706 KDP785706 KKK785706 KNL785706 KUG785706 KXH785706 LEC785706 LHD785706 LNY785706 LQZ785706 LXU785706 MAV785706 MHQ785706 MKR785706 MRM785706 MUN785706 NBI785706 NEJ785706 NLE785706 NOF785706 NVA785706 NYB785706 OEW785706 OHX785706 OOS785706 ORT785706 OYO785706 PBP785706 PIK785706 PLL785706 PSG785706 PVH785706 QCC785706 QFD785706 QLY785706 QOZ785706 QVU785706 QYV785706 RFQ785706 RIR785706 RPM785706 RSN785706 RZI785706 SCJ785706 SJE785706 SMF785706 STA785706 SWB785706 TCW785706 TFX785706 TMS785706 TPT785706 TWO785706 TZP785706 UGK785706 UJL785706 UQG785706 UTH785706 VAC785706 VDD785706 VJY785706 VMZ785706 VTU785706 VWV785706 WDQ785706 WGR785706 WNM785706 WQN785706 WXI785706 XAJ785706 AZ785711 EA785711 KV785711 NW785711 UR785711 XS785711 AEN785711 AHO785711 AOJ785711 ARK785711 AYF785711 BBG785711 BIB785711 BLC785711 BRX785711 BUY785711 CBT785711 CEU785711 CLP785711 COQ785711 CVL785711 CYM785711 DFH785711 DII785711 DPD785711 DSE785711 DYZ785711 ECA785711 EIV785711 ELW785711 ESR785711 EVS785711 FCN785711 FFO785711 FMJ785711 FPK785711 FWF785711 FZG785711 GGB785711 GJC785711 GPX785711 GSY785711 GZT785711 HCU785711 HJP785711 HMQ785711 HTL785711 HWM785711 IDH785711 IGI785711 IND785711 IQE785711 IWZ785711 JAA785711 JGV785711 JJW785711 JQR785711 JTS785711 KAN785711 KDO785711 KKJ785711 KNK785711 KUF785711 KXG785711 LEB785711 LHC785711 LNX785711 LQY785711 LXT785711 MAU785711 MHP785711 MKQ785711 MRL785711 MUM785711 NBH785711 NEI785711 NLD785711 NOE785711 NUZ785711 NYA785711 OEV785711 OHW785711 OOR785711 ORS785711 OYN785711 PBO785711 PIJ785711 PLK785711 PSF785711 PVG785711 QCB785711 QFC785711 QLX785711 QOY785711 QVT785711 QYU785711 RFP785711 RIQ785711 RPL785711 RSM785711 RZH785711 SCI785711 SJD785711 SME785711 SSZ785711 SWA785711 TCV785711 TFW785711 TMR785711 TPS785711 TWN785711 TZO785711 UGJ785711 UJK785711 UQF785711 UTG785711 VAB785711 VDC785711 VJX785711 VMY785711 VTT785711 VWU785711 WDP785711 WGQ785711 WNL785711 WQM785711 WXH785711 XAI785711 AZ785732 EA785732:EB785732 KV785732 NW785732:NX785732 UR785732 XS785732:XT785732 AEN785732 AHO785732:AHP785732 AOJ785732 ARK785732:ARL785732 AYF785732 BBG785732:BBH785732 BIB785732 BLC785732:BLD785732 BRX785732 BUY785732:BUZ785732 CBT785732 CEU785732:CEV785732 CLP785732 COQ785732:COR785732 CVL785732 CYM785732:CYN785732 DFH785732 DII785732:DIJ785732 DPD785732 DSE785732:DSF785732 DYZ785732 ECA785732:ECB785732 EIV785732 ELW785732:ELX785732 ESR785732 EVS785732:EVT785732 FCN785732 FFO785732:FFP785732 FMJ785732 FPK785732:FPL785732 FWF785732 FZG785732:FZH785732 GGB785732 GJC785732:GJD785732 GPX785732 GSY785732:GSZ785732 GZT785732 HCU785732:HCV785732 HJP785732 HMQ785732:HMR785732 HTL785732 HWM785732:HWN785732 IDH785732 IGI785732:IGJ785732 IND785732 IQE785732:IQF785732 IWZ785732 JAA785732:JAB785732 JGV785732 JJW785732:JJX785732 JQR785732 JTS785732:JTT785732 KAN785732 KDO785732:KDP785732 KKJ785732 KNK785732:KNL785732 KUF785732 KXG785732:KXH785732 LEB785732 LHC785732:LHD785732 LNX785732 LQY785732:LQZ785732 LXT785732 MAU785732:MAV785732 MHP785732 MKQ785732:MKR785732 MRL785732 MUM785732:MUN785732 NBH785732 NEI785732:NEJ785732 NLD785732 NOE785732:NOF785732 NUZ785732 NYA785732:NYB785732 OEV785732 OHW785732:OHX785732 OOR785732 ORS785732:ORT785732 OYN785732 PBO785732:PBP785732 PIJ785732 PLK785732:PLL785732 PSF785732 PVG785732:PVH785732 QCB785732 QFC785732:QFD785732 QLX785732 QOY785732:QOZ785732 QVT785732 QYU785732:QYV785732 RFP785732 RIQ785732:RIR785732 RPL785732 RSM785732:RSN785732 RZH785732 SCI785732:SCJ785732 SJD785732 SME785732:SMF785732 SSZ785732 SWA785732:SWB785732 TCV785732 TFW785732:TFX785732 TMR785732 TPS785732:TPT785732 TWN785732 TZO785732:TZP785732 UGJ785732 UJK785732:UJL785732 UQF785732 UTG785732:UTH785732 VAB785732 VDC785732:VDD785732 VJX785732 VMY785732:VMZ785732 VTT785732 VWU785732:VWV785732 WDP785732 WGQ785732:WGR785732 WNL785732 WQM785732:WQN785732 WXH785732 XAI785732:XAJ785732 AY785747 KU785747 UQ785747 AEM785747 AOI785747 AYE785747 BIA785747 BRW785747 CBS785747 CLO785747 CVK785747 DFG785747 DPC785747 DYY785747 EIU785747 ESQ785747 FCM785747 FMI785747 FWE785747 GGA785747 GPW785747 GZS785747 HJO785747 HTK785747 IDG785747 INC785747 IWY785747 JGU785747 JQQ785747 KAM785747 KKI785747 KUE785747 LEA785747 LNW785747 LXS785747 MHO785747 MRK785747 NBG785747 NLC785747 NUY785747 OEU785747 OOQ785747 OYM785747 PII785747 PSE785747 QCA785747 QLW785747 QVS785747 RFO785747 RPK785747 RZG785747 SJC785747 SSY785747 TCU785747 TMQ785747 TWM785747 UGI785747 UQE785747 VAA785747 VJW785747 VTS785747 WDO785747 WNK785747 WXG785747 EA785753:EB785753 NW785753:NX785753 XS785753:XT785753 AHO785753:AHP785753 ARK785753:ARL785753 BBG785753:BBH785753 BLC785753:BLD785753 BUY785753:BUZ785753 CEU785753:CEV785753 COQ785753:COR785753 CYM785753:CYN785753 DII785753:DIJ785753 DSE785753:DSF785753 ECA785753:ECB785753 ELW785753:ELX785753 EVS785753:EVT785753 FFO785753:FFP785753 FPK785753:FPL785753 FZG785753:FZH785753 GJC785753:GJD785753 GSY785753:GSZ785753 HCU785753:HCV785753 HMQ785753:HMR785753 HWM785753:HWN785753 IGI785753:IGJ785753 IQE785753:IQF785753 JAA785753:JAB785753 JJW785753:JJX785753 JTS785753:JTT785753 KDO785753:KDP785753 KNK785753:KNL785753 KXG785753:KXH785753 LHC785753:LHD785753 LQY785753:LQZ785753 MAU785753:MAV785753 MKQ785753:MKR785753 MUM785753:MUN785753 NEI785753:NEJ785753 NOE785753:NOF785753 NYA785753:NYB785753 OHW785753:OHX785753 ORS785753:ORT785753 PBO785753:PBP785753 PLK785753:PLL785753 PVG785753:PVH785753 QFC785753:QFD785753 QOY785753:QOZ785753 QYU785753:QYV785753 RIQ785753:RIR785753 RSM785753:RSN785753 SCI785753:SCJ785753 SME785753:SMF785753 SWA785753:SWB785753 TFW785753:TFX785753 TPS785753:TPT785753 TZO785753:TZP785753 UJK785753:UJL785753 UTG785753:UTH785753 VDC785753:VDD785753 VMY785753:VMZ785753 VWU785753:VWV785753 WGQ785753:WGR785753 WQM785753:WQN785753 XAI785753:XAJ785753 EB785792 NX785792 XT785792 AHP785792 ARL785792 BBH785792 BLD785792 BUZ785792 CEV785792 COR785792 CYN785792 DIJ785792 DSF785792 ECB785792 ELX785792 EVT785792 FFP785792 FPL785792 FZH785792 GJD785792 GSZ785792 HCV785792 HMR785792 HWN785792 IGJ785792 IQF785792 JAB785792 JJX785792 JTT785792 KDP785792 KNL785792 KXH785792 LHD785792 LQZ785792 MAV785792 MKR785792 MUN785792 NEJ785792 NOF785792 NYB785792 OHX785792 ORT785792 PBP785792 PLL785792 PVH785792 QFD785792 QOZ785792 QYV785792 RIR785792 RSN785792 SCJ785792 SMF785792 SWB785792 TFX785792 TPT785792 TZP785792 UJL785792 UTH785792 VDD785792 VMZ785792 VWV785792 WGR785792 WQN785792 XAJ785792 EA785793 NW785793 XS785793 AHO785793 ARK785793 BBG785793 BLC785793 BUY785793 CEU785793 COQ785793 CYM785793 DII785793 DSE785793 ECA785793 ELW785793 EVS785793 FFO785793 FPK785793 FZG785793 GJC785793 GSY785793 HCU785793 HMQ785793 HWM785793 IGI785793 IQE785793 JAA785793 JJW785793 JTS785793 KDO785793 KNK785793 KXG785793 LHC785793 LQY785793 MAU785793 MKQ785793 MUM785793 NEI785793 NOE785793 NYA785793 OHW785793 ORS785793 PBO785793 PLK785793 PVG785793 QFC785793 QOY785793 QYU785793 RIQ785793 RSM785793 SCI785793 SME785793 SWA785793 TFW785793 TPS785793 TZO785793 UJK785793 UTG785793 VDC785793 VMY785793 VWU785793 WGQ785793 WQM785793 XAI785793 EA785809 NW785809 XS785809 AHO785809 ARK785809 BBG785809 BLC785809 BUY785809 CEU785809 COQ785809 CYM785809 DII785809 DSE785809 ECA785809 ELW785809 EVS785809 FFO785809 FPK785809 FZG785809 GJC785809 GSY785809 HCU785809 HMQ785809 HWM785809 IGI785809 IQE785809 JAA785809 JJW785809 JTS785809 KDO785809 KNK785809 KXG785809 LHC785809 LQY785809 MAU785809 MKQ785809 MUM785809 NEI785809 NOE785809 NYA785809 OHW785809 ORS785809 PBO785809 PLK785809 PVG785809 QFC785809 QOY785809 QYU785809 RIQ785809 RSM785809 SCI785809 SME785809 SWA785809 TFW785809 TPS785809 TZO785809 UJK785809 UTG785809 VDC785809 VMY785809 VWU785809 WGQ785809 WQM785809 XAI785809 EA785825 NW785825 XS785825 AHO785825 ARK785825 BBG785825 BLC785825 BUY785825 CEU785825 COQ785825 CYM785825 DII785825 DSE785825 ECA785825 ELW785825 EVS785825 FFO785825 FPK785825 FZG785825 GJC785825 GSY785825 HCU785825 HMQ785825 HWM785825 IGI785825 IQE785825 JAA785825 JJW785825 JTS785825 KDO785825 KNK785825 KXG785825 LHC785825 LQY785825 MAU785825 MKQ785825 MUM785825 NEI785825 NOE785825 NYA785825 OHW785825 ORS785825 PBO785825 PLK785825 PVG785825 QFC785825 QOY785825 QYU785825 RIQ785825 RSM785825 SCI785825 SME785825 SWA785825 TFW785825 TPS785825 TZO785825 UJK785825 UTG785825 VDC785825 VMY785825 VWU785825 WGQ785825 WQM785825 XAI785825 EA785841 NW785841 XS785841 AHO785841 ARK785841 BBG785841 BLC785841 BUY785841 CEU785841 COQ785841 CYM785841 DII785841 DSE785841 ECA785841 ELW785841 EVS785841 FFO785841 FPK785841 FZG785841 GJC785841 GSY785841 HCU785841 HMQ785841 HWM785841 IGI785841 IQE785841 JAA785841 JJW785841 JTS785841 KDO785841 KNK785841 KXG785841 LHC785841 LQY785841 MAU785841 MKQ785841 MUM785841 NEI785841 NOE785841 NYA785841 OHW785841 ORS785841 PBO785841 PLK785841 PVG785841 QFC785841 QOY785841 QYU785841 RIQ785841 RSM785841 SCI785841 SME785841 SWA785841 TFW785841 TPS785841 TZO785841 UJK785841 UTG785841 VDC785841 VMY785841 VWU785841 WGQ785841 WQM785841 XAI785841 EA785857 NW785857 XS785857 AHO785857 ARK785857 BBG785857 BLC785857 BUY785857 CEU785857 COQ785857 CYM785857 DII785857 DSE785857 ECA785857 ELW785857 EVS785857 FFO785857 FPK785857 FZG785857 GJC785857 GSY785857 HCU785857 HMQ785857 HWM785857 IGI785857 IQE785857 JAA785857 JJW785857 JTS785857 KDO785857 KNK785857 KXG785857 LHC785857 LQY785857 MAU785857 MKQ785857 MUM785857 NEI785857 NOE785857 NYA785857 OHW785857 ORS785857 PBO785857 PLK785857 PVG785857 QFC785857 QOY785857 QYU785857 RIQ785857 RSM785857 SCI785857 SME785857 SWA785857 TFW785857 TPS785857 TZO785857 UJK785857 UTG785857 VDC785857 VMY785857 VWU785857 WGQ785857 WQM785857 XAI785857 EA785887 NW785887 XS785887 AHO785887 ARK785887 BBG785887 BLC785887 BUY785887 CEU785887 COQ785887 CYM785887 DII785887 DSE785887 ECA785887 ELW785887 EVS785887 FFO785887 FPK785887 FZG785887 GJC785887 GSY785887 HCU785887 HMQ785887 HWM785887 IGI785887 IQE785887 JAA785887 JJW785887 JTS785887 KDO785887 KNK785887 KXG785887 LHC785887 LQY785887 MAU785887 MKQ785887 MUM785887 NEI785887 NOE785887 NYA785887 OHW785887 ORS785887 PBO785887 PLK785887 PVG785887 QFC785887 QOY785887 QYU785887 RIQ785887 RSM785887 SCI785887 SME785887 SWA785887 TFW785887 TPS785887 TZO785887 UJK785887 UTG785887 VDC785887 VMY785887 VWU785887 WGQ785887 WQM785887 XAI785887 EA785917 NW785917 XS785917 AHO785917 ARK785917 BBG785917 BLC785917 BUY785917 CEU785917 COQ785917 CYM785917 DII785917 DSE785917 ECA785917 ELW785917 EVS785917 FFO785917 FPK785917 FZG785917 GJC785917 GSY785917 HCU785917 HMQ785917 HWM785917 IGI785917 IQE785917 JAA785917 JJW785917 JTS785917 KDO785917 KNK785917 KXG785917 LHC785917 LQY785917 MAU785917 MKQ785917 MUM785917 NEI785917 NOE785917 NYA785917 OHW785917 ORS785917 PBO785917 PLK785917 PVG785917 QFC785917 QOY785917 QYU785917 RIQ785917 RSM785917 SCI785917 SME785917 SWA785917 TFW785917 TPS785917 TZO785917 UJK785917 UTG785917 VDC785917 VMY785917 VWU785917 WGQ785917 WQM785917 XAI785917 DZ785947 NV785947 XR785947 AHN785947 ARJ785947 BBF785947 BLB785947 BUX785947 CET785947 COP785947 CYL785947 DIH785947 DSD785947 EBZ785947 ELV785947 EVR785947 FFN785947 FPJ785947 FZF785947 GJB785947 GSX785947 HCT785947 HMP785947 HWL785947 IGH785947 IQD785947 IZZ785947 JJV785947 JTR785947 KDN785947 KNJ785947 KXF785947 LHB785947 LQX785947 MAT785947 MKP785947 MUL785947 NEH785947 NOD785947 NXZ785947 OHV785947 ORR785947 PBN785947 PLJ785947 PVF785947 QFB785947 QOX785947 QYT785947 RIP785947 RSL785947 SCH785947 SMD785947 SVZ785947 TFV785947 TPR785947 TZN785947 UJJ785947 UTF785947 VDB785947 VMX785947 VWT785947 WGP785947 WQL785947 XAH785947 DZ785968 NV785968 XR785968 AHN785968 ARJ785968 BBF785968 BLB785968 BUX785968 CET785968 COP785968 CYL785968 DIH785968 DSD785968 EBZ785968 ELV785968 EVR785968 FFN785968 FPJ785968 FZF785968 GJB785968 GSX785968 HCT785968 HMP785968 HWL785968 IGH785968 IQD785968 IZZ785968 JJV785968 JTR785968 KDN785968 KNJ785968 KXF785968 LHB785968 LQX785968 MAT785968 MKP785968 MUL785968 NEH785968 NOD785968 NXZ785968 OHV785968 ORR785968 PBN785968 PLJ785968 PVF785968 QFB785968 QOX785968 QYT785968 RIP785968 RSL785968 SCH785968 SMD785968 SVZ785968 TFV785968 TPR785968 TZN785968 UJJ785968 UTF785968 VDB785968 VMX785968 VWT785968 WGP785968 WQL785968 XAH785968 DZ785989 NV785989 XR785989 AHN785989 ARJ785989 BBF785989 BLB785989 BUX785989 CET785989 COP785989 CYL785989 DIH785989 DSD785989 EBZ785989 ELV785989 EVR785989 FFN785989 FPJ785989 FZF785989 GJB785989 GSX785989 HCT785989 HMP785989 HWL785989 IGH785989 IQD785989 IZZ785989 JJV785989 JTR785989 KDN785989 KNJ785989 KXF785989 LHB785989 LQX785989 MAT785989 MKP785989 MUL785989 NEH785989 NOD785989 NXZ785989 OHV785989 ORR785989 PBN785989 PLJ785989 PVF785989 QFB785989 QOX785989 QYT785989 RIP785989 RSL785989 SCH785989 SMD785989 SVZ785989 TFV785989 TPR785989 TZN785989 UJJ785989 UTF785989 VDB785989 VMX785989 VWT785989 WGP785989 WQL785989 XAH785989 BA851172 KW851172 US851172 AEO851172 AOK851172 AYG851172 BIC851172 BRY851172 CBU851172 CLQ851172 CVM851172 DFI851172 DPE851172 DZA851172 EIW851172 ESS851172 FCO851172 FMK851172 FWG851172 GGC851172 GPY851172 GZU851172 HJQ851172 HTM851172 IDI851172 INE851172 IXA851172 JGW851172 JQS851172 KAO851172 KKK851172 KUG851172 LEC851172 LNY851172 LXU851172 MHQ851172 MRM851172 NBI851172 NLE851172 NVA851172 OEW851172 OOS851172 OYO851172 PIK851172 PSG851172 QCC851172 QLY851172 QVU851172 RFQ851172 RPM851172 RZI851172 SJE851172 STA851172 TCW851172 TMS851172 TWO851172 UGK851172 UQG851172 VAC851172 VJY851172 VTU851172 WDQ851172 WNM851172 WXI851172 BA851221 EC851221:GZ851221 KW851221 NY851221:QV851221 US851221 XU851221:AAR851221 AEO851221 AHQ851221:AKN851221 AOK851221 ARM851221:AUJ851221 AYG851221 BBI851221:BEF851221 BIC851221 BLE851221:BOB851221 BRY851221 BVA851221:BXX851221 CBU851221 CEW851221:CHT851221 CLQ851221 COS851221:CRP851221 CVM851221 CYO851221:DBL851221 DFI851221 DIK851221:DLH851221 DPE851221 DSG851221:DVD851221 DZA851221 ECC851221:EEZ851221 EIW851221 ELY851221:EOV851221 ESS851221 EVU851221:EYR851221 FCO851221 FFQ851221:FIN851221 FMK851221 FPM851221:FSJ851221 FWG851221 FZI851221:GCF851221 GGC851221 GJE851221:GMB851221 GPY851221 GTA851221:GVX851221 GZU851221 HCW851221:HFT851221 HJQ851221 HMS851221:HPP851221 HTM851221 HWO851221:HZL851221 IDI851221 IGK851221:IJH851221 INE851221 IQG851221:ITD851221 IXA851221 JAC851221:JCZ851221 JGW851221 JJY851221:JMV851221 JQS851221 JTU851221:JWR851221 KAO851221 KDQ851221:KGN851221 KKK851221 KNM851221:KQJ851221 KUG851221 KXI851221:LAF851221 LEC851221 LHE851221:LKB851221 LNY851221 LRA851221:LTX851221 LXU851221 MAW851221:MDT851221 MHQ851221 MKS851221:MNP851221 MRM851221 MUO851221:MXL851221 NBI851221 NEK851221:NHH851221 NLE851221 NOG851221:NRD851221 NVA851221 NYC851221:OAZ851221 OEW851221 OHY851221:OKV851221 OOS851221 ORU851221:OUR851221 OYO851221 PBQ851221:PEN851221 PIK851221 PLM851221:POJ851221 PSG851221 PVI851221:PYF851221 QCC851221 QFE851221:QIB851221 QLY851221 QPA851221:QRX851221 QVU851221 QYW851221:RBT851221 RFQ851221 RIS851221:RLP851221 RPM851221 RSO851221:RVL851221 RZI851221 SCK851221:SFH851221 SJE851221 SMG851221:SPD851221 STA851221 SWC851221:SYZ851221 TCW851221 TFY851221:TIV851221 TMS851221 TPU851221:TSR851221 TWO851221 TZQ851221:UCN851221 UGK851221 UJM851221:UMJ851221 UQG851221 UTI851221:UWF851221 VAC851221 VDE851221:VGB851221 VJY851221 VNA851221:VPX851221 VTU851221 VWW851221:VZT851221 WDQ851221 WGS851221:WJP851221 WNM851221 WQO851221:WTL851221 WXI851221 XAK851221:XDH851221 AZ851226 EA851226 KV851226 NW851226 UR851226 XS851226 AEN851226 AHO851226 AOJ851226 ARK851226 AYF851226 BBG851226 BIB851226 BLC851226 BRX851226 BUY851226 CBT851226 CEU851226 CLP851226 COQ851226 CVL851226 CYM851226 DFH851226 DII851226 DPD851226 DSE851226 DYZ851226 ECA851226 EIV851226 ELW851226 ESR851226 EVS851226 FCN851226 FFO851226 FMJ851226 FPK851226 FWF851226 FZG851226 GGB851226 GJC851226 GPX851226 GSY851226 GZT851226 HCU851226 HJP851226 HMQ851226 HTL851226 HWM851226 IDH851226 IGI851226 IND851226 IQE851226 IWZ851226 JAA851226 JGV851226 JJW851226 JQR851226 JTS851226 KAN851226 KDO851226 KKJ851226 KNK851226 KUF851226 KXG851226 LEB851226 LHC851226 LNX851226 LQY851226 LXT851226 MAU851226 MHP851226 MKQ851226 MRL851226 MUM851226 NBH851226 NEI851226 NLD851226 NOE851226 NUZ851226 NYA851226 OEV851226 OHW851226 OOR851226 ORS851226 OYN851226 PBO851226 PIJ851226 PLK851226 PSF851226 PVG851226 QCB851226 QFC851226 QLX851226 QOY851226 QVT851226 QYU851226 RFP851226 RIQ851226 RPL851226 RSM851226 RZH851226 SCI851226 SJD851226 SME851226 SSZ851226 SWA851226 TCV851226 TFW851226 TMR851226 TPS851226 TWN851226 TZO851226 UGJ851226 UJK851226 UQF851226 UTG851226 VAB851226 VDC851226 VJX851226 VMY851226 VTT851226 VWU851226 WDP851226 WGQ851226 WNL851226 WQM851226 WXH851226 XAI851226 BA851242 EB851242 KW851242 NX851242 US851242 XT851242 AEO851242 AHP851242 AOK851242 ARL851242 AYG851242 BBH851242 BIC851242 BLD851242 BRY851242 BUZ851242 CBU851242 CEV851242 CLQ851242 COR851242 CVM851242 CYN851242 DFI851242 DIJ851242 DPE851242 DSF851242 DZA851242 ECB851242 EIW851242 ELX851242 ESS851242 EVT851242 FCO851242 FFP851242 FMK851242 FPL851242 FWG851242 FZH851242 GGC851242 GJD851242 GPY851242 GSZ851242 GZU851242 HCV851242 HJQ851242 HMR851242 HTM851242 HWN851242 IDI851242 IGJ851242 INE851242 IQF851242 IXA851242 JAB851242 JGW851242 JJX851242 JQS851242 JTT851242 KAO851242 KDP851242 KKK851242 KNL851242 KUG851242 KXH851242 LEC851242 LHD851242 LNY851242 LQZ851242 LXU851242 MAV851242 MHQ851242 MKR851242 MRM851242 MUN851242 NBI851242 NEJ851242 NLE851242 NOF851242 NVA851242 NYB851242 OEW851242 OHX851242 OOS851242 ORT851242 OYO851242 PBP851242 PIK851242 PLL851242 PSG851242 PVH851242 QCC851242 QFD851242 QLY851242 QOZ851242 QVU851242 QYV851242 RFQ851242 RIR851242 RPM851242 RSN851242 RZI851242 SCJ851242 SJE851242 SMF851242 STA851242 SWB851242 TCW851242 TFX851242 TMS851242 TPT851242 TWO851242 TZP851242 UGK851242 UJL851242 UQG851242 UTH851242 VAC851242 VDD851242 VJY851242 VMZ851242 VTU851242 VWV851242 WDQ851242 WGR851242 WNM851242 WQN851242 WXI851242 XAJ851242 AZ851247 EA851247 KV851247 NW851247 UR851247 XS851247 AEN851247 AHO851247 AOJ851247 ARK851247 AYF851247 BBG851247 BIB851247 BLC851247 BRX851247 BUY851247 CBT851247 CEU851247 CLP851247 COQ851247 CVL851247 CYM851247 DFH851247 DII851247 DPD851247 DSE851247 DYZ851247 ECA851247 EIV851247 ELW851247 ESR851247 EVS851247 FCN851247 FFO851247 FMJ851247 FPK851247 FWF851247 FZG851247 GGB851247 GJC851247 GPX851247 GSY851247 GZT851247 HCU851247 HJP851247 HMQ851247 HTL851247 HWM851247 IDH851247 IGI851247 IND851247 IQE851247 IWZ851247 JAA851247 JGV851247 JJW851247 JQR851247 JTS851247 KAN851247 KDO851247 KKJ851247 KNK851247 KUF851247 KXG851247 LEB851247 LHC851247 LNX851247 LQY851247 LXT851247 MAU851247 MHP851247 MKQ851247 MRL851247 MUM851247 NBH851247 NEI851247 NLD851247 NOE851247 NUZ851247 NYA851247 OEV851247 OHW851247 OOR851247 ORS851247 OYN851247 PBO851247 PIJ851247 PLK851247 PSF851247 PVG851247 QCB851247 QFC851247 QLX851247 QOY851247 QVT851247 QYU851247 RFP851247 RIQ851247 RPL851247 RSM851247 RZH851247 SCI851247 SJD851247 SME851247 SSZ851247 SWA851247 TCV851247 TFW851247 TMR851247 TPS851247 TWN851247 TZO851247 UGJ851247 UJK851247 UQF851247 UTG851247 VAB851247 VDC851247 VJX851247 VMY851247 VTT851247 VWU851247 WDP851247 WGQ851247 WNL851247 WQM851247 WXH851247 XAI851247 AZ851268 EA851268:EB851268 KV851268 NW851268:NX851268 UR851268 XS851268:XT851268 AEN851268 AHO851268:AHP851268 AOJ851268 ARK851268:ARL851268 AYF851268 BBG851268:BBH851268 BIB851268 BLC851268:BLD851268 BRX851268 BUY851268:BUZ851268 CBT851268 CEU851268:CEV851268 CLP851268 COQ851268:COR851268 CVL851268 CYM851268:CYN851268 DFH851268 DII851268:DIJ851268 DPD851268 DSE851268:DSF851268 DYZ851268 ECA851268:ECB851268 EIV851268 ELW851268:ELX851268 ESR851268 EVS851268:EVT851268 FCN851268 FFO851268:FFP851268 FMJ851268 FPK851268:FPL851268 FWF851268 FZG851268:FZH851268 GGB851268 GJC851268:GJD851268 GPX851268 GSY851268:GSZ851268 GZT851268 HCU851268:HCV851268 HJP851268 HMQ851268:HMR851268 HTL851268 HWM851268:HWN851268 IDH851268 IGI851268:IGJ851268 IND851268 IQE851268:IQF851268 IWZ851268 JAA851268:JAB851268 JGV851268 JJW851268:JJX851268 JQR851268 JTS851268:JTT851268 KAN851268 KDO851268:KDP851268 KKJ851268 KNK851268:KNL851268 KUF851268 KXG851268:KXH851268 LEB851268 LHC851268:LHD851268 LNX851268 LQY851268:LQZ851268 LXT851268 MAU851268:MAV851268 MHP851268 MKQ851268:MKR851268 MRL851268 MUM851268:MUN851268 NBH851268 NEI851268:NEJ851268 NLD851268 NOE851268:NOF851268 NUZ851268 NYA851268:NYB851268 OEV851268 OHW851268:OHX851268 OOR851268 ORS851268:ORT851268 OYN851268 PBO851268:PBP851268 PIJ851268 PLK851268:PLL851268 PSF851268 PVG851268:PVH851268 QCB851268 QFC851268:QFD851268 QLX851268 QOY851268:QOZ851268 QVT851268 QYU851268:QYV851268 RFP851268 RIQ851268:RIR851268 RPL851268 RSM851268:RSN851268 RZH851268 SCI851268:SCJ851268 SJD851268 SME851268:SMF851268 SSZ851268 SWA851268:SWB851268 TCV851268 TFW851268:TFX851268 TMR851268 TPS851268:TPT851268 TWN851268 TZO851268:TZP851268 UGJ851268 UJK851268:UJL851268 UQF851268 UTG851268:UTH851268 VAB851268 VDC851268:VDD851268 VJX851268 VMY851268:VMZ851268 VTT851268 VWU851268:VWV851268 WDP851268 WGQ851268:WGR851268 WNL851268 WQM851268:WQN851268 WXH851268 XAI851268:XAJ851268 AY851283 KU851283 UQ851283 AEM851283 AOI851283 AYE851283 BIA851283 BRW851283 CBS851283 CLO851283 CVK851283 DFG851283 DPC851283 DYY851283 EIU851283 ESQ851283 FCM851283 FMI851283 FWE851283 GGA851283 GPW851283 GZS851283 HJO851283 HTK851283 IDG851283 INC851283 IWY851283 JGU851283 JQQ851283 KAM851283 KKI851283 KUE851283 LEA851283 LNW851283 LXS851283 MHO851283 MRK851283 NBG851283 NLC851283 NUY851283 OEU851283 OOQ851283 OYM851283 PII851283 PSE851283 QCA851283 QLW851283 QVS851283 RFO851283 RPK851283 RZG851283 SJC851283 SSY851283 TCU851283 TMQ851283 TWM851283 UGI851283 UQE851283 VAA851283 VJW851283 VTS851283 WDO851283 WNK851283 WXG851283 EA851289:EB851289 NW851289:NX851289 XS851289:XT851289 AHO851289:AHP851289 ARK851289:ARL851289 BBG851289:BBH851289 BLC851289:BLD851289 BUY851289:BUZ851289 CEU851289:CEV851289 COQ851289:COR851289 CYM851289:CYN851289 DII851289:DIJ851289 DSE851289:DSF851289 ECA851289:ECB851289 ELW851289:ELX851289 EVS851289:EVT851289 FFO851289:FFP851289 FPK851289:FPL851289 FZG851289:FZH851289 GJC851289:GJD851289 GSY851289:GSZ851289 HCU851289:HCV851289 HMQ851289:HMR851289 HWM851289:HWN851289 IGI851289:IGJ851289 IQE851289:IQF851289 JAA851289:JAB851289 JJW851289:JJX851289 JTS851289:JTT851289 KDO851289:KDP851289 KNK851289:KNL851289 KXG851289:KXH851289 LHC851289:LHD851289 LQY851289:LQZ851289 MAU851289:MAV851289 MKQ851289:MKR851289 MUM851289:MUN851289 NEI851289:NEJ851289 NOE851289:NOF851289 NYA851289:NYB851289 OHW851289:OHX851289 ORS851289:ORT851289 PBO851289:PBP851289 PLK851289:PLL851289 PVG851289:PVH851289 QFC851289:QFD851289 QOY851289:QOZ851289 QYU851289:QYV851289 RIQ851289:RIR851289 RSM851289:RSN851289 SCI851289:SCJ851289 SME851289:SMF851289 SWA851289:SWB851289 TFW851289:TFX851289 TPS851289:TPT851289 TZO851289:TZP851289 UJK851289:UJL851289 UTG851289:UTH851289 VDC851289:VDD851289 VMY851289:VMZ851289 VWU851289:VWV851289 WGQ851289:WGR851289 WQM851289:WQN851289 XAI851289:XAJ851289 EB851328 NX851328 XT851328 AHP851328 ARL851328 BBH851328 BLD851328 BUZ851328 CEV851328 COR851328 CYN851328 DIJ851328 DSF851328 ECB851328 ELX851328 EVT851328 FFP851328 FPL851328 FZH851328 GJD851328 GSZ851328 HCV851328 HMR851328 HWN851328 IGJ851328 IQF851328 JAB851328 JJX851328 JTT851328 KDP851328 KNL851328 KXH851328 LHD851328 LQZ851328 MAV851328 MKR851328 MUN851328 NEJ851328 NOF851328 NYB851328 OHX851328 ORT851328 PBP851328 PLL851328 PVH851328 QFD851328 QOZ851328 QYV851328 RIR851328 RSN851328 SCJ851328 SMF851328 SWB851328 TFX851328 TPT851328 TZP851328 UJL851328 UTH851328 VDD851328 VMZ851328 VWV851328 WGR851328 WQN851328 XAJ851328 EA851329 NW851329 XS851329 AHO851329 ARK851329 BBG851329 BLC851329 BUY851329 CEU851329 COQ851329 CYM851329 DII851329 DSE851329 ECA851329 ELW851329 EVS851329 FFO851329 FPK851329 FZG851329 GJC851329 GSY851329 HCU851329 HMQ851329 HWM851329 IGI851329 IQE851329 JAA851329 JJW851329 JTS851329 KDO851329 KNK851329 KXG851329 LHC851329 LQY851329 MAU851329 MKQ851329 MUM851329 NEI851329 NOE851329 NYA851329 OHW851329 ORS851329 PBO851329 PLK851329 PVG851329 QFC851329 QOY851329 QYU851329 RIQ851329 RSM851329 SCI851329 SME851329 SWA851329 TFW851329 TPS851329 TZO851329 UJK851329 UTG851329 VDC851329 VMY851329 VWU851329 WGQ851329 WQM851329 XAI851329 EA851345 NW851345 XS851345 AHO851345 ARK851345 BBG851345 BLC851345 BUY851345 CEU851345 COQ851345 CYM851345 DII851345 DSE851345 ECA851345 ELW851345 EVS851345 FFO851345 FPK851345 FZG851345 GJC851345 GSY851345 HCU851345 HMQ851345 HWM851345 IGI851345 IQE851345 JAA851345 JJW851345 JTS851345 KDO851345 KNK851345 KXG851345 LHC851345 LQY851345 MAU851345 MKQ851345 MUM851345 NEI851345 NOE851345 NYA851345 OHW851345 ORS851345 PBO851345 PLK851345 PVG851345 QFC851345 QOY851345 QYU851345 RIQ851345 RSM851345 SCI851345 SME851345 SWA851345 TFW851345 TPS851345 TZO851345 UJK851345 UTG851345 VDC851345 VMY851345 VWU851345 WGQ851345 WQM851345 XAI851345 EA851361 NW851361 XS851361 AHO851361 ARK851361 BBG851361 BLC851361 BUY851361 CEU851361 COQ851361 CYM851361 DII851361 DSE851361 ECA851361 ELW851361 EVS851361 FFO851361 FPK851361 FZG851361 GJC851361 GSY851361 HCU851361 HMQ851361 HWM851361 IGI851361 IQE851361 JAA851361 JJW851361 JTS851361 KDO851361 KNK851361 KXG851361 LHC851361 LQY851361 MAU851361 MKQ851361 MUM851361 NEI851361 NOE851361 NYA851361 OHW851361 ORS851361 PBO851361 PLK851361 PVG851361 QFC851361 QOY851361 QYU851361 RIQ851361 RSM851361 SCI851361 SME851361 SWA851361 TFW851361 TPS851361 TZO851361 UJK851361 UTG851361 VDC851361 VMY851361 VWU851361 WGQ851361 WQM851361 XAI851361 EA851377 NW851377 XS851377 AHO851377 ARK851377 BBG851377 BLC851377 BUY851377 CEU851377 COQ851377 CYM851377 DII851377 DSE851377 ECA851377 ELW851377 EVS851377 FFO851377 FPK851377 FZG851377 GJC851377 GSY851377 HCU851377 HMQ851377 HWM851377 IGI851377 IQE851377 JAA851377 JJW851377 JTS851377 KDO851377 KNK851377 KXG851377 LHC851377 LQY851377 MAU851377 MKQ851377 MUM851377 NEI851377 NOE851377 NYA851377 OHW851377 ORS851377 PBO851377 PLK851377 PVG851377 QFC851377 QOY851377 QYU851377 RIQ851377 RSM851377 SCI851377 SME851377 SWA851377 TFW851377 TPS851377 TZO851377 UJK851377 UTG851377 VDC851377 VMY851377 VWU851377 WGQ851377 WQM851377 XAI851377 EA851393 NW851393 XS851393 AHO851393 ARK851393 BBG851393 BLC851393 BUY851393 CEU851393 COQ851393 CYM851393 DII851393 DSE851393 ECA851393 ELW851393 EVS851393 FFO851393 FPK851393 FZG851393 GJC851393 GSY851393 HCU851393 HMQ851393 HWM851393 IGI851393 IQE851393 JAA851393 JJW851393 JTS851393 KDO851393 KNK851393 KXG851393 LHC851393 LQY851393 MAU851393 MKQ851393 MUM851393 NEI851393 NOE851393 NYA851393 OHW851393 ORS851393 PBO851393 PLK851393 PVG851393 QFC851393 QOY851393 QYU851393 RIQ851393 RSM851393 SCI851393 SME851393 SWA851393 TFW851393 TPS851393 TZO851393 UJK851393 UTG851393 VDC851393 VMY851393 VWU851393 WGQ851393 WQM851393 XAI851393 EA851423 NW851423 XS851423 AHO851423 ARK851423 BBG851423 BLC851423 BUY851423 CEU851423 COQ851423 CYM851423 DII851423 DSE851423 ECA851423 ELW851423 EVS851423 FFO851423 FPK851423 FZG851423 GJC851423 GSY851423 HCU851423 HMQ851423 HWM851423 IGI851423 IQE851423 JAA851423 JJW851423 JTS851423 KDO851423 KNK851423 KXG851423 LHC851423 LQY851423 MAU851423 MKQ851423 MUM851423 NEI851423 NOE851423 NYA851423 OHW851423 ORS851423 PBO851423 PLK851423 PVG851423 QFC851423 QOY851423 QYU851423 RIQ851423 RSM851423 SCI851423 SME851423 SWA851423 TFW851423 TPS851423 TZO851423 UJK851423 UTG851423 VDC851423 VMY851423 VWU851423 WGQ851423 WQM851423 XAI851423 EA851453 NW851453 XS851453 AHO851453 ARK851453 BBG851453 BLC851453 BUY851453 CEU851453 COQ851453 CYM851453 DII851453 DSE851453 ECA851453 ELW851453 EVS851453 FFO851453 FPK851453 FZG851453 GJC851453 GSY851453 HCU851453 HMQ851453 HWM851453 IGI851453 IQE851453 JAA851453 JJW851453 JTS851453 KDO851453 KNK851453 KXG851453 LHC851453 LQY851453 MAU851453 MKQ851453 MUM851453 NEI851453 NOE851453 NYA851453 OHW851453 ORS851453 PBO851453 PLK851453 PVG851453 QFC851453 QOY851453 QYU851453 RIQ851453 RSM851453 SCI851453 SME851453 SWA851453 TFW851453 TPS851453 TZO851453 UJK851453 UTG851453 VDC851453 VMY851453 VWU851453 WGQ851453 WQM851453 XAI851453 DZ851483 NV851483 XR851483 AHN851483 ARJ851483 BBF851483 BLB851483 BUX851483 CET851483 COP851483 CYL851483 DIH851483 DSD851483 EBZ851483 ELV851483 EVR851483 FFN851483 FPJ851483 FZF851483 GJB851483 GSX851483 HCT851483 HMP851483 HWL851483 IGH851483 IQD851483 IZZ851483 JJV851483 JTR851483 KDN851483 KNJ851483 KXF851483 LHB851483 LQX851483 MAT851483 MKP851483 MUL851483 NEH851483 NOD851483 NXZ851483 OHV851483 ORR851483 PBN851483 PLJ851483 PVF851483 QFB851483 QOX851483 QYT851483 RIP851483 RSL851483 SCH851483 SMD851483 SVZ851483 TFV851483 TPR851483 TZN851483 UJJ851483 UTF851483 VDB851483 VMX851483 VWT851483 WGP851483 WQL851483 XAH851483 DZ851504 NV851504 XR851504 AHN851504 ARJ851504 BBF851504 BLB851504 BUX851504 CET851504 COP851504 CYL851504 DIH851504 DSD851504 EBZ851504 ELV851504 EVR851504 FFN851504 FPJ851504 FZF851504 GJB851504 GSX851504 HCT851504 HMP851504 HWL851504 IGH851504 IQD851504 IZZ851504 JJV851504 JTR851504 KDN851504 KNJ851504 KXF851504 LHB851504 LQX851504 MAT851504 MKP851504 MUL851504 NEH851504 NOD851504 NXZ851504 OHV851504 ORR851504 PBN851504 PLJ851504 PVF851504 QFB851504 QOX851504 QYT851504 RIP851504 RSL851504 SCH851504 SMD851504 SVZ851504 TFV851504 TPR851504 TZN851504 UJJ851504 UTF851504 VDB851504 VMX851504 VWT851504 WGP851504 WQL851504 XAH851504 DZ851525 NV851525 XR851525 AHN851525 ARJ851525 BBF851525 BLB851525 BUX851525 CET851525 COP851525 CYL851525 DIH851525 DSD851525 EBZ851525 ELV851525 EVR851525 FFN851525 FPJ851525 FZF851525 GJB851525 GSX851525 HCT851525 HMP851525 HWL851525 IGH851525 IQD851525 IZZ851525 JJV851525 JTR851525 KDN851525 KNJ851525 KXF851525 LHB851525 LQX851525 MAT851525 MKP851525 MUL851525 NEH851525 NOD851525 NXZ851525 OHV851525 ORR851525 PBN851525 PLJ851525 PVF851525 QFB851525 QOX851525 QYT851525 RIP851525 RSL851525 SCH851525 SMD851525 SVZ851525 TFV851525 TPR851525 TZN851525 UJJ851525 UTF851525 VDB851525 VMX851525 VWT851525 WGP851525 WQL851525 XAH851525 BA916708 KW916708 US916708 AEO916708 AOK916708 AYG916708 BIC916708 BRY916708 CBU916708 CLQ916708 CVM916708 DFI916708 DPE916708 DZA916708 EIW916708 ESS916708 FCO916708 FMK916708 FWG916708 GGC916708 GPY916708 GZU916708 HJQ916708 HTM916708 IDI916708 INE916708 IXA916708 JGW916708 JQS916708 KAO916708 KKK916708 KUG916708 LEC916708 LNY916708 LXU916708 MHQ916708 MRM916708 NBI916708 NLE916708 NVA916708 OEW916708 OOS916708 OYO916708 PIK916708 PSG916708 QCC916708 QLY916708 QVU916708 RFQ916708 RPM916708 RZI916708 SJE916708 STA916708 TCW916708 TMS916708 TWO916708 UGK916708 UQG916708 VAC916708 VJY916708 VTU916708 WDQ916708 WNM916708 WXI916708 BA916757 EC916757:GZ916757 KW916757 NY916757:QV916757 US916757 XU916757:AAR916757 AEO916757 AHQ916757:AKN916757 AOK916757 ARM916757:AUJ916757 AYG916757 BBI916757:BEF916757 BIC916757 BLE916757:BOB916757 BRY916757 BVA916757:BXX916757 CBU916757 CEW916757:CHT916757 CLQ916757 COS916757:CRP916757 CVM916757 CYO916757:DBL916757 DFI916757 DIK916757:DLH916757 DPE916757 DSG916757:DVD916757 DZA916757 ECC916757:EEZ916757 EIW916757 ELY916757:EOV916757 ESS916757 EVU916757:EYR916757 FCO916757 FFQ916757:FIN916757 FMK916757 FPM916757:FSJ916757 FWG916757 FZI916757:GCF916757 GGC916757 GJE916757:GMB916757 GPY916757 GTA916757:GVX916757 GZU916757 HCW916757:HFT916757 HJQ916757 HMS916757:HPP916757 HTM916757 HWO916757:HZL916757 IDI916757 IGK916757:IJH916757 INE916757 IQG916757:ITD916757 IXA916757 JAC916757:JCZ916757 JGW916757 JJY916757:JMV916757 JQS916757 JTU916757:JWR916757 KAO916757 KDQ916757:KGN916757 KKK916757 KNM916757:KQJ916757 KUG916757 KXI916757:LAF916757 LEC916757 LHE916757:LKB916757 LNY916757 LRA916757:LTX916757 LXU916757 MAW916757:MDT916757 MHQ916757 MKS916757:MNP916757 MRM916757 MUO916757:MXL916757 NBI916757 NEK916757:NHH916757 NLE916757 NOG916757:NRD916757 NVA916757 NYC916757:OAZ916757 OEW916757 OHY916757:OKV916757 OOS916757 ORU916757:OUR916757 OYO916757 PBQ916757:PEN916757 PIK916757 PLM916757:POJ916757 PSG916757 PVI916757:PYF916757 QCC916757 QFE916757:QIB916757 QLY916757 QPA916757:QRX916757 QVU916757 QYW916757:RBT916757 RFQ916757 RIS916757:RLP916757 RPM916757 RSO916757:RVL916757 RZI916757 SCK916757:SFH916757 SJE916757 SMG916757:SPD916757 STA916757 SWC916757:SYZ916757 TCW916757 TFY916757:TIV916757 TMS916757 TPU916757:TSR916757 TWO916757 TZQ916757:UCN916757 UGK916757 UJM916757:UMJ916757 UQG916757 UTI916757:UWF916757 VAC916757 VDE916757:VGB916757 VJY916757 VNA916757:VPX916757 VTU916757 VWW916757:VZT916757 WDQ916757 WGS916757:WJP916757 WNM916757 WQO916757:WTL916757 WXI916757 XAK916757:XDH916757 AZ916762 EA916762 KV916762 NW916762 UR916762 XS916762 AEN916762 AHO916762 AOJ916762 ARK916762 AYF916762 BBG916762 BIB916762 BLC916762 BRX916762 BUY916762 CBT916762 CEU916762 CLP916762 COQ916762 CVL916762 CYM916762 DFH916762 DII916762 DPD916762 DSE916762 DYZ916762 ECA916762 EIV916762 ELW916762 ESR916762 EVS916762 FCN916762 FFO916762 FMJ916762 FPK916762 FWF916762 FZG916762 GGB916762 GJC916762 GPX916762 GSY916762 GZT916762 HCU916762 HJP916762 HMQ916762 HTL916762 HWM916762 IDH916762 IGI916762 IND916762 IQE916762 IWZ916762 JAA916762 JGV916762 JJW916762 JQR916762 JTS916762 KAN916762 KDO916762 KKJ916762 KNK916762 KUF916762 KXG916762 LEB916762 LHC916762 LNX916762 LQY916762 LXT916762 MAU916762 MHP916762 MKQ916762 MRL916762 MUM916762 NBH916762 NEI916762 NLD916762 NOE916762 NUZ916762 NYA916762 OEV916762 OHW916762 OOR916762 ORS916762 OYN916762 PBO916762 PIJ916762 PLK916762 PSF916762 PVG916762 QCB916762 QFC916762 QLX916762 QOY916762 QVT916762 QYU916762 RFP916762 RIQ916762 RPL916762 RSM916762 RZH916762 SCI916762 SJD916762 SME916762 SSZ916762 SWA916762 TCV916762 TFW916762 TMR916762 TPS916762 TWN916762 TZO916762 UGJ916762 UJK916762 UQF916762 UTG916762 VAB916762 VDC916762 VJX916762 VMY916762 VTT916762 VWU916762 WDP916762 WGQ916762 WNL916762 WQM916762 WXH916762 XAI916762 BA916778 EB916778 KW916778 NX916778 US916778 XT916778 AEO916778 AHP916778 AOK916778 ARL916778 AYG916778 BBH916778 BIC916778 BLD916778 BRY916778 BUZ916778 CBU916778 CEV916778 CLQ916778 COR916778 CVM916778 CYN916778 DFI916778 DIJ916778 DPE916778 DSF916778 DZA916778 ECB916778 EIW916778 ELX916778 ESS916778 EVT916778 FCO916778 FFP916778 FMK916778 FPL916778 FWG916778 FZH916778 GGC916778 GJD916778 GPY916778 GSZ916778 GZU916778 HCV916778 HJQ916778 HMR916778 HTM916778 HWN916778 IDI916778 IGJ916778 INE916778 IQF916778 IXA916778 JAB916778 JGW916778 JJX916778 JQS916778 JTT916778 KAO916778 KDP916778 KKK916778 KNL916778 KUG916778 KXH916778 LEC916778 LHD916778 LNY916778 LQZ916778 LXU916778 MAV916778 MHQ916778 MKR916778 MRM916778 MUN916778 NBI916778 NEJ916778 NLE916778 NOF916778 NVA916778 NYB916778 OEW916778 OHX916778 OOS916778 ORT916778 OYO916778 PBP916778 PIK916778 PLL916778 PSG916778 PVH916778 QCC916778 QFD916778 QLY916778 QOZ916778 QVU916778 QYV916778 RFQ916778 RIR916778 RPM916778 RSN916778 RZI916778 SCJ916778 SJE916778 SMF916778 STA916778 SWB916778 TCW916778 TFX916778 TMS916778 TPT916778 TWO916778 TZP916778 UGK916778 UJL916778 UQG916778 UTH916778 VAC916778 VDD916778 VJY916778 VMZ916778 VTU916778 VWV916778 WDQ916778 WGR916778 WNM916778 WQN916778 WXI916778 XAJ916778 AZ916783 EA916783 KV916783 NW916783 UR916783 XS916783 AEN916783 AHO916783 AOJ916783 ARK916783 AYF916783 BBG916783 BIB916783 BLC916783 BRX916783 BUY916783 CBT916783 CEU916783 CLP916783 COQ916783 CVL916783 CYM916783 DFH916783 DII916783 DPD916783 DSE916783 DYZ916783 ECA916783 EIV916783 ELW916783 ESR916783 EVS916783 FCN916783 FFO916783 FMJ916783 FPK916783 FWF916783 FZG916783 GGB916783 GJC916783 GPX916783 GSY916783 GZT916783 HCU916783 HJP916783 HMQ916783 HTL916783 HWM916783 IDH916783 IGI916783 IND916783 IQE916783 IWZ916783 JAA916783 JGV916783 JJW916783 JQR916783 JTS916783 KAN916783 KDO916783 KKJ916783 KNK916783 KUF916783 KXG916783 LEB916783 LHC916783 LNX916783 LQY916783 LXT916783 MAU916783 MHP916783 MKQ916783 MRL916783 MUM916783 NBH916783 NEI916783 NLD916783 NOE916783 NUZ916783 NYA916783 OEV916783 OHW916783 OOR916783 ORS916783 OYN916783 PBO916783 PIJ916783 PLK916783 PSF916783 PVG916783 QCB916783 QFC916783 QLX916783 QOY916783 QVT916783 QYU916783 RFP916783 RIQ916783 RPL916783 RSM916783 RZH916783 SCI916783 SJD916783 SME916783 SSZ916783 SWA916783 TCV916783 TFW916783 TMR916783 TPS916783 TWN916783 TZO916783 UGJ916783 UJK916783 UQF916783 UTG916783 VAB916783 VDC916783 VJX916783 VMY916783 VTT916783 VWU916783 WDP916783 WGQ916783 WNL916783 WQM916783 WXH916783 XAI916783 AZ916804 EA916804:EB916804 KV916804 NW916804:NX916804 UR916804 XS916804:XT916804 AEN916804 AHO916804:AHP916804 AOJ916804 ARK916804:ARL916804 AYF916804 BBG916804:BBH916804 BIB916804 BLC916804:BLD916804 BRX916804 BUY916804:BUZ916804 CBT916804 CEU916804:CEV916804 CLP916804 COQ916804:COR916804 CVL916804 CYM916804:CYN916804 DFH916804 DII916804:DIJ916804 DPD916804 DSE916804:DSF916804 DYZ916804 ECA916804:ECB916804 EIV916804 ELW916804:ELX916804 ESR916804 EVS916804:EVT916804 FCN916804 FFO916804:FFP916804 FMJ916804 FPK916804:FPL916804 FWF916804 FZG916804:FZH916804 GGB916804 GJC916804:GJD916804 GPX916804 GSY916804:GSZ916804 GZT916804 HCU916804:HCV916804 HJP916804 HMQ916804:HMR916804 HTL916804 HWM916804:HWN916804 IDH916804 IGI916804:IGJ916804 IND916804 IQE916804:IQF916804 IWZ916804 JAA916804:JAB916804 JGV916804 JJW916804:JJX916804 JQR916804 JTS916804:JTT916804 KAN916804 KDO916804:KDP916804 KKJ916804 KNK916804:KNL916804 KUF916804 KXG916804:KXH916804 LEB916804 LHC916804:LHD916804 LNX916804 LQY916804:LQZ916804 LXT916804 MAU916804:MAV916804 MHP916804 MKQ916804:MKR916804 MRL916804 MUM916804:MUN916804 NBH916804 NEI916804:NEJ916804 NLD916804 NOE916804:NOF916804 NUZ916804 NYA916804:NYB916804 OEV916804 OHW916804:OHX916804 OOR916804 ORS916804:ORT916804 OYN916804 PBO916804:PBP916804 PIJ916804 PLK916804:PLL916804 PSF916804 PVG916804:PVH916804 QCB916804 QFC916804:QFD916804 QLX916804 QOY916804:QOZ916804 QVT916804 QYU916804:QYV916804 RFP916804 RIQ916804:RIR916804 RPL916804 RSM916804:RSN916804 RZH916804 SCI916804:SCJ916804 SJD916804 SME916804:SMF916804 SSZ916804 SWA916804:SWB916804 TCV916804 TFW916804:TFX916804 TMR916804 TPS916804:TPT916804 TWN916804 TZO916804:TZP916804 UGJ916804 UJK916804:UJL916804 UQF916804 UTG916804:UTH916804 VAB916804 VDC916804:VDD916804 VJX916804 VMY916804:VMZ916804 VTT916804 VWU916804:VWV916804 WDP916804 WGQ916804:WGR916804 WNL916804 WQM916804:WQN916804 WXH916804 XAI916804:XAJ916804 AY916819 KU916819 UQ916819 AEM916819 AOI916819 AYE916819 BIA916819 BRW916819 CBS916819 CLO916819 CVK916819 DFG916819 DPC916819 DYY916819 EIU916819 ESQ916819 FCM916819 FMI916819 FWE916819 GGA916819 GPW916819 GZS916819 HJO916819 HTK916819 IDG916819 INC916819 IWY916819 JGU916819 JQQ916819 KAM916819 KKI916819 KUE916819 LEA916819 LNW916819 LXS916819 MHO916819 MRK916819 NBG916819 NLC916819 NUY916819 OEU916819 OOQ916819 OYM916819 PII916819 PSE916819 QCA916819 QLW916819 QVS916819 RFO916819 RPK916819 RZG916819 SJC916819 SSY916819 TCU916819 TMQ916819 TWM916819 UGI916819 UQE916819 VAA916819 VJW916819 VTS916819 WDO916819 WNK916819 WXG916819 EA916825:EB916825 NW916825:NX916825 XS916825:XT916825 AHO916825:AHP916825 ARK916825:ARL916825 BBG916825:BBH916825 BLC916825:BLD916825 BUY916825:BUZ916825 CEU916825:CEV916825 COQ916825:COR916825 CYM916825:CYN916825 DII916825:DIJ916825 DSE916825:DSF916825 ECA916825:ECB916825 ELW916825:ELX916825 EVS916825:EVT916825 FFO916825:FFP916825 FPK916825:FPL916825 FZG916825:FZH916825 GJC916825:GJD916825 GSY916825:GSZ916825 HCU916825:HCV916825 HMQ916825:HMR916825 HWM916825:HWN916825 IGI916825:IGJ916825 IQE916825:IQF916825 JAA916825:JAB916825 JJW916825:JJX916825 JTS916825:JTT916825 KDO916825:KDP916825 KNK916825:KNL916825 KXG916825:KXH916825 LHC916825:LHD916825 LQY916825:LQZ916825 MAU916825:MAV916825 MKQ916825:MKR916825 MUM916825:MUN916825 NEI916825:NEJ916825 NOE916825:NOF916825 NYA916825:NYB916825 OHW916825:OHX916825 ORS916825:ORT916825 PBO916825:PBP916825 PLK916825:PLL916825 PVG916825:PVH916825 QFC916825:QFD916825 QOY916825:QOZ916825 QYU916825:QYV916825 RIQ916825:RIR916825 RSM916825:RSN916825 SCI916825:SCJ916825 SME916825:SMF916825 SWA916825:SWB916825 TFW916825:TFX916825 TPS916825:TPT916825 TZO916825:TZP916825 UJK916825:UJL916825 UTG916825:UTH916825 VDC916825:VDD916825 VMY916825:VMZ916825 VWU916825:VWV916825 WGQ916825:WGR916825 WQM916825:WQN916825 XAI916825:XAJ916825 EB916864 NX916864 XT916864 AHP916864 ARL916864 BBH916864 BLD916864 BUZ916864 CEV916864 COR916864 CYN916864 DIJ916864 DSF916864 ECB916864 ELX916864 EVT916864 FFP916864 FPL916864 FZH916864 GJD916864 GSZ916864 HCV916864 HMR916864 HWN916864 IGJ916864 IQF916864 JAB916864 JJX916864 JTT916864 KDP916864 KNL916864 KXH916864 LHD916864 LQZ916864 MAV916864 MKR916864 MUN916864 NEJ916864 NOF916864 NYB916864 OHX916864 ORT916864 PBP916864 PLL916864 PVH916864 QFD916864 QOZ916864 QYV916864 RIR916864 RSN916864 SCJ916864 SMF916864 SWB916864 TFX916864 TPT916864 TZP916864 UJL916864 UTH916864 VDD916864 VMZ916864 VWV916864 WGR916864 WQN916864 XAJ916864 EA916865 NW916865 XS916865 AHO916865 ARK916865 BBG916865 BLC916865 BUY916865 CEU916865 COQ916865 CYM916865 DII916865 DSE916865 ECA916865 ELW916865 EVS916865 FFO916865 FPK916865 FZG916865 GJC916865 GSY916865 HCU916865 HMQ916865 HWM916865 IGI916865 IQE916865 JAA916865 JJW916865 JTS916865 KDO916865 KNK916865 KXG916865 LHC916865 LQY916865 MAU916865 MKQ916865 MUM916865 NEI916865 NOE916865 NYA916865 OHW916865 ORS916865 PBO916865 PLK916865 PVG916865 QFC916865 QOY916865 QYU916865 RIQ916865 RSM916865 SCI916865 SME916865 SWA916865 TFW916865 TPS916865 TZO916865 UJK916865 UTG916865 VDC916865 VMY916865 VWU916865 WGQ916865 WQM916865 XAI916865 EA916881 NW916881 XS916881 AHO916881 ARK916881 BBG916881 BLC916881 BUY916881 CEU916881 COQ916881 CYM916881 DII916881 DSE916881 ECA916881 ELW916881 EVS916881 FFO916881 FPK916881 FZG916881 GJC916881 GSY916881 HCU916881 HMQ916881 HWM916881 IGI916881 IQE916881 JAA916881 JJW916881 JTS916881 KDO916881 KNK916881 KXG916881 LHC916881 LQY916881 MAU916881 MKQ916881 MUM916881 NEI916881 NOE916881 NYA916881 OHW916881 ORS916881 PBO916881 PLK916881 PVG916881 QFC916881 QOY916881 QYU916881 RIQ916881 RSM916881 SCI916881 SME916881 SWA916881 TFW916881 TPS916881 TZO916881 UJK916881 UTG916881 VDC916881 VMY916881 VWU916881 WGQ916881 WQM916881 XAI916881 EA916897 NW916897 XS916897 AHO916897 ARK916897 BBG916897 BLC916897 BUY916897 CEU916897 COQ916897 CYM916897 DII916897 DSE916897 ECA916897 ELW916897 EVS916897 FFO916897 FPK916897 FZG916897 GJC916897 GSY916897 HCU916897 HMQ916897 HWM916897 IGI916897 IQE916897 JAA916897 JJW916897 JTS916897 KDO916897 KNK916897 KXG916897 LHC916897 LQY916897 MAU916897 MKQ916897 MUM916897 NEI916897 NOE916897 NYA916897 OHW916897 ORS916897 PBO916897 PLK916897 PVG916897 QFC916897 QOY916897 QYU916897 RIQ916897 RSM916897 SCI916897 SME916897 SWA916897 TFW916897 TPS916897 TZO916897 UJK916897 UTG916897 VDC916897 VMY916897 VWU916897 WGQ916897 WQM916897 XAI916897 EA916913 NW916913 XS916913 AHO916913 ARK916913 BBG916913 BLC916913 BUY916913 CEU916913 COQ916913 CYM916913 DII916913 DSE916913 ECA916913 ELW916913 EVS916913 FFO916913 FPK916913 FZG916913 GJC916913 GSY916913 HCU916913 HMQ916913 HWM916913 IGI916913 IQE916913 JAA916913 JJW916913 JTS916913 KDO916913 KNK916913 KXG916913 LHC916913 LQY916913 MAU916913 MKQ916913 MUM916913 NEI916913 NOE916913 NYA916913 OHW916913 ORS916913 PBO916913 PLK916913 PVG916913 QFC916913 QOY916913 QYU916913 RIQ916913 RSM916913 SCI916913 SME916913 SWA916913 TFW916913 TPS916913 TZO916913 UJK916913 UTG916913 VDC916913 VMY916913 VWU916913 WGQ916913 WQM916913 XAI916913 EA916929 NW916929 XS916929 AHO916929 ARK916929 BBG916929 BLC916929 BUY916929 CEU916929 COQ916929 CYM916929 DII916929 DSE916929 ECA916929 ELW916929 EVS916929 FFO916929 FPK916929 FZG916929 GJC916929 GSY916929 HCU916929 HMQ916929 HWM916929 IGI916929 IQE916929 JAA916929 JJW916929 JTS916929 KDO916929 KNK916929 KXG916929 LHC916929 LQY916929 MAU916929 MKQ916929 MUM916929 NEI916929 NOE916929 NYA916929 OHW916929 ORS916929 PBO916929 PLK916929 PVG916929 QFC916929 QOY916929 QYU916929 RIQ916929 RSM916929 SCI916929 SME916929 SWA916929 TFW916929 TPS916929 TZO916929 UJK916929 UTG916929 VDC916929 VMY916929 VWU916929 WGQ916929 WQM916929 XAI916929 EA916959 NW916959 XS916959 AHO916959 ARK916959 BBG916959 BLC916959 BUY916959 CEU916959 COQ916959 CYM916959 DII916959 DSE916959 ECA916959 ELW916959 EVS916959 FFO916959 FPK916959 FZG916959 GJC916959 GSY916959 HCU916959 HMQ916959 HWM916959 IGI916959 IQE916959 JAA916959 JJW916959 JTS916959 KDO916959 KNK916959 KXG916959 LHC916959 LQY916959 MAU916959 MKQ916959 MUM916959 NEI916959 NOE916959 NYA916959 OHW916959 ORS916959 PBO916959 PLK916959 PVG916959 QFC916959 QOY916959 QYU916959 RIQ916959 RSM916959 SCI916959 SME916959 SWA916959 TFW916959 TPS916959 TZO916959 UJK916959 UTG916959 VDC916959 VMY916959 VWU916959 WGQ916959 WQM916959 XAI916959 EA916989 NW916989 XS916989 AHO916989 ARK916989 BBG916989 BLC916989 BUY916989 CEU916989 COQ916989 CYM916989 DII916989 DSE916989 ECA916989 ELW916989 EVS916989 FFO916989 FPK916989 FZG916989 GJC916989 GSY916989 HCU916989 HMQ916989 HWM916989 IGI916989 IQE916989 JAA916989 JJW916989 JTS916989 KDO916989 KNK916989 KXG916989 LHC916989 LQY916989 MAU916989 MKQ916989 MUM916989 NEI916989 NOE916989 NYA916989 OHW916989 ORS916989 PBO916989 PLK916989 PVG916989 QFC916989 QOY916989 QYU916989 RIQ916989 RSM916989 SCI916989 SME916989 SWA916989 TFW916989 TPS916989 TZO916989 UJK916989 UTG916989 VDC916989 VMY916989 VWU916989 WGQ916989 WQM916989 XAI916989 DZ917019 NV917019 XR917019 AHN917019 ARJ917019 BBF917019 BLB917019 BUX917019 CET917019 COP917019 CYL917019 DIH917019 DSD917019 EBZ917019 ELV917019 EVR917019 FFN917019 FPJ917019 FZF917019 GJB917019 GSX917019 HCT917019 HMP917019 HWL917019 IGH917019 IQD917019 IZZ917019 JJV917019 JTR917019 KDN917019 KNJ917019 KXF917019 LHB917019 LQX917019 MAT917019 MKP917019 MUL917019 NEH917019 NOD917019 NXZ917019 OHV917019 ORR917019 PBN917019 PLJ917019 PVF917019 QFB917019 QOX917019 QYT917019 RIP917019 RSL917019 SCH917019 SMD917019 SVZ917019 TFV917019 TPR917019 TZN917019 UJJ917019 UTF917019 VDB917019 VMX917019 VWT917019 WGP917019 WQL917019 XAH917019 DZ917040 NV917040 XR917040 AHN917040 ARJ917040 BBF917040 BLB917040 BUX917040 CET917040 COP917040 CYL917040 DIH917040 DSD917040 EBZ917040 ELV917040 EVR917040 FFN917040 FPJ917040 FZF917040 GJB917040 GSX917040 HCT917040 HMP917040 HWL917040 IGH917040 IQD917040 IZZ917040 JJV917040 JTR917040 KDN917040 KNJ917040 KXF917040 LHB917040 LQX917040 MAT917040 MKP917040 MUL917040 NEH917040 NOD917040 NXZ917040 OHV917040 ORR917040 PBN917040 PLJ917040 PVF917040 QFB917040 QOX917040 QYT917040 RIP917040 RSL917040 SCH917040 SMD917040 SVZ917040 TFV917040 TPR917040 TZN917040 UJJ917040 UTF917040 VDB917040 VMX917040 VWT917040 WGP917040 WQL917040 XAH917040 DZ917061 NV917061 XR917061 AHN917061 ARJ917061 BBF917061 BLB917061 BUX917061 CET917061 COP917061 CYL917061 DIH917061 DSD917061 EBZ917061 ELV917061 EVR917061 FFN917061 FPJ917061 FZF917061 GJB917061 GSX917061 HCT917061 HMP917061 HWL917061 IGH917061 IQD917061 IZZ917061 JJV917061 JTR917061 KDN917061 KNJ917061 KXF917061 LHB917061 LQX917061 MAT917061 MKP917061 MUL917061 NEH917061 NOD917061 NXZ917061 OHV917061 ORR917061 PBN917061 PLJ917061 PVF917061 QFB917061 QOX917061 QYT917061 RIP917061 RSL917061 SCH917061 SMD917061 SVZ917061 TFV917061 TPR917061 TZN917061 UJJ917061 UTF917061 VDB917061 VMX917061 VWT917061 WGP917061 WQL917061 XAH917061 BA982244 KW982244 US982244 AEO982244 AOK982244 AYG982244 BIC982244 BRY982244 CBU982244 CLQ982244 CVM982244 DFI982244 DPE982244 DZA982244 EIW982244 ESS982244 FCO982244 FMK982244 FWG982244 GGC982244 GPY982244 GZU982244 HJQ982244 HTM982244 IDI982244 INE982244 IXA982244 JGW982244 JQS982244 KAO982244 KKK982244 KUG982244 LEC982244 LNY982244 LXU982244 MHQ982244 MRM982244 NBI982244 NLE982244 NVA982244 OEW982244 OOS982244 OYO982244 PIK982244 PSG982244 QCC982244 QLY982244 QVU982244 RFQ982244 RPM982244 RZI982244 SJE982244 STA982244 TCW982244 TMS982244 TWO982244 UGK982244 UQG982244 VAC982244 VJY982244 VTU982244 WDQ982244 WNM982244 WXI982244 BA982293 EC982293:GZ982293 KW982293 NY982293:QV982293 US982293 XU982293:AAR982293 AEO982293 AHQ982293:AKN982293 AOK982293 ARM982293:AUJ982293 AYG982293 BBI982293:BEF982293 BIC982293 BLE982293:BOB982293 BRY982293 BVA982293:BXX982293 CBU982293 CEW982293:CHT982293 CLQ982293 COS982293:CRP982293 CVM982293 CYO982293:DBL982293 DFI982293 DIK982293:DLH982293 DPE982293 DSG982293:DVD982293 DZA982293 ECC982293:EEZ982293 EIW982293 ELY982293:EOV982293 ESS982293 EVU982293:EYR982293 FCO982293 FFQ982293:FIN982293 FMK982293 FPM982293:FSJ982293 FWG982293 FZI982293:GCF982293 GGC982293 GJE982293:GMB982293 GPY982293 GTA982293:GVX982293 GZU982293 HCW982293:HFT982293 HJQ982293 HMS982293:HPP982293 HTM982293 HWO982293:HZL982293 IDI982293 IGK982293:IJH982293 INE982293 IQG982293:ITD982293 IXA982293 JAC982293:JCZ982293 JGW982293 JJY982293:JMV982293 JQS982293 JTU982293:JWR982293 KAO982293 KDQ982293:KGN982293 KKK982293 KNM982293:KQJ982293 KUG982293 KXI982293:LAF982293 LEC982293 LHE982293:LKB982293 LNY982293 LRA982293:LTX982293 LXU982293 MAW982293:MDT982293 MHQ982293 MKS982293:MNP982293 MRM982293 MUO982293:MXL982293 NBI982293 NEK982293:NHH982293 NLE982293 NOG982293:NRD982293 NVA982293 NYC982293:OAZ982293 OEW982293 OHY982293:OKV982293 OOS982293 ORU982293:OUR982293 OYO982293 PBQ982293:PEN982293 PIK982293 PLM982293:POJ982293 PSG982293 PVI982293:PYF982293 QCC982293 QFE982293:QIB982293 QLY982293 QPA982293:QRX982293 QVU982293 QYW982293:RBT982293 RFQ982293 RIS982293:RLP982293 RPM982293 RSO982293:RVL982293 RZI982293 SCK982293:SFH982293 SJE982293 SMG982293:SPD982293 STA982293 SWC982293:SYZ982293 TCW982293 TFY982293:TIV982293 TMS982293 TPU982293:TSR982293 TWO982293 TZQ982293:UCN982293 UGK982293 UJM982293:UMJ982293 UQG982293 UTI982293:UWF982293 VAC982293 VDE982293:VGB982293 VJY982293 VNA982293:VPX982293 VTU982293 VWW982293:VZT982293 WDQ982293 WGS982293:WJP982293 WNM982293 WQO982293:WTL982293 WXI982293 XAK982293:XDH982293 AZ982298 EA982298 KV982298 NW982298 UR982298 XS982298 AEN982298 AHO982298 AOJ982298 ARK982298 AYF982298 BBG982298 BIB982298 BLC982298 BRX982298 BUY982298 CBT982298 CEU982298 CLP982298 COQ982298 CVL982298 CYM982298 DFH982298 DII982298 DPD982298 DSE982298 DYZ982298 ECA982298 EIV982298 ELW982298 ESR982298 EVS982298 FCN982298 FFO982298 FMJ982298 FPK982298 FWF982298 FZG982298 GGB982298 GJC982298 GPX982298 GSY982298 GZT982298 HCU982298 HJP982298 HMQ982298 HTL982298 HWM982298 IDH982298 IGI982298 IND982298 IQE982298 IWZ982298 JAA982298 JGV982298 JJW982298 JQR982298 JTS982298 KAN982298 KDO982298 KKJ982298 KNK982298 KUF982298 KXG982298 LEB982298 LHC982298 LNX982298 LQY982298 LXT982298 MAU982298 MHP982298 MKQ982298 MRL982298 MUM982298 NBH982298 NEI982298 NLD982298 NOE982298 NUZ982298 NYA982298 OEV982298 OHW982298 OOR982298 ORS982298 OYN982298 PBO982298 PIJ982298 PLK982298 PSF982298 PVG982298 QCB982298 QFC982298 QLX982298 QOY982298 QVT982298 QYU982298 RFP982298 RIQ982298 RPL982298 RSM982298 RZH982298 SCI982298 SJD982298 SME982298 SSZ982298 SWA982298 TCV982298 TFW982298 TMR982298 TPS982298 TWN982298 TZO982298 UGJ982298 UJK982298 UQF982298 UTG982298 VAB982298 VDC982298 VJX982298 VMY982298 VTT982298 VWU982298 WDP982298 WGQ982298 WNL982298 WQM982298 WXH982298 XAI982298 BA982314 EB982314 KW982314 NX982314 US982314 XT982314 AEO982314 AHP982314 AOK982314 ARL982314 AYG982314 BBH982314 BIC982314 BLD982314 BRY982314 BUZ982314 CBU982314 CEV982314 CLQ982314 COR982314 CVM982314 CYN982314 DFI982314 DIJ982314 DPE982314 DSF982314 DZA982314 ECB982314 EIW982314 ELX982314 ESS982314 EVT982314 FCO982314 FFP982314 FMK982314 FPL982314 FWG982314 FZH982314 GGC982314 GJD982314 GPY982314 GSZ982314 GZU982314 HCV982314 HJQ982314 HMR982314 HTM982314 HWN982314 IDI982314 IGJ982314 INE982314 IQF982314 IXA982314 JAB982314 JGW982314 JJX982314 JQS982314 JTT982314 KAO982314 KDP982314 KKK982314 KNL982314 KUG982314 KXH982314 LEC982314 LHD982314 LNY982314 LQZ982314 LXU982314 MAV982314 MHQ982314 MKR982314 MRM982314 MUN982314 NBI982314 NEJ982314 NLE982314 NOF982314 NVA982314 NYB982314 OEW982314 OHX982314 OOS982314 ORT982314 OYO982314 PBP982314 PIK982314 PLL982314 PSG982314 PVH982314 QCC982314 QFD982314 QLY982314 QOZ982314 QVU982314 QYV982314 RFQ982314 RIR982314 RPM982314 RSN982314 RZI982314 SCJ982314 SJE982314 SMF982314 STA982314 SWB982314 TCW982314 TFX982314 TMS982314 TPT982314 TWO982314 TZP982314 UGK982314 UJL982314 UQG982314 UTH982314 VAC982314 VDD982314 VJY982314 VMZ982314 VTU982314 VWV982314 WDQ982314 WGR982314 WNM982314 WQN982314 WXI982314 XAJ982314 AZ982319 EA982319 KV982319 NW982319 UR982319 XS982319 AEN982319 AHO982319 AOJ982319 ARK982319 AYF982319 BBG982319 BIB982319 BLC982319 BRX982319 BUY982319 CBT982319 CEU982319 CLP982319 COQ982319 CVL982319 CYM982319 DFH982319 DII982319 DPD982319 DSE982319 DYZ982319 ECA982319 EIV982319 ELW982319 ESR982319 EVS982319 FCN982319 FFO982319 FMJ982319 FPK982319 FWF982319 FZG982319 GGB982319 GJC982319 GPX982319 GSY982319 GZT982319 HCU982319 HJP982319 HMQ982319 HTL982319 HWM982319 IDH982319 IGI982319 IND982319 IQE982319 IWZ982319 JAA982319 JGV982319 JJW982319 JQR982319 JTS982319 KAN982319 KDO982319 KKJ982319 KNK982319 KUF982319 KXG982319 LEB982319 LHC982319 LNX982319 LQY982319 LXT982319 MAU982319 MHP982319 MKQ982319 MRL982319 MUM982319 NBH982319 NEI982319 NLD982319 NOE982319 NUZ982319 NYA982319 OEV982319 OHW982319 OOR982319 ORS982319 OYN982319 PBO982319 PIJ982319 PLK982319 PSF982319 PVG982319 QCB982319 QFC982319 QLX982319 QOY982319 QVT982319 QYU982319 RFP982319 RIQ982319 RPL982319 RSM982319 RZH982319 SCI982319 SJD982319 SME982319 SSZ982319 SWA982319 TCV982319 TFW982319 TMR982319 TPS982319 TWN982319 TZO982319 UGJ982319 UJK982319 UQF982319 UTG982319 VAB982319 VDC982319 VJX982319 VMY982319 VTT982319 VWU982319 WDP982319 WGQ982319 WNL982319 WQM982319 WXH982319 XAI982319 AZ982340 EA982340:EB982340 KV982340 NW982340:NX982340 UR982340 XS982340:XT982340 AEN982340 AHO982340:AHP982340 AOJ982340 ARK982340:ARL982340 AYF982340 BBG982340:BBH982340 BIB982340 BLC982340:BLD982340 BRX982340 BUY982340:BUZ982340 CBT982340 CEU982340:CEV982340 CLP982340 COQ982340:COR982340 CVL982340 CYM982340:CYN982340 DFH982340 DII982340:DIJ982340 DPD982340 DSE982340:DSF982340 DYZ982340 ECA982340:ECB982340 EIV982340 ELW982340:ELX982340 ESR982340 EVS982340:EVT982340 FCN982340 FFO982340:FFP982340 FMJ982340 FPK982340:FPL982340 FWF982340 FZG982340:FZH982340 GGB982340 GJC982340:GJD982340 GPX982340 GSY982340:GSZ982340 GZT982340 HCU982340:HCV982340 HJP982340 HMQ982340:HMR982340 HTL982340 HWM982340:HWN982340 IDH982340 IGI982340:IGJ982340 IND982340 IQE982340:IQF982340 IWZ982340 JAA982340:JAB982340 JGV982340 JJW982340:JJX982340 JQR982340 JTS982340:JTT982340 KAN982340 KDO982340:KDP982340 KKJ982340 KNK982340:KNL982340 KUF982340 KXG982340:KXH982340 LEB982340 LHC982340:LHD982340 LNX982340 LQY982340:LQZ982340 LXT982340 MAU982340:MAV982340 MHP982340 MKQ982340:MKR982340 MRL982340 MUM982340:MUN982340 NBH982340 NEI982340:NEJ982340 NLD982340 NOE982340:NOF982340 NUZ982340 NYA982340:NYB982340 OEV982340 OHW982340:OHX982340 OOR982340 ORS982340:ORT982340 OYN982340 PBO982340:PBP982340 PIJ982340 PLK982340:PLL982340 PSF982340 PVG982340:PVH982340 QCB982340 QFC982340:QFD982340 QLX982340 QOY982340:QOZ982340 QVT982340 QYU982340:QYV982340 RFP982340 RIQ982340:RIR982340 RPL982340 RSM982340:RSN982340 RZH982340 SCI982340:SCJ982340 SJD982340 SME982340:SMF982340 SSZ982340 SWA982340:SWB982340 TCV982340 TFW982340:TFX982340 TMR982340 TPS982340:TPT982340 TWN982340 TZO982340:TZP982340 UGJ982340 UJK982340:UJL982340 UQF982340 UTG982340:UTH982340 VAB982340 VDC982340:VDD982340 VJX982340 VMY982340:VMZ982340 VTT982340 VWU982340:VWV982340 WDP982340 WGQ982340:WGR982340 WNL982340 WQM982340:WQN982340 WXH982340 XAI982340:XAJ982340 AY982355 KU982355 UQ982355 AEM982355 AOI982355 AYE982355 BIA982355 BRW982355 CBS982355 CLO982355 CVK982355 DFG982355 DPC982355 DYY982355 EIU982355 ESQ982355 FCM982355 FMI982355 FWE982355 GGA982355 GPW982355 GZS982355 HJO982355 HTK982355 IDG982355 INC982355 IWY982355 JGU982355 JQQ982355 KAM982355 KKI982355 KUE982355 LEA982355 LNW982355 LXS982355 MHO982355 MRK982355 NBG982355 NLC982355 NUY982355 OEU982355 OOQ982355 OYM982355 PII982355 PSE982355 QCA982355 QLW982355 QVS982355 RFO982355 RPK982355 RZG982355 SJC982355 SSY982355 TCU982355 TMQ982355 TWM982355 UGI982355 UQE982355 VAA982355 VJW982355 VTS982355 WDO982355 WNK982355 WXG982355 EA982361:EB982361 NW982361:NX982361 XS982361:XT982361 AHO982361:AHP982361 ARK982361:ARL982361 BBG982361:BBH982361 BLC982361:BLD982361 BUY982361:BUZ982361 CEU982361:CEV982361 COQ982361:COR982361 CYM982361:CYN982361 DII982361:DIJ982361 DSE982361:DSF982361 ECA982361:ECB982361 ELW982361:ELX982361 EVS982361:EVT982361 FFO982361:FFP982361 FPK982361:FPL982361 FZG982361:FZH982361 GJC982361:GJD982361 GSY982361:GSZ982361 HCU982361:HCV982361 HMQ982361:HMR982361 HWM982361:HWN982361 IGI982361:IGJ982361 IQE982361:IQF982361 JAA982361:JAB982361 JJW982361:JJX982361 JTS982361:JTT982361 KDO982361:KDP982361 KNK982361:KNL982361 KXG982361:KXH982361 LHC982361:LHD982361 LQY982361:LQZ982361 MAU982361:MAV982361 MKQ982361:MKR982361 MUM982361:MUN982361 NEI982361:NEJ982361 NOE982361:NOF982361 NYA982361:NYB982361 OHW982361:OHX982361 ORS982361:ORT982361 PBO982361:PBP982361 PLK982361:PLL982361 PVG982361:PVH982361 QFC982361:QFD982361 QOY982361:QOZ982361 QYU982361:QYV982361 RIQ982361:RIR982361 RSM982361:RSN982361 SCI982361:SCJ982361 SME982361:SMF982361 SWA982361:SWB982361 TFW982361:TFX982361 TPS982361:TPT982361 TZO982361:TZP982361 UJK982361:UJL982361 UTG982361:UTH982361 VDC982361:VDD982361 VMY982361:VMZ982361 VWU982361:VWV982361 WGQ982361:WGR982361 WQM982361:WQN982361 XAI982361:XAJ982361 EB982400 NX982400 XT982400 AHP982400 ARL982400 BBH982400 BLD982400 BUZ982400 CEV982400 COR982400 CYN982400 DIJ982400 DSF982400 ECB982400 ELX982400 EVT982400 FFP982400 FPL982400 FZH982400 GJD982400 GSZ982400 HCV982400 HMR982400 HWN982400 IGJ982400 IQF982400 JAB982400 JJX982400 JTT982400 KDP982400 KNL982400 KXH982400 LHD982400 LQZ982400 MAV982400 MKR982400 MUN982400 NEJ982400 NOF982400 NYB982400 OHX982400 ORT982400 PBP982400 PLL982400 PVH982400 QFD982400 QOZ982400 QYV982400 RIR982400 RSN982400 SCJ982400 SMF982400 SWB982400 TFX982400 TPT982400 TZP982400 UJL982400 UTH982400 VDD982400 VMZ982400 VWV982400 WGR982400 WQN982400 XAJ982400 EA982401 NW982401 XS982401 AHO982401 ARK982401 BBG982401 BLC982401 BUY982401 CEU982401 COQ982401 CYM982401 DII982401 DSE982401 ECA982401 ELW982401 EVS982401 FFO982401 FPK982401 FZG982401 GJC982401 GSY982401 HCU982401 HMQ982401 HWM982401 IGI982401 IQE982401 JAA982401 JJW982401 JTS982401 KDO982401 KNK982401 KXG982401 LHC982401 LQY982401 MAU982401 MKQ982401 MUM982401 NEI982401 NOE982401 NYA982401 OHW982401 ORS982401 PBO982401 PLK982401 PVG982401 QFC982401 QOY982401 QYU982401 RIQ982401 RSM982401 SCI982401 SME982401 SWA982401 TFW982401 TPS982401 TZO982401 UJK982401 UTG982401 VDC982401 VMY982401 VWU982401 WGQ982401 WQM982401 XAI982401 EA982417 NW982417 XS982417 AHO982417 ARK982417 BBG982417 BLC982417 BUY982417 CEU982417 COQ982417 CYM982417 DII982417 DSE982417 ECA982417 ELW982417 EVS982417 FFO982417 FPK982417 FZG982417 GJC982417 GSY982417 HCU982417 HMQ982417 HWM982417 IGI982417 IQE982417 JAA982417 JJW982417 JTS982417 KDO982417 KNK982417 KXG982417 LHC982417 LQY982417 MAU982417 MKQ982417 MUM982417 NEI982417 NOE982417 NYA982417 OHW982417 ORS982417 PBO982417 PLK982417 PVG982417 QFC982417 QOY982417 QYU982417 RIQ982417 RSM982417 SCI982417 SME982417 SWA982417 TFW982417 TPS982417 TZO982417 UJK982417 UTG982417 VDC982417 VMY982417 VWU982417 WGQ982417 WQM982417 XAI982417 EA982433 NW982433 XS982433 AHO982433 ARK982433 BBG982433 BLC982433 BUY982433 CEU982433 COQ982433 CYM982433 DII982433 DSE982433 ECA982433 ELW982433 EVS982433 FFO982433 FPK982433 FZG982433 GJC982433 GSY982433 HCU982433 HMQ982433 HWM982433 IGI982433 IQE982433 JAA982433 JJW982433 JTS982433 KDO982433 KNK982433 KXG982433 LHC982433 LQY982433 MAU982433 MKQ982433 MUM982433 NEI982433 NOE982433 NYA982433 OHW982433 ORS982433 PBO982433 PLK982433 PVG982433 QFC982433 QOY982433 QYU982433 RIQ982433 RSM982433 SCI982433 SME982433 SWA982433 TFW982433 TPS982433 TZO982433 UJK982433 UTG982433 VDC982433 VMY982433 VWU982433 WGQ982433 WQM982433 XAI982433 EA982449 NW982449 XS982449 AHO982449 ARK982449 BBG982449 BLC982449 BUY982449 CEU982449 COQ982449 CYM982449 DII982449 DSE982449 ECA982449 ELW982449 EVS982449 FFO982449 FPK982449 FZG982449 GJC982449 GSY982449 HCU982449 HMQ982449 HWM982449 IGI982449 IQE982449 JAA982449 JJW982449 JTS982449 KDO982449 KNK982449 KXG982449 LHC982449 LQY982449 MAU982449 MKQ982449 MUM982449 NEI982449 NOE982449 NYA982449 OHW982449 ORS982449 PBO982449 PLK982449 PVG982449 QFC982449 QOY982449 QYU982449 RIQ982449 RSM982449 SCI982449 SME982449 SWA982449 TFW982449 TPS982449 TZO982449 UJK982449 UTG982449 VDC982449 VMY982449 VWU982449 WGQ982449 WQM982449 XAI982449 EA982465 NW982465 XS982465 AHO982465 ARK982465 BBG982465 BLC982465 BUY982465 CEU982465 COQ982465 CYM982465 DII982465 DSE982465 ECA982465 ELW982465 EVS982465 FFO982465 FPK982465 FZG982465 GJC982465 GSY982465 HCU982465 HMQ982465 HWM982465 IGI982465 IQE982465 JAA982465 JJW982465 JTS982465 KDO982465 KNK982465 KXG982465 LHC982465 LQY982465 MAU982465 MKQ982465 MUM982465 NEI982465 NOE982465 NYA982465 OHW982465 ORS982465 PBO982465 PLK982465 PVG982465 QFC982465 QOY982465 QYU982465 RIQ982465 RSM982465 SCI982465 SME982465 SWA982465 TFW982465 TPS982465 TZO982465 UJK982465 UTG982465 VDC982465 VMY982465 VWU982465 WGQ982465 WQM982465 XAI982465 EA982495 NW982495 XS982495 AHO982495 ARK982495 BBG982495 BLC982495 BUY982495 CEU982495 COQ982495 CYM982495 DII982495 DSE982495 ECA982495 ELW982495 EVS982495 FFO982495 FPK982495 FZG982495 GJC982495 GSY982495 HCU982495 HMQ982495 HWM982495 IGI982495 IQE982495 JAA982495 JJW982495 JTS982495 KDO982495 KNK982495 KXG982495 LHC982495 LQY982495 MAU982495 MKQ982495 MUM982495 NEI982495 NOE982495 NYA982495 OHW982495 ORS982495 PBO982495 PLK982495 PVG982495 QFC982495 QOY982495 QYU982495 RIQ982495 RSM982495 SCI982495 SME982495 SWA982495 TFW982495 TPS982495 TZO982495 UJK982495 UTG982495 VDC982495 VMY982495 VWU982495 WGQ982495 WQM982495 XAI982495 EA982525 NW982525 XS982525 AHO982525 ARK982525 BBG982525 BLC982525 BUY982525 CEU982525 COQ982525 CYM982525 DII982525 DSE982525 ECA982525 ELW982525 EVS982525 FFO982525 FPK982525 FZG982525 GJC982525 GSY982525 HCU982525 HMQ982525 HWM982525 IGI982525 IQE982525 JAA982525 JJW982525 JTS982525 KDO982525 KNK982525 KXG982525 LHC982525 LQY982525 MAU982525 MKQ982525 MUM982525 NEI982525 NOE982525 NYA982525 OHW982525 ORS982525 PBO982525 PLK982525 PVG982525 QFC982525 QOY982525 QYU982525 RIQ982525 RSM982525 SCI982525 SME982525 SWA982525 TFW982525 TPS982525 TZO982525 UJK982525 UTG982525 VDC982525 VMY982525 VWU982525 WGQ982525 WQM982525 XAI982525 DZ982555 NV982555 XR982555 AHN982555 ARJ982555 BBF982555 BLB982555 BUX982555 CET982555 COP982555 CYL982555 DIH982555 DSD982555 EBZ982555 ELV982555 EVR982555 FFN982555 FPJ982555 FZF982555 GJB982555 GSX982555 HCT982555 HMP982555 HWL982555 IGH982555 IQD982555 IZZ982555 JJV982555 JTR982555 KDN982555 KNJ982555 KXF982555 LHB982555 LQX982555 MAT982555 MKP982555 MUL982555 NEH982555 NOD982555 NXZ982555 OHV982555 ORR982555 PBN982555 PLJ982555 PVF982555 QFB982555 QOX982555 QYT982555 RIP982555 RSL982555 SCH982555 SMD982555 SVZ982555 TFV982555 TPR982555 TZN982555 UJJ982555 UTF982555 VDB982555 VMX982555 VWT982555 WGP982555 WQL982555 XAH982555 DZ982576 NV982576 XR982576 AHN982576 ARJ982576 BBF982576 BLB982576 BUX982576 CET982576 COP982576 CYL982576 DIH982576 DSD982576 EBZ982576 ELV982576 EVR982576 FFN982576 FPJ982576 FZF982576 GJB982576 GSX982576 HCT982576 HMP982576 HWL982576 IGH982576 IQD982576 IZZ982576 JJV982576 JTR982576 KDN982576 KNJ982576 KXF982576 LHB982576 LQX982576 MAT982576 MKP982576 MUL982576 NEH982576 NOD982576 NXZ982576 OHV982576 ORR982576 PBN982576 PLJ982576 PVF982576 QFB982576 QOX982576 QYT982576 RIP982576 RSL982576 SCH982576 SMD982576 SVZ982576 TFV982576 TPR982576 TZN982576 UJJ982576 UTF982576 VDB982576 VMX982576 VWT982576 WGP982576 WQL982576 XAH982576 DZ982597 NV982597 XR982597 AHN982597 ARJ982597 BBF982597 BLB982597 BUX982597 CET982597 COP982597 CYL982597 DIH982597 DSD982597 EBZ982597 ELV982597 EVR982597 FFN982597 FPJ982597 FZF982597 GJB982597 GSX982597 HCT982597 HMP982597 HWL982597 IGH982597 IQD982597 IZZ982597 JJV982597 JTR982597 KDN982597 KNJ982597 KXF982597 LHB982597 LQX982597 MAT982597 MKP982597 MUL982597 NEH982597 NOD982597 NXZ982597 OHV982597 ORR982597 PBN982597 PLJ982597 PVF982597 QFB982597 QOX982597 QYT982597 RIP982597 RSL982597 SCH982597 SMD982597 SVZ982597 TFV982597 TPR982597 TZN982597 UJJ982597 UTF982597 VDB982597 VMX982597 VWT982597 WGP982597 WQL982597 XAH982597 AW159:AW177 AW64790:AW64808 AW130326:AW130344 AW195862:AW195880 AW261398:AW261416 AW326934:AW326952 AW392470:AW392488 AW458006:AW458024 AW523542:AW523560 AW589078:AW589096 AW654614:AW654632 AW720150:AW720168 AW785686:AW785704 AW851222:AW851240 AW916758:AW916776 AW982294:AW982312 AX158:AX178 AX64789:AX64809 AX130325:AX130345 AX195861:AX195881 AX261397:AX261417 AX326933:AX326953 AX392469:AX392489 AX458005:AX458025 AX523541:AX523561 AX589077:AX589097 AX654613:AX654633 AX720149:AX720169 AX785685:AX785705 AX851221:AX851241 AX916757:AX916777 AX982293:AX982313 AY78:AY81 AY100:AY103 AY64709:AY64712 AY64731:AY64734 AY130245:AY130248 AY130267:AY130270 AY195781:AY195784 AY195803:AY195806 AY261317:AY261320 AY261339:AY261342 AY326853:AY326856 AY326875:AY326878 AY392389:AY392392 AY392411:AY392414 AY457925:AY457928 AY457947:AY457950 AY523461:AY523464 AY523483:AY523486 AY588997:AY589000 AY589019:AY589022 AY654533:AY654536 AY654555:AY654558 AY720069:AY720072 AY720091:AY720094 AY785605:AY785608 AY785627:AY785630 AY851141:AY851144 AY851163:AY851166 AY916677:AY916680 AY916699:AY916702 AY982213:AY982216 AY982235:AY982238 AZ174:AZ177 AZ64805:AZ64808 AZ64826:AZ64829 AZ64847:AZ64850 AZ130341:AZ130344 AZ130362:AZ130365 AZ130383:AZ130386 AZ195877:AZ195880 AZ195898:AZ195901 AZ195919:AZ195922 AZ261413:AZ261416 AZ261434:AZ261437 AZ261455:AZ261458 AZ326949:AZ326952 AZ326970:AZ326973 AZ326991:AZ326994 AZ392485:AZ392488 AZ392506:AZ392509 AZ392527:AZ392530 AZ458021:AZ458024 AZ458042:AZ458045 AZ458063:AZ458066 AZ523557:AZ523560 AZ523578:AZ523581 AZ523599:AZ523602 AZ589093:AZ589096 AZ589114:AZ589117 AZ589135:AZ589138 AZ654629:AZ654632 AZ654650:AZ654653 AZ654671:AZ654674 AZ720165:AZ720168 AZ720186:AZ720189 AZ720207:AZ720210 AZ785701:AZ785704 AZ785722:AZ785725 AZ785743:AZ785746 AZ851237:AZ851240 AZ851258:AZ851261 AZ851279:AZ851282 AZ916773:AZ916776 AZ916794:AZ916797 AZ916815:AZ916818 AZ982309:AZ982312 AZ982330:AZ982333 AZ982351:AZ982354 BA64831:BA64832 BA130367:BA130368 BA195903:BA195904 BA261439:BA261440 BA326975:BA326976 BA392511:BA392512 BA458047:BA458048 BA523583:BA523584 BA589119:BA589120 BA654655:BA654656 BA720191:BA720192 BA785727:BA785728 BA851263:BA851264 BA916799:BA916800 BA982335:BA982336 CV174:CV177 CW157:CW158 EA174:EA177 EA64805:EA64808 EA64826:EA64829 EA64847:EA64850 EA64868:EA64871 EA130341:EA130344 EA130362:EA130365 EA130383:EA130386 EA130404:EA130407 EA195877:EA195880 EA195898:EA195901 EA195919:EA195922 EA195940:EA195943 EA261413:EA261416 EA261434:EA261437 EA261455:EA261458 EA261476:EA261479 EA326949:EA326952 EA326970:EA326973 EA326991:EA326994 EA327012:EA327015 EA392485:EA392488 EA392506:EA392509 EA392527:EA392530 EA392548:EA392551 EA458021:EA458024 EA458042:EA458045 EA458063:EA458066 EA458084:EA458087 EA523557:EA523560 EA523578:EA523581 EA523599:EA523602 EA523620:EA523623 EA589093:EA589096 EA589114:EA589117 EA589135:EA589138 EA589156:EA589159 EA654629:EA654632 EA654650:EA654653 EA654671:EA654674 EA654692:EA654695 EA720165:EA720168 EA720186:EA720189 EA720207:EA720210 EA720228:EA720231 EA785701:EA785704 EA785722:EA785725 EA785743:EA785746 EA785764:EA785767 EA851237:EA851240 EA851258:EA851261 EA851279:EA851282 EA851300:EA851303 EA916773:EA916776 EA916794:EA916797 EA916815:EA916818 EA916836:EA916839 EA982309:EA982312 EA982330:EA982333 EA982351:EA982354 EA982372:EA982375 EB157:EB158 EB64788:EB64789 EB64831:EB64835 EB64837:EB64856 EB64858:EB64872 EB130324:EB130325 EB130367:EB130371 EB130373:EB130392 EB130394:EB130408 EB195860:EB195861 EB195903:EB195907 EB195909:EB195928 EB195930:EB195944 EB261396:EB261397 EB261439:EB261443 EB261445:EB261464 EB261466:EB261480 EB326932:EB326933 EB326975:EB326979 EB326981:EB327000 EB327002:EB327016 EB392468:EB392469 EB392511:EB392515 EB392517:EB392536 EB392538:EB392552 EB458004:EB458005 EB458047:EB458051 EB458053:EB458072 EB458074:EB458088 EB523540:EB523541 EB523583:EB523587 EB523589:EB523608 EB523610:EB523624 EB589076:EB589077 EB589119:EB589123 EB589125:EB589144 EB589146:EB589160 EB654612:EB654613 EB654655:EB654659 EB654661:EB654680 EB654682:EB654696 EB720148:EB720149 EB720191:EB720195 EB720197:EB720216 EB720218:EB720232 EB785684:EB785685 EB785727:EB785731 EB785733:EB785752 EB785754:EB785768 EB851220:EB851221 EB851263:EB851267 EB851269:EB851288 EB851290:EB851304 EB916756:EB916757 EB916799:EB916803 EB916805:EB916824 EB916826:EB916840 EB982292:EB982293 EB982335:EB982339 EB982341:EB982360 EB982362:EB982376 KS159:KS177 KS64790:KS64808 KS130326:KS130344 KS195862:KS195880 KS261398:KS261416 KS326934:KS326952 KS392470:KS392488 KS458006:KS458024 KS523542:KS523560 KS589078:KS589096 KS654614:KS654632 KS720150:KS720168 KS785686:KS785704 KS851222:KS851240 KS916758:KS916776 KS982294:KS982312 KT158:KT178 KT64789:KT64809 KT130325:KT130345 KT195861:KT195881 KT261397:KT261417 KT326933:KT326953 KT392469:KT392489 KT458005:KT458025 KT523541:KT523561 KT589077:KT589097 KT654613:KT654633 KT720149:KT720169 KT785685:KT785705 KT851221:KT851241 KT916757:KT916777 KT982293:KT982313 KU78:KU81 KU100:KU103 KU64709:KU64712 KU64731:KU64734 KU130245:KU130248 KU130267:KU130270 KU195781:KU195784 KU195803:KU195806 KU261317:KU261320 KU261339:KU261342 KU326853:KU326856 KU326875:KU326878 KU392389:KU392392 KU392411:KU392414 KU457925:KU457928 KU457947:KU457950 KU523461:KU523464 KU523483:KU523486 KU588997:KU589000 KU589019:KU589022 KU654533:KU654536 KU654555:KU654558 KU720069:KU720072 KU720091:KU720094 KU785605:KU785608 KU785627:KU785630 KU851141:KU851144 KU851163:KU851166 KU916677:KU916680 KU916699:KU916702 KU982213:KU982216 KU982235:KU982238 KV174:KV177 KV64805:KV64808 KV64826:KV64829 KV64847:KV64850 KV130341:KV130344 KV130362:KV130365 KV130383:KV130386 KV195877:KV195880 KV195898:KV195901 KV195919:KV195922 KV261413:KV261416 KV261434:KV261437 KV261455:KV261458 KV326949:KV326952 KV326970:KV326973 KV326991:KV326994 KV392485:KV392488 KV392506:KV392509 KV392527:KV392530 KV458021:KV458024 KV458042:KV458045 KV458063:KV458066 KV523557:KV523560 KV523578:KV523581 KV523599:KV523602 KV589093:KV589096 KV589114:KV589117 KV589135:KV589138 KV654629:KV654632 KV654650:KV654653 KV654671:KV654674 KV720165:KV720168 KV720186:KV720189 KV720207:KV720210 KV785701:KV785704 KV785722:KV785725 KV785743:KV785746 KV851237:KV851240 KV851258:KV851261 KV851279:KV851282 KV916773:KV916776 KV916794:KV916797 KV916815:KV916818 KV982309:KV982312 KV982330:KV982333 KV982351:KV982354 KW64831:KW64832 KW130367:KW130368 KW195903:KW195904 KW261439:KW261440 KW326975:KW326976 KW392511:KW392512 KW458047:KW458048 KW523583:KW523584 KW589119:KW589120 KW654655:KW654656 KW720191:KW720192 KW785727:KW785728 KW851263:KW851264 KW916799:KW916800 KW982335:KW982336 NW174:NW177 NW64805:NW64808 NW64826:NW64829 NW64847:NW64850 NW64868:NW64871 NW130341:NW130344 NW130362:NW130365 NW130383:NW130386 NW130404:NW130407 NW195877:NW195880 NW195898:NW195901 NW195919:NW195922 NW195940:NW195943 NW261413:NW261416 NW261434:NW261437 NW261455:NW261458 NW261476:NW261479 NW326949:NW326952 NW326970:NW326973 NW326991:NW326994 NW327012:NW327015 NW392485:NW392488 NW392506:NW392509 NW392527:NW392530 NW392548:NW392551 NW458021:NW458024 NW458042:NW458045 NW458063:NW458066 NW458084:NW458087 NW523557:NW523560 NW523578:NW523581 NW523599:NW523602 NW523620:NW523623 NW589093:NW589096 NW589114:NW589117 NW589135:NW589138 NW589156:NW589159 NW654629:NW654632 NW654650:NW654653 NW654671:NW654674 NW654692:NW654695 NW720165:NW720168 NW720186:NW720189 NW720207:NW720210 NW720228:NW720231 NW785701:NW785704 NW785722:NW785725 NW785743:NW785746 NW785764:NW785767 NW851237:NW851240 NW851258:NW851261 NW851279:NW851282 NW851300:NW851303 NW916773:NW916776 NW916794:NW916797 NW916815:NW916818 NW916836:NW916839 NW982309:NW982312 NW982330:NW982333 NW982351:NW982354 NW982372:NW982375 NX157:NX158 NX64788:NX64789 NX64831:NX64835 NX64837:NX64856 NX64858:NX64872 NX130324:NX130325 NX130367:NX130371 NX130373:NX130392 NX130394:NX130408 NX195860:NX195861 NX195903:NX195907 NX195909:NX195928 NX195930:NX195944 NX261396:NX261397 NX261439:NX261443 NX261445:NX261464 NX261466:NX261480 NX326932:NX326933 NX326975:NX326979 NX326981:NX327000 NX327002:NX327016 NX392468:NX392469 NX392511:NX392515 NX392517:NX392536 NX392538:NX392552 NX458004:NX458005 NX458047:NX458051 NX458053:NX458072 NX458074:NX458088 NX523540:NX523541 NX523583:NX523587 NX523589:NX523608 NX523610:NX523624 NX589076:NX589077 NX589119:NX589123 NX589125:NX589144 NX589146:NX589160 NX654612:NX654613 NX654655:NX654659 NX654661:NX654680 NX654682:NX654696 NX720148:NX720149 NX720191:NX720195 NX720197:NX720216 NX720218:NX720232 NX785684:NX785685 NX785727:NX785731 NX785733:NX785752 NX785754:NX785768 NX851220:NX851221 NX851263:NX851267 NX851269:NX851288 NX851290:NX851304 NX916756:NX916757 NX916799:NX916803 NX916805:NX916824 NX916826:NX916840 NX982292:NX982293 NX982335:NX982339 NX982341:NX982360 NX982362:NX982376 UO159:UO177 UO64790:UO64808 UO130326:UO130344 UO195862:UO195880 UO261398:UO261416 UO326934:UO326952 UO392470:UO392488 UO458006:UO458024 UO523542:UO523560 UO589078:UO589096 UO654614:UO654632 UO720150:UO720168 UO785686:UO785704 UO851222:UO851240 UO916758:UO916776 UO982294:UO982312 UP158:UP178 UP64789:UP64809 UP130325:UP130345 UP195861:UP195881 UP261397:UP261417 UP326933:UP326953 UP392469:UP392489 UP458005:UP458025 UP523541:UP523561 UP589077:UP589097 UP654613:UP654633 UP720149:UP720169 UP785685:UP785705 UP851221:UP851241 UP916757:UP916777 UP982293:UP982313 UQ78:UQ81 UQ100:UQ103 UQ64709:UQ64712 UQ64731:UQ64734 UQ130245:UQ130248 UQ130267:UQ130270 UQ195781:UQ195784 UQ195803:UQ195806 UQ261317:UQ261320 UQ261339:UQ261342 UQ326853:UQ326856 UQ326875:UQ326878 UQ392389:UQ392392 UQ392411:UQ392414 UQ457925:UQ457928 UQ457947:UQ457950 UQ523461:UQ523464 UQ523483:UQ523486 UQ588997:UQ589000 UQ589019:UQ589022 UQ654533:UQ654536 UQ654555:UQ654558 UQ720069:UQ720072 UQ720091:UQ720094 UQ785605:UQ785608 UQ785627:UQ785630 UQ851141:UQ851144 UQ851163:UQ851166 UQ916677:UQ916680 UQ916699:UQ916702 UQ982213:UQ982216 UQ982235:UQ982238 UR174:UR177 UR64805:UR64808 UR64826:UR64829 UR64847:UR64850 UR130341:UR130344 UR130362:UR130365 UR130383:UR130386 UR195877:UR195880 UR195898:UR195901 UR195919:UR195922 UR261413:UR261416 UR261434:UR261437 UR261455:UR261458 UR326949:UR326952 UR326970:UR326973 UR326991:UR326994 UR392485:UR392488 UR392506:UR392509 UR392527:UR392530 UR458021:UR458024 UR458042:UR458045 UR458063:UR458066 UR523557:UR523560 UR523578:UR523581 UR523599:UR523602 UR589093:UR589096 UR589114:UR589117 UR589135:UR589138 UR654629:UR654632 UR654650:UR654653 UR654671:UR654674 UR720165:UR720168 UR720186:UR720189 UR720207:UR720210 UR785701:UR785704 UR785722:UR785725 UR785743:UR785746 UR851237:UR851240 UR851258:UR851261 UR851279:UR851282 UR916773:UR916776 UR916794:UR916797 UR916815:UR916818 UR982309:UR982312 UR982330:UR982333 UR982351:UR982354 US64831:US64832 US130367:US130368 US195903:US195904 US261439:US261440 US326975:US326976 US392511:US392512 US458047:US458048 US523583:US523584 US589119:US589120 US654655:US654656 US720191:US720192 US785727:US785728 US851263:US851264 US916799:US916800 US982335:US982336 XS174:XS177 XS64805:XS64808 XS64826:XS64829 XS64847:XS64850 XS64868:XS64871 XS130341:XS130344 XS130362:XS130365 XS130383:XS130386 XS130404:XS130407 XS195877:XS195880 XS195898:XS195901 XS195919:XS195922 XS195940:XS195943 XS261413:XS261416 XS261434:XS261437 XS261455:XS261458 XS261476:XS261479 XS326949:XS326952 XS326970:XS326973 XS326991:XS326994 XS327012:XS327015 XS392485:XS392488 XS392506:XS392509 XS392527:XS392530 XS392548:XS392551 XS458021:XS458024 XS458042:XS458045 XS458063:XS458066 XS458084:XS458087 XS523557:XS523560 XS523578:XS523581 XS523599:XS523602 XS523620:XS523623 XS589093:XS589096 XS589114:XS589117 XS589135:XS589138 XS589156:XS589159 XS654629:XS654632 XS654650:XS654653 XS654671:XS654674 XS654692:XS654695 XS720165:XS720168 XS720186:XS720189 XS720207:XS720210 XS720228:XS720231 XS785701:XS785704 XS785722:XS785725 XS785743:XS785746 XS785764:XS785767 XS851237:XS851240 XS851258:XS851261 XS851279:XS851282 XS851300:XS851303 XS916773:XS916776 XS916794:XS916797 XS916815:XS916818 XS916836:XS916839 XS982309:XS982312 XS982330:XS982333 XS982351:XS982354 XS982372:XS982375 XT157:XT158 XT64788:XT64789 XT64831:XT64835 XT64837:XT64856 XT64858:XT64872 XT130324:XT130325 XT130367:XT130371 XT130373:XT130392 XT130394:XT130408 XT195860:XT195861 XT195903:XT195907 XT195909:XT195928 XT195930:XT195944 XT261396:XT261397 XT261439:XT261443 XT261445:XT261464 XT261466:XT261480 XT326932:XT326933 XT326975:XT326979 XT326981:XT327000 XT327002:XT327016 XT392468:XT392469 XT392511:XT392515 XT392517:XT392536 XT392538:XT392552 XT458004:XT458005 XT458047:XT458051 XT458053:XT458072 XT458074:XT458088 XT523540:XT523541 XT523583:XT523587 XT523589:XT523608 XT523610:XT523624 XT589076:XT589077 XT589119:XT589123 XT589125:XT589144 XT589146:XT589160 XT654612:XT654613 XT654655:XT654659 XT654661:XT654680 XT654682:XT654696 XT720148:XT720149 XT720191:XT720195 XT720197:XT720216 XT720218:XT720232 XT785684:XT785685 XT785727:XT785731 XT785733:XT785752 XT785754:XT785768 XT851220:XT851221 XT851263:XT851267 XT851269:XT851288 XT851290:XT851304 XT916756:XT916757 XT916799:XT916803 XT916805:XT916824 XT916826:XT916840 XT982292:XT982293 XT982335:XT982339 XT982341:XT982360 XT982362:XT982376 AEK159:AEK177 AEK64790:AEK64808 AEK130326:AEK130344 AEK195862:AEK195880 AEK261398:AEK261416 AEK326934:AEK326952 AEK392470:AEK392488 AEK458006:AEK458024 AEK523542:AEK523560 AEK589078:AEK589096 AEK654614:AEK654632 AEK720150:AEK720168 AEK785686:AEK785704 AEK851222:AEK851240 AEK916758:AEK916776 AEK982294:AEK982312 AEL158:AEL178 AEL64789:AEL64809 AEL130325:AEL130345 AEL195861:AEL195881 AEL261397:AEL261417 AEL326933:AEL326953 AEL392469:AEL392489 AEL458005:AEL458025 AEL523541:AEL523561 AEL589077:AEL589097 AEL654613:AEL654633 AEL720149:AEL720169 AEL785685:AEL785705 AEL851221:AEL851241 AEL916757:AEL916777 AEL982293:AEL982313 AEM78:AEM81 AEM100:AEM103 AEM64709:AEM64712 AEM64731:AEM64734 AEM130245:AEM130248 AEM130267:AEM130270 AEM195781:AEM195784 AEM195803:AEM195806 AEM261317:AEM261320 AEM261339:AEM261342 AEM326853:AEM326856 AEM326875:AEM326878 AEM392389:AEM392392 AEM392411:AEM392414 AEM457925:AEM457928 AEM457947:AEM457950 AEM523461:AEM523464 AEM523483:AEM523486 AEM588997:AEM589000 AEM589019:AEM589022 AEM654533:AEM654536 AEM654555:AEM654558 AEM720069:AEM720072 AEM720091:AEM720094 AEM785605:AEM785608 AEM785627:AEM785630 AEM851141:AEM851144 AEM851163:AEM851166 AEM916677:AEM916680 AEM916699:AEM916702 AEM982213:AEM982216 AEM982235:AEM982238 AEN174:AEN177 AEN64805:AEN64808 AEN64826:AEN64829 AEN64847:AEN64850 AEN130341:AEN130344 AEN130362:AEN130365 AEN130383:AEN130386 AEN195877:AEN195880 AEN195898:AEN195901 AEN195919:AEN195922 AEN261413:AEN261416 AEN261434:AEN261437 AEN261455:AEN261458 AEN326949:AEN326952 AEN326970:AEN326973 AEN326991:AEN326994 AEN392485:AEN392488 AEN392506:AEN392509 AEN392527:AEN392530 AEN458021:AEN458024 AEN458042:AEN458045 AEN458063:AEN458066 AEN523557:AEN523560 AEN523578:AEN523581 AEN523599:AEN523602 AEN589093:AEN589096 AEN589114:AEN589117 AEN589135:AEN589138 AEN654629:AEN654632 AEN654650:AEN654653 AEN654671:AEN654674 AEN720165:AEN720168 AEN720186:AEN720189 AEN720207:AEN720210 AEN785701:AEN785704 AEN785722:AEN785725 AEN785743:AEN785746 AEN851237:AEN851240 AEN851258:AEN851261 AEN851279:AEN851282 AEN916773:AEN916776 AEN916794:AEN916797 AEN916815:AEN916818 AEN982309:AEN982312 AEN982330:AEN982333 AEN982351:AEN982354 AEO64831:AEO64832 AEO130367:AEO130368 AEO195903:AEO195904 AEO261439:AEO261440 AEO326975:AEO326976 AEO392511:AEO392512 AEO458047:AEO458048 AEO523583:AEO523584 AEO589119:AEO589120 AEO654655:AEO654656 AEO720191:AEO720192 AEO785727:AEO785728 AEO851263:AEO851264 AEO916799:AEO916800 AEO982335:AEO982336 AHO174:AHO177 AHO64805:AHO64808 AHO64826:AHO64829 AHO64847:AHO64850 AHO64868:AHO64871 AHO130341:AHO130344 AHO130362:AHO130365 AHO130383:AHO130386 AHO130404:AHO130407 AHO195877:AHO195880 AHO195898:AHO195901 AHO195919:AHO195922 AHO195940:AHO195943 AHO261413:AHO261416 AHO261434:AHO261437 AHO261455:AHO261458 AHO261476:AHO261479 AHO326949:AHO326952 AHO326970:AHO326973 AHO326991:AHO326994 AHO327012:AHO327015 AHO392485:AHO392488 AHO392506:AHO392509 AHO392527:AHO392530 AHO392548:AHO392551 AHO458021:AHO458024 AHO458042:AHO458045 AHO458063:AHO458066 AHO458084:AHO458087 AHO523557:AHO523560 AHO523578:AHO523581 AHO523599:AHO523602 AHO523620:AHO523623 AHO589093:AHO589096 AHO589114:AHO589117 AHO589135:AHO589138 AHO589156:AHO589159 AHO654629:AHO654632 AHO654650:AHO654653 AHO654671:AHO654674 AHO654692:AHO654695 AHO720165:AHO720168 AHO720186:AHO720189 AHO720207:AHO720210 AHO720228:AHO720231 AHO785701:AHO785704 AHO785722:AHO785725 AHO785743:AHO785746 AHO785764:AHO785767 AHO851237:AHO851240 AHO851258:AHO851261 AHO851279:AHO851282 AHO851300:AHO851303 AHO916773:AHO916776 AHO916794:AHO916797 AHO916815:AHO916818 AHO916836:AHO916839 AHO982309:AHO982312 AHO982330:AHO982333 AHO982351:AHO982354 AHO982372:AHO982375 AHP157:AHP158 AHP64788:AHP64789 AHP64831:AHP64835 AHP64837:AHP64856 AHP64858:AHP64872 AHP130324:AHP130325 AHP130367:AHP130371 AHP130373:AHP130392 AHP130394:AHP130408 AHP195860:AHP195861 AHP195903:AHP195907 AHP195909:AHP195928 AHP195930:AHP195944 AHP261396:AHP261397 AHP261439:AHP261443 AHP261445:AHP261464 AHP261466:AHP261480 AHP326932:AHP326933 AHP326975:AHP326979 AHP326981:AHP327000 AHP327002:AHP327016 AHP392468:AHP392469 AHP392511:AHP392515 AHP392517:AHP392536 AHP392538:AHP392552 AHP458004:AHP458005 AHP458047:AHP458051 AHP458053:AHP458072 AHP458074:AHP458088 AHP523540:AHP523541 AHP523583:AHP523587 AHP523589:AHP523608 AHP523610:AHP523624 AHP589076:AHP589077 AHP589119:AHP589123 AHP589125:AHP589144 AHP589146:AHP589160 AHP654612:AHP654613 AHP654655:AHP654659 AHP654661:AHP654680 AHP654682:AHP654696 AHP720148:AHP720149 AHP720191:AHP720195 AHP720197:AHP720216 AHP720218:AHP720232 AHP785684:AHP785685 AHP785727:AHP785731 AHP785733:AHP785752 AHP785754:AHP785768 AHP851220:AHP851221 AHP851263:AHP851267 AHP851269:AHP851288 AHP851290:AHP851304 AHP916756:AHP916757 AHP916799:AHP916803 AHP916805:AHP916824 AHP916826:AHP916840 AHP982292:AHP982293 AHP982335:AHP982339 AHP982341:AHP982360 AHP982362:AHP982376 AOG159:AOG177 AOG64790:AOG64808 AOG130326:AOG130344 AOG195862:AOG195880 AOG261398:AOG261416 AOG326934:AOG326952 AOG392470:AOG392488 AOG458006:AOG458024 AOG523542:AOG523560 AOG589078:AOG589096 AOG654614:AOG654632 AOG720150:AOG720168 AOG785686:AOG785704 AOG851222:AOG851240 AOG916758:AOG916776 AOG982294:AOG982312 AOH158:AOH178 AOH64789:AOH64809 AOH130325:AOH130345 AOH195861:AOH195881 AOH261397:AOH261417 AOH326933:AOH326953 AOH392469:AOH392489 AOH458005:AOH458025 AOH523541:AOH523561 AOH589077:AOH589097 AOH654613:AOH654633 AOH720149:AOH720169 AOH785685:AOH785705 AOH851221:AOH851241 AOH916757:AOH916777 AOH982293:AOH982313 AOI78:AOI81 AOI100:AOI103 AOI64709:AOI64712 AOI64731:AOI64734 AOI130245:AOI130248 AOI130267:AOI130270 AOI195781:AOI195784 AOI195803:AOI195806 AOI261317:AOI261320 AOI261339:AOI261342 AOI326853:AOI326856 AOI326875:AOI326878 AOI392389:AOI392392 AOI392411:AOI392414 AOI457925:AOI457928 AOI457947:AOI457950 AOI523461:AOI523464 AOI523483:AOI523486 AOI588997:AOI589000 AOI589019:AOI589022 AOI654533:AOI654536 AOI654555:AOI654558 AOI720069:AOI720072 AOI720091:AOI720094 AOI785605:AOI785608 AOI785627:AOI785630 AOI851141:AOI851144 AOI851163:AOI851166 AOI916677:AOI916680 AOI916699:AOI916702 AOI982213:AOI982216 AOI982235:AOI982238 AOJ174:AOJ177 AOJ64805:AOJ64808 AOJ64826:AOJ64829 AOJ64847:AOJ64850 AOJ130341:AOJ130344 AOJ130362:AOJ130365 AOJ130383:AOJ130386 AOJ195877:AOJ195880 AOJ195898:AOJ195901 AOJ195919:AOJ195922 AOJ261413:AOJ261416 AOJ261434:AOJ261437 AOJ261455:AOJ261458 AOJ326949:AOJ326952 AOJ326970:AOJ326973 AOJ326991:AOJ326994 AOJ392485:AOJ392488 AOJ392506:AOJ392509 AOJ392527:AOJ392530 AOJ458021:AOJ458024 AOJ458042:AOJ458045 AOJ458063:AOJ458066 AOJ523557:AOJ523560 AOJ523578:AOJ523581 AOJ523599:AOJ523602 AOJ589093:AOJ589096 AOJ589114:AOJ589117 AOJ589135:AOJ589138 AOJ654629:AOJ654632 AOJ654650:AOJ654653 AOJ654671:AOJ654674 AOJ720165:AOJ720168 AOJ720186:AOJ720189 AOJ720207:AOJ720210 AOJ785701:AOJ785704 AOJ785722:AOJ785725 AOJ785743:AOJ785746 AOJ851237:AOJ851240 AOJ851258:AOJ851261 AOJ851279:AOJ851282 AOJ916773:AOJ916776 AOJ916794:AOJ916797 AOJ916815:AOJ916818 AOJ982309:AOJ982312 AOJ982330:AOJ982333 AOJ982351:AOJ982354 AOK64831:AOK64832 AOK130367:AOK130368 AOK195903:AOK195904 AOK261439:AOK261440 AOK326975:AOK326976 AOK392511:AOK392512 AOK458047:AOK458048 AOK523583:AOK523584 AOK589119:AOK589120 AOK654655:AOK654656 AOK720191:AOK720192 AOK785727:AOK785728 AOK851263:AOK851264 AOK916799:AOK916800 AOK982335:AOK982336 ARK174:ARK177 ARK64805:ARK64808 ARK64826:ARK64829 ARK64847:ARK64850 ARK64868:ARK64871 ARK130341:ARK130344 ARK130362:ARK130365 ARK130383:ARK130386 ARK130404:ARK130407 ARK195877:ARK195880 ARK195898:ARK195901 ARK195919:ARK195922 ARK195940:ARK195943 ARK261413:ARK261416 ARK261434:ARK261437 ARK261455:ARK261458 ARK261476:ARK261479 ARK326949:ARK326952 ARK326970:ARK326973 ARK326991:ARK326994 ARK327012:ARK327015 ARK392485:ARK392488 ARK392506:ARK392509 ARK392527:ARK392530 ARK392548:ARK392551 ARK458021:ARK458024 ARK458042:ARK458045 ARK458063:ARK458066 ARK458084:ARK458087 ARK523557:ARK523560 ARK523578:ARK523581 ARK523599:ARK523602 ARK523620:ARK523623 ARK589093:ARK589096 ARK589114:ARK589117 ARK589135:ARK589138 ARK589156:ARK589159 ARK654629:ARK654632 ARK654650:ARK654653 ARK654671:ARK654674 ARK654692:ARK654695 ARK720165:ARK720168 ARK720186:ARK720189 ARK720207:ARK720210 ARK720228:ARK720231 ARK785701:ARK785704 ARK785722:ARK785725 ARK785743:ARK785746 ARK785764:ARK785767 ARK851237:ARK851240 ARK851258:ARK851261 ARK851279:ARK851282 ARK851300:ARK851303 ARK916773:ARK916776 ARK916794:ARK916797 ARK916815:ARK916818 ARK916836:ARK916839 ARK982309:ARK982312 ARK982330:ARK982333 ARK982351:ARK982354 ARK982372:ARK982375 ARL157:ARL158 ARL64788:ARL64789 ARL64831:ARL64835 ARL64837:ARL64856 ARL64858:ARL64872 ARL130324:ARL130325 ARL130367:ARL130371 ARL130373:ARL130392 ARL130394:ARL130408 ARL195860:ARL195861 ARL195903:ARL195907 ARL195909:ARL195928 ARL195930:ARL195944 ARL261396:ARL261397 ARL261439:ARL261443 ARL261445:ARL261464 ARL261466:ARL261480 ARL326932:ARL326933 ARL326975:ARL326979 ARL326981:ARL327000 ARL327002:ARL327016 ARL392468:ARL392469 ARL392511:ARL392515 ARL392517:ARL392536 ARL392538:ARL392552 ARL458004:ARL458005 ARL458047:ARL458051 ARL458053:ARL458072 ARL458074:ARL458088 ARL523540:ARL523541 ARL523583:ARL523587 ARL523589:ARL523608 ARL523610:ARL523624 ARL589076:ARL589077 ARL589119:ARL589123 ARL589125:ARL589144 ARL589146:ARL589160 ARL654612:ARL654613 ARL654655:ARL654659 ARL654661:ARL654680 ARL654682:ARL654696 ARL720148:ARL720149 ARL720191:ARL720195 ARL720197:ARL720216 ARL720218:ARL720232 ARL785684:ARL785685 ARL785727:ARL785731 ARL785733:ARL785752 ARL785754:ARL785768 ARL851220:ARL851221 ARL851263:ARL851267 ARL851269:ARL851288 ARL851290:ARL851304 ARL916756:ARL916757 ARL916799:ARL916803 ARL916805:ARL916824 ARL916826:ARL916840 ARL982292:ARL982293 ARL982335:ARL982339 ARL982341:ARL982360 ARL982362:ARL982376 AYC159:AYC177 AYC64790:AYC64808 AYC130326:AYC130344 AYC195862:AYC195880 AYC261398:AYC261416 AYC326934:AYC326952 AYC392470:AYC392488 AYC458006:AYC458024 AYC523542:AYC523560 AYC589078:AYC589096 AYC654614:AYC654632 AYC720150:AYC720168 AYC785686:AYC785704 AYC851222:AYC851240 AYC916758:AYC916776 AYC982294:AYC982312 AYD158:AYD178 AYD64789:AYD64809 AYD130325:AYD130345 AYD195861:AYD195881 AYD261397:AYD261417 AYD326933:AYD326953 AYD392469:AYD392489 AYD458005:AYD458025 AYD523541:AYD523561 AYD589077:AYD589097 AYD654613:AYD654633 AYD720149:AYD720169 AYD785685:AYD785705 AYD851221:AYD851241 AYD916757:AYD916777 AYD982293:AYD982313 AYE78:AYE81 AYE100:AYE103 AYE64709:AYE64712 AYE64731:AYE64734 AYE130245:AYE130248 AYE130267:AYE130270 AYE195781:AYE195784 AYE195803:AYE195806 AYE261317:AYE261320 AYE261339:AYE261342 AYE326853:AYE326856 AYE326875:AYE326878 AYE392389:AYE392392 AYE392411:AYE392414 AYE457925:AYE457928 AYE457947:AYE457950 AYE523461:AYE523464 AYE523483:AYE523486 AYE588997:AYE589000 AYE589019:AYE589022 AYE654533:AYE654536 AYE654555:AYE654558 AYE720069:AYE720072 AYE720091:AYE720094 AYE785605:AYE785608 AYE785627:AYE785630 AYE851141:AYE851144 AYE851163:AYE851166 AYE916677:AYE916680 AYE916699:AYE916702 AYE982213:AYE982216 AYE982235:AYE982238 AYF174:AYF177 AYF64805:AYF64808 AYF64826:AYF64829 AYF64847:AYF64850 AYF130341:AYF130344 AYF130362:AYF130365 AYF130383:AYF130386 AYF195877:AYF195880 AYF195898:AYF195901 AYF195919:AYF195922 AYF261413:AYF261416 AYF261434:AYF261437 AYF261455:AYF261458 AYF326949:AYF326952 AYF326970:AYF326973 AYF326991:AYF326994 AYF392485:AYF392488 AYF392506:AYF392509 AYF392527:AYF392530 AYF458021:AYF458024 AYF458042:AYF458045 AYF458063:AYF458066 AYF523557:AYF523560 AYF523578:AYF523581 AYF523599:AYF523602 AYF589093:AYF589096 AYF589114:AYF589117 AYF589135:AYF589138 AYF654629:AYF654632 AYF654650:AYF654653 AYF654671:AYF654674 AYF720165:AYF720168 AYF720186:AYF720189 AYF720207:AYF720210 AYF785701:AYF785704 AYF785722:AYF785725 AYF785743:AYF785746 AYF851237:AYF851240 AYF851258:AYF851261 AYF851279:AYF851282 AYF916773:AYF916776 AYF916794:AYF916797 AYF916815:AYF916818 AYF982309:AYF982312 AYF982330:AYF982333 AYF982351:AYF982354 AYG64831:AYG64832 AYG130367:AYG130368 AYG195903:AYG195904 AYG261439:AYG261440 AYG326975:AYG326976 AYG392511:AYG392512 AYG458047:AYG458048 AYG523583:AYG523584 AYG589119:AYG589120 AYG654655:AYG654656 AYG720191:AYG720192 AYG785727:AYG785728 AYG851263:AYG851264 AYG916799:AYG916800 AYG982335:AYG982336 BBG174:BBG177 BBG64805:BBG64808 BBG64826:BBG64829 BBG64847:BBG64850 BBG64868:BBG64871 BBG130341:BBG130344 BBG130362:BBG130365 BBG130383:BBG130386 BBG130404:BBG130407 BBG195877:BBG195880 BBG195898:BBG195901 BBG195919:BBG195922 BBG195940:BBG195943 BBG261413:BBG261416 BBG261434:BBG261437 BBG261455:BBG261458 BBG261476:BBG261479 BBG326949:BBG326952 BBG326970:BBG326973 BBG326991:BBG326994 BBG327012:BBG327015 BBG392485:BBG392488 BBG392506:BBG392509 BBG392527:BBG392530 BBG392548:BBG392551 BBG458021:BBG458024 BBG458042:BBG458045 BBG458063:BBG458066 BBG458084:BBG458087 BBG523557:BBG523560 BBG523578:BBG523581 BBG523599:BBG523602 BBG523620:BBG523623 BBG589093:BBG589096 BBG589114:BBG589117 BBG589135:BBG589138 BBG589156:BBG589159 BBG654629:BBG654632 BBG654650:BBG654653 BBG654671:BBG654674 BBG654692:BBG654695 BBG720165:BBG720168 BBG720186:BBG720189 BBG720207:BBG720210 BBG720228:BBG720231 BBG785701:BBG785704 BBG785722:BBG785725 BBG785743:BBG785746 BBG785764:BBG785767 BBG851237:BBG851240 BBG851258:BBG851261 BBG851279:BBG851282 BBG851300:BBG851303 BBG916773:BBG916776 BBG916794:BBG916797 BBG916815:BBG916818 BBG916836:BBG916839 BBG982309:BBG982312 BBG982330:BBG982333 BBG982351:BBG982354 BBG982372:BBG982375 BBH157:BBH158 BBH64788:BBH64789 BBH64831:BBH64835 BBH64837:BBH64856 BBH64858:BBH64872 BBH130324:BBH130325 BBH130367:BBH130371 BBH130373:BBH130392 BBH130394:BBH130408 BBH195860:BBH195861 BBH195903:BBH195907 BBH195909:BBH195928 BBH195930:BBH195944 BBH261396:BBH261397 BBH261439:BBH261443 BBH261445:BBH261464 BBH261466:BBH261480 BBH326932:BBH326933 BBH326975:BBH326979 BBH326981:BBH327000 BBH327002:BBH327016 BBH392468:BBH392469 BBH392511:BBH392515 BBH392517:BBH392536 BBH392538:BBH392552 BBH458004:BBH458005 BBH458047:BBH458051 BBH458053:BBH458072 BBH458074:BBH458088 BBH523540:BBH523541 BBH523583:BBH523587 BBH523589:BBH523608 BBH523610:BBH523624 BBH589076:BBH589077 BBH589119:BBH589123 BBH589125:BBH589144 BBH589146:BBH589160 BBH654612:BBH654613 BBH654655:BBH654659 BBH654661:BBH654680 BBH654682:BBH654696 BBH720148:BBH720149 BBH720191:BBH720195 BBH720197:BBH720216 BBH720218:BBH720232 BBH785684:BBH785685 BBH785727:BBH785731 BBH785733:BBH785752 BBH785754:BBH785768 BBH851220:BBH851221 BBH851263:BBH851267 BBH851269:BBH851288 BBH851290:BBH851304 BBH916756:BBH916757 BBH916799:BBH916803 BBH916805:BBH916824 BBH916826:BBH916840 BBH982292:BBH982293 BBH982335:BBH982339 BBH982341:BBH982360 BBH982362:BBH982376 BHY159:BHY177 BHY64790:BHY64808 BHY130326:BHY130344 BHY195862:BHY195880 BHY261398:BHY261416 BHY326934:BHY326952 BHY392470:BHY392488 BHY458006:BHY458024 BHY523542:BHY523560 BHY589078:BHY589096 BHY654614:BHY654632 BHY720150:BHY720168 BHY785686:BHY785704 BHY851222:BHY851240 BHY916758:BHY916776 BHY982294:BHY982312 BHZ158:BHZ178 BHZ64789:BHZ64809 BHZ130325:BHZ130345 BHZ195861:BHZ195881 BHZ261397:BHZ261417 BHZ326933:BHZ326953 BHZ392469:BHZ392489 BHZ458005:BHZ458025 BHZ523541:BHZ523561 BHZ589077:BHZ589097 BHZ654613:BHZ654633 BHZ720149:BHZ720169 BHZ785685:BHZ785705 BHZ851221:BHZ851241 BHZ916757:BHZ916777 BHZ982293:BHZ982313 BIA78:BIA81 BIA100:BIA103 BIA64709:BIA64712 BIA64731:BIA64734 BIA130245:BIA130248 BIA130267:BIA130270 BIA195781:BIA195784 BIA195803:BIA195806 BIA261317:BIA261320 BIA261339:BIA261342 BIA326853:BIA326856 BIA326875:BIA326878 BIA392389:BIA392392 BIA392411:BIA392414 BIA457925:BIA457928 BIA457947:BIA457950 BIA523461:BIA523464 BIA523483:BIA523486 BIA588997:BIA589000 BIA589019:BIA589022 BIA654533:BIA654536 BIA654555:BIA654558 BIA720069:BIA720072 BIA720091:BIA720094 BIA785605:BIA785608 BIA785627:BIA785630 BIA851141:BIA851144 BIA851163:BIA851166 BIA916677:BIA916680 BIA916699:BIA916702 BIA982213:BIA982216 BIA982235:BIA982238 BIB174:BIB177 BIB64805:BIB64808 BIB64826:BIB64829 BIB64847:BIB64850 BIB130341:BIB130344 BIB130362:BIB130365 BIB130383:BIB130386 BIB195877:BIB195880 BIB195898:BIB195901 BIB195919:BIB195922 BIB261413:BIB261416 BIB261434:BIB261437 BIB261455:BIB261458 BIB326949:BIB326952 BIB326970:BIB326973 BIB326991:BIB326994 BIB392485:BIB392488 BIB392506:BIB392509 BIB392527:BIB392530 BIB458021:BIB458024 BIB458042:BIB458045 BIB458063:BIB458066 BIB523557:BIB523560 BIB523578:BIB523581 BIB523599:BIB523602 BIB589093:BIB589096 BIB589114:BIB589117 BIB589135:BIB589138 BIB654629:BIB654632 BIB654650:BIB654653 BIB654671:BIB654674 BIB720165:BIB720168 BIB720186:BIB720189 BIB720207:BIB720210 BIB785701:BIB785704 BIB785722:BIB785725 BIB785743:BIB785746 BIB851237:BIB851240 BIB851258:BIB851261 BIB851279:BIB851282 BIB916773:BIB916776 BIB916794:BIB916797 BIB916815:BIB916818 BIB982309:BIB982312 BIB982330:BIB982333 BIB982351:BIB982354 BIC64831:BIC64832 BIC130367:BIC130368 BIC195903:BIC195904 BIC261439:BIC261440 BIC326975:BIC326976 BIC392511:BIC392512 BIC458047:BIC458048 BIC523583:BIC523584 BIC589119:BIC589120 BIC654655:BIC654656 BIC720191:BIC720192 BIC785727:BIC785728 BIC851263:BIC851264 BIC916799:BIC916800 BIC982335:BIC982336 BLC174:BLC177 BLC64805:BLC64808 BLC64826:BLC64829 BLC64847:BLC64850 BLC64868:BLC64871 BLC130341:BLC130344 BLC130362:BLC130365 BLC130383:BLC130386 BLC130404:BLC130407 BLC195877:BLC195880 BLC195898:BLC195901 BLC195919:BLC195922 BLC195940:BLC195943 BLC261413:BLC261416 BLC261434:BLC261437 BLC261455:BLC261458 BLC261476:BLC261479 BLC326949:BLC326952 BLC326970:BLC326973 BLC326991:BLC326994 BLC327012:BLC327015 BLC392485:BLC392488 BLC392506:BLC392509 BLC392527:BLC392530 BLC392548:BLC392551 BLC458021:BLC458024 BLC458042:BLC458045 BLC458063:BLC458066 BLC458084:BLC458087 BLC523557:BLC523560 BLC523578:BLC523581 BLC523599:BLC523602 BLC523620:BLC523623 BLC589093:BLC589096 BLC589114:BLC589117 BLC589135:BLC589138 BLC589156:BLC589159 BLC654629:BLC654632 BLC654650:BLC654653 BLC654671:BLC654674 BLC654692:BLC654695 BLC720165:BLC720168 BLC720186:BLC720189 BLC720207:BLC720210 BLC720228:BLC720231 BLC785701:BLC785704 BLC785722:BLC785725 BLC785743:BLC785746 BLC785764:BLC785767 BLC851237:BLC851240 BLC851258:BLC851261 BLC851279:BLC851282 BLC851300:BLC851303 BLC916773:BLC916776 BLC916794:BLC916797 BLC916815:BLC916818 BLC916836:BLC916839 BLC982309:BLC982312 BLC982330:BLC982333 BLC982351:BLC982354 BLC982372:BLC982375 BLD157:BLD158 BLD64788:BLD64789 BLD64831:BLD64835 BLD64837:BLD64856 BLD64858:BLD64872 BLD130324:BLD130325 BLD130367:BLD130371 BLD130373:BLD130392 BLD130394:BLD130408 BLD195860:BLD195861 BLD195903:BLD195907 BLD195909:BLD195928 BLD195930:BLD195944 BLD261396:BLD261397 BLD261439:BLD261443 BLD261445:BLD261464 BLD261466:BLD261480 BLD326932:BLD326933 BLD326975:BLD326979 BLD326981:BLD327000 BLD327002:BLD327016 BLD392468:BLD392469 BLD392511:BLD392515 BLD392517:BLD392536 BLD392538:BLD392552 BLD458004:BLD458005 BLD458047:BLD458051 BLD458053:BLD458072 BLD458074:BLD458088 BLD523540:BLD523541 BLD523583:BLD523587 BLD523589:BLD523608 BLD523610:BLD523624 BLD589076:BLD589077 BLD589119:BLD589123 BLD589125:BLD589144 BLD589146:BLD589160 BLD654612:BLD654613 BLD654655:BLD654659 BLD654661:BLD654680 BLD654682:BLD654696 BLD720148:BLD720149 BLD720191:BLD720195 BLD720197:BLD720216 BLD720218:BLD720232 BLD785684:BLD785685 BLD785727:BLD785731 BLD785733:BLD785752 BLD785754:BLD785768 BLD851220:BLD851221 BLD851263:BLD851267 BLD851269:BLD851288 BLD851290:BLD851304 BLD916756:BLD916757 BLD916799:BLD916803 BLD916805:BLD916824 BLD916826:BLD916840 BLD982292:BLD982293 BLD982335:BLD982339 BLD982341:BLD982360 BLD982362:BLD982376 BRU159:BRU177 BRU64790:BRU64808 BRU130326:BRU130344 BRU195862:BRU195880 BRU261398:BRU261416 BRU326934:BRU326952 BRU392470:BRU392488 BRU458006:BRU458024 BRU523542:BRU523560 BRU589078:BRU589096 BRU654614:BRU654632 BRU720150:BRU720168 BRU785686:BRU785704 BRU851222:BRU851240 BRU916758:BRU916776 BRU982294:BRU982312 BRV158:BRV178 BRV64789:BRV64809 BRV130325:BRV130345 BRV195861:BRV195881 BRV261397:BRV261417 BRV326933:BRV326953 BRV392469:BRV392489 BRV458005:BRV458025 BRV523541:BRV523561 BRV589077:BRV589097 BRV654613:BRV654633 BRV720149:BRV720169 BRV785685:BRV785705 BRV851221:BRV851241 BRV916757:BRV916777 BRV982293:BRV982313 BRW78:BRW81 BRW100:BRW103 BRW64709:BRW64712 BRW64731:BRW64734 BRW130245:BRW130248 BRW130267:BRW130270 BRW195781:BRW195784 BRW195803:BRW195806 BRW261317:BRW261320 BRW261339:BRW261342 BRW326853:BRW326856 BRW326875:BRW326878 BRW392389:BRW392392 BRW392411:BRW392414 BRW457925:BRW457928 BRW457947:BRW457950 BRW523461:BRW523464 BRW523483:BRW523486 BRW588997:BRW589000 BRW589019:BRW589022 BRW654533:BRW654536 BRW654555:BRW654558 BRW720069:BRW720072 BRW720091:BRW720094 BRW785605:BRW785608 BRW785627:BRW785630 BRW851141:BRW851144 BRW851163:BRW851166 BRW916677:BRW916680 BRW916699:BRW916702 BRW982213:BRW982216 BRW982235:BRW982238 BRX174:BRX177 BRX64805:BRX64808 BRX64826:BRX64829 BRX64847:BRX64850 BRX130341:BRX130344 BRX130362:BRX130365 BRX130383:BRX130386 BRX195877:BRX195880 BRX195898:BRX195901 BRX195919:BRX195922 BRX261413:BRX261416 BRX261434:BRX261437 BRX261455:BRX261458 BRX326949:BRX326952 BRX326970:BRX326973 BRX326991:BRX326994 BRX392485:BRX392488 BRX392506:BRX392509 BRX392527:BRX392530 BRX458021:BRX458024 BRX458042:BRX458045 BRX458063:BRX458066 BRX523557:BRX523560 BRX523578:BRX523581 BRX523599:BRX523602 BRX589093:BRX589096 BRX589114:BRX589117 BRX589135:BRX589138 BRX654629:BRX654632 BRX654650:BRX654653 BRX654671:BRX654674 BRX720165:BRX720168 BRX720186:BRX720189 BRX720207:BRX720210 BRX785701:BRX785704 BRX785722:BRX785725 BRX785743:BRX785746 BRX851237:BRX851240 BRX851258:BRX851261 BRX851279:BRX851282 BRX916773:BRX916776 BRX916794:BRX916797 BRX916815:BRX916818 BRX982309:BRX982312 BRX982330:BRX982333 BRX982351:BRX982354 BRY64831:BRY64832 BRY130367:BRY130368 BRY195903:BRY195904 BRY261439:BRY261440 BRY326975:BRY326976 BRY392511:BRY392512 BRY458047:BRY458048 BRY523583:BRY523584 BRY589119:BRY589120 BRY654655:BRY654656 BRY720191:BRY720192 BRY785727:BRY785728 BRY851263:BRY851264 BRY916799:BRY916800 BRY982335:BRY982336 BUY174:BUY177 BUY64805:BUY64808 BUY64826:BUY64829 BUY64847:BUY64850 BUY64868:BUY64871 BUY130341:BUY130344 BUY130362:BUY130365 BUY130383:BUY130386 BUY130404:BUY130407 BUY195877:BUY195880 BUY195898:BUY195901 BUY195919:BUY195922 BUY195940:BUY195943 BUY261413:BUY261416 BUY261434:BUY261437 BUY261455:BUY261458 BUY261476:BUY261479 BUY326949:BUY326952 BUY326970:BUY326973 BUY326991:BUY326994 BUY327012:BUY327015 BUY392485:BUY392488 BUY392506:BUY392509 BUY392527:BUY392530 BUY392548:BUY392551 BUY458021:BUY458024 BUY458042:BUY458045 BUY458063:BUY458066 BUY458084:BUY458087 BUY523557:BUY523560 BUY523578:BUY523581 BUY523599:BUY523602 BUY523620:BUY523623 BUY589093:BUY589096 BUY589114:BUY589117 BUY589135:BUY589138 BUY589156:BUY589159 BUY654629:BUY654632 BUY654650:BUY654653 BUY654671:BUY654674 BUY654692:BUY654695 BUY720165:BUY720168 BUY720186:BUY720189 BUY720207:BUY720210 BUY720228:BUY720231 BUY785701:BUY785704 BUY785722:BUY785725 BUY785743:BUY785746 BUY785764:BUY785767 BUY851237:BUY851240 BUY851258:BUY851261 BUY851279:BUY851282 BUY851300:BUY851303 BUY916773:BUY916776 BUY916794:BUY916797 BUY916815:BUY916818 BUY916836:BUY916839 BUY982309:BUY982312 BUY982330:BUY982333 BUY982351:BUY982354 BUY982372:BUY982375 BUZ157:BUZ158 BUZ64788:BUZ64789 BUZ64831:BUZ64835 BUZ64837:BUZ64856 BUZ64858:BUZ64872 BUZ130324:BUZ130325 BUZ130367:BUZ130371 BUZ130373:BUZ130392 BUZ130394:BUZ130408 BUZ195860:BUZ195861 BUZ195903:BUZ195907 BUZ195909:BUZ195928 BUZ195930:BUZ195944 BUZ261396:BUZ261397 BUZ261439:BUZ261443 BUZ261445:BUZ261464 BUZ261466:BUZ261480 BUZ326932:BUZ326933 BUZ326975:BUZ326979 BUZ326981:BUZ327000 BUZ327002:BUZ327016 BUZ392468:BUZ392469 BUZ392511:BUZ392515 BUZ392517:BUZ392536 BUZ392538:BUZ392552 BUZ458004:BUZ458005 BUZ458047:BUZ458051 BUZ458053:BUZ458072 BUZ458074:BUZ458088 BUZ523540:BUZ523541 BUZ523583:BUZ523587 BUZ523589:BUZ523608 BUZ523610:BUZ523624 BUZ589076:BUZ589077 BUZ589119:BUZ589123 BUZ589125:BUZ589144 BUZ589146:BUZ589160 BUZ654612:BUZ654613 BUZ654655:BUZ654659 BUZ654661:BUZ654680 BUZ654682:BUZ654696 BUZ720148:BUZ720149 BUZ720191:BUZ720195 BUZ720197:BUZ720216 BUZ720218:BUZ720232 BUZ785684:BUZ785685 BUZ785727:BUZ785731 BUZ785733:BUZ785752 BUZ785754:BUZ785768 BUZ851220:BUZ851221 BUZ851263:BUZ851267 BUZ851269:BUZ851288 BUZ851290:BUZ851304 BUZ916756:BUZ916757 BUZ916799:BUZ916803 BUZ916805:BUZ916824 BUZ916826:BUZ916840 BUZ982292:BUZ982293 BUZ982335:BUZ982339 BUZ982341:BUZ982360 BUZ982362:BUZ982376 CBQ159:CBQ177 CBQ64790:CBQ64808 CBQ130326:CBQ130344 CBQ195862:CBQ195880 CBQ261398:CBQ261416 CBQ326934:CBQ326952 CBQ392470:CBQ392488 CBQ458006:CBQ458024 CBQ523542:CBQ523560 CBQ589078:CBQ589096 CBQ654614:CBQ654632 CBQ720150:CBQ720168 CBQ785686:CBQ785704 CBQ851222:CBQ851240 CBQ916758:CBQ916776 CBQ982294:CBQ982312 CBR158:CBR178 CBR64789:CBR64809 CBR130325:CBR130345 CBR195861:CBR195881 CBR261397:CBR261417 CBR326933:CBR326953 CBR392469:CBR392489 CBR458005:CBR458025 CBR523541:CBR523561 CBR589077:CBR589097 CBR654613:CBR654633 CBR720149:CBR720169 CBR785685:CBR785705 CBR851221:CBR851241 CBR916757:CBR916777 CBR982293:CBR982313 CBS78:CBS81 CBS100:CBS103 CBS64709:CBS64712 CBS64731:CBS64734 CBS130245:CBS130248 CBS130267:CBS130270 CBS195781:CBS195784 CBS195803:CBS195806 CBS261317:CBS261320 CBS261339:CBS261342 CBS326853:CBS326856 CBS326875:CBS326878 CBS392389:CBS392392 CBS392411:CBS392414 CBS457925:CBS457928 CBS457947:CBS457950 CBS523461:CBS523464 CBS523483:CBS523486 CBS588997:CBS589000 CBS589019:CBS589022 CBS654533:CBS654536 CBS654555:CBS654558 CBS720069:CBS720072 CBS720091:CBS720094 CBS785605:CBS785608 CBS785627:CBS785630 CBS851141:CBS851144 CBS851163:CBS851166 CBS916677:CBS916680 CBS916699:CBS916702 CBS982213:CBS982216 CBS982235:CBS982238 CBT174:CBT177 CBT64805:CBT64808 CBT64826:CBT64829 CBT64847:CBT64850 CBT130341:CBT130344 CBT130362:CBT130365 CBT130383:CBT130386 CBT195877:CBT195880 CBT195898:CBT195901 CBT195919:CBT195922 CBT261413:CBT261416 CBT261434:CBT261437 CBT261455:CBT261458 CBT326949:CBT326952 CBT326970:CBT326973 CBT326991:CBT326994 CBT392485:CBT392488 CBT392506:CBT392509 CBT392527:CBT392530 CBT458021:CBT458024 CBT458042:CBT458045 CBT458063:CBT458066 CBT523557:CBT523560 CBT523578:CBT523581 CBT523599:CBT523602 CBT589093:CBT589096 CBT589114:CBT589117 CBT589135:CBT589138 CBT654629:CBT654632 CBT654650:CBT654653 CBT654671:CBT654674 CBT720165:CBT720168 CBT720186:CBT720189 CBT720207:CBT720210 CBT785701:CBT785704 CBT785722:CBT785725 CBT785743:CBT785746 CBT851237:CBT851240 CBT851258:CBT851261 CBT851279:CBT851282 CBT916773:CBT916776 CBT916794:CBT916797 CBT916815:CBT916818 CBT982309:CBT982312 CBT982330:CBT982333 CBT982351:CBT982354 CBU64831:CBU64832 CBU130367:CBU130368 CBU195903:CBU195904 CBU261439:CBU261440 CBU326975:CBU326976 CBU392511:CBU392512 CBU458047:CBU458048 CBU523583:CBU523584 CBU589119:CBU589120 CBU654655:CBU654656 CBU720191:CBU720192 CBU785727:CBU785728 CBU851263:CBU851264 CBU916799:CBU916800 CBU982335:CBU982336 CEU174:CEU177 CEU64805:CEU64808 CEU64826:CEU64829 CEU64847:CEU64850 CEU64868:CEU64871 CEU130341:CEU130344 CEU130362:CEU130365 CEU130383:CEU130386 CEU130404:CEU130407 CEU195877:CEU195880 CEU195898:CEU195901 CEU195919:CEU195922 CEU195940:CEU195943 CEU261413:CEU261416 CEU261434:CEU261437 CEU261455:CEU261458 CEU261476:CEU261479 CEU326949:CEU326952 CEU326970:CEU326973 CEU326991:CEU326994 CEU327012:CEU327015 CEU392485:CEU392488 CEU392506:CEU392509 CEU392527:CEU392530 CEU392548:CEU392551 CEU458021:CEU458024 CEU458042:CEU458045 CEU458063:CEU458066 CEU458084:CEU458087 CEU523557:CEU523560 CEU523578:CEU523581 CEU523599:CEU523602 CEU523620:CEU523623 CEU589093:CEU589096 CEU589114:CEU589117 CEU589135:CEU589138 CEU589156:CEU589159 CEU654629:CEU654632 CEU654650:CEU654653 CEU654671:CEU654674 CEU654692:CEU654695 CEU720165:CEU720168 CEU720186:CEU720189 CEU720207:CEU720210 CEU720228:CEU720231 CEU785701:CEU785704 CEU785722:CEU785725 CEU785743:CEU785746 CEU785764:CEU785767 CEU851237:CEU851240 CEU851258:CEU851261 CEU851279:CEU851282 CEU851300:CEU851303 CEU916773:CEU916776 CEU916794:CEU916797 CEU916815:CEU916818 CEU916836:CEU916839 CEU982309:CEU982312 CEU982330:CEU982333 CEU982351:CEU982354 CEU982372:CEU982375 CEV157:CEV158 CEV64788:CEV64789 CEV64831:CEV64835 CEV64837:CEV64856 CEV64858:CEV64872 CEV130324:CEV130325 CEV130367:CEV130371 CEV130373:CEV130392 CEV130394:CEV130408 CEV195860:CEV195861 CEV195903:CEV195907 CEV195909:CEV195928 CEV195930:CEV195944 CEV261396:CEV261397 CEV261439:CEV261443 CEV261445:CEV261464 CEV261466:CEV261480 CEV326932:CEV326933 CEV326975:CEV326979 CEV326981:CEV327000 CEV327002:CEV327016 CEV392468:CEV392469 CEV392511:CEV392515 CEV392517:CEV392536 CEV392538:CEV392552 CEV458004:CEV458005 CEV458047:CEV458051 CEV458053:CEV458072 CEV458074:CEV458088 CEV523540:CEV523541 CEV523583:CEV523587 CEV523589:CEV523608 CEV523610:CEV523624 CEV589076:CEV589077 CEV589119:CEV589123 CEV589125:CEV589144 CEV589146:CEV589160 CEV654612:CEV654613 CEV654655:CEV654659 CEV654661:CEV654680 CEV654682:CEV654696 CEV720148:CEV720149 CEV720191:CEV720195 CEV720197:CEV720216 CEV720218:CEV720232 CEV785684:CEV785685 CEV785727:CEV785731 CEV785733:CEV785752 CEV785754:CEV785768 CEV851220:CEV851221 CEV851263:CEV851267 CEV851269:CEV851288 CEV851290:CEV851304 CEV916756:CEV916757 CEV916799:CEV916803 CEV916805:CEV916824 CEV916826:CEV916840 CEV982292:CEV982293 CEV982335:CEV982339 CEV982341:CEV982360 CEV982362:CEV982376 CLM159:CLM177 CLM64790:CLM64808 CLM130326:CLM130344 CLM195862:CLM195880 CLM261398:CLM261416 CLM326934:CLM326952 CLM392470:CLM392488 CLM458006:CLM458024 CLM523542:CLM523560 CLM589078:CLM589096 CLM654614:CLM654632 CLM720150:CLM720168 CLM785686:CLM785704 CLM851222:CLM851240 CLM916758:CLM916776 CLM982294:CLM982312 CLN158:CLN178 CLN64789:CLN64809 CLN130325:CLN130345 CLN195861:CLN195881 CLN261397:CLN261417 CLN326933:CLN326953 CLN392469:CLN392489 CLN458005:CLN458025 CLN523541:CLN523561 CLN589077:CLN589097 CLN654613:CLN654633 CLN720149:CLN720169 CLN785685:CLN785705 CLN851221:CLN851241 CLN916757:CLN916777 CLN982293:CLN982313 CLO78:CLO81 CLO100:CLO103 CLO64709:CLO64712 CLO64731:CLO64734 CLO130245:CLO130248 CLO130267:CLO130270 CLO195781:CLO195784 CLO195803:CLO195806 CLO261317:CLO261320 CLO261339:CLO261342 CLO326853:CLO326856 CLO326875:CLO326878 CLO392389:CLO392392 CLO392411:CLO392414 CLO457925:CLO457928 CLO457947:CLO457950 CLO523461:CLO523464 CLO523483:CLO523486 CLO588997:CLO589000 CLO589019:CLO589022 CLO654533:CLO654536 CLO654555:CLO654558 CLO720069:CLO720072 CLO720091:CLO720094 CLO785605:CLO785608 CLO785627:CLO785630 CLO851141:CLO851144 CLO851163:CLO851166 CLO916677:CLO916680 CLO916699:CLO916702 CLO982213:CLO982216 CLO982235:CLO982238 CLP174:CLP177 CLP64805:CLP64808 CLP64826:CLP64829 CLP64847:CLP64850 CLP130341:CLP130344 CLP130362:CLP130365 CLP130383:CLP130386 CLP195877:CLP195880 CLP195898:CLP195901 CLP195919:CLP195922 CLP261413:CLP261416 CLP261434:CLP261437 CLP261455:CLP261458 CLP326949:CLP326952 CLP326970:CLP326973 CLP326991:CLP326994 CLP392485:CLP392488 CLP392506:CLP392509 CLP392527:CLP392530 CLP458021:CLP458024 CLP458042:CLP458045 CLP458063:CLP458066 CLP523557:CLP523560 CLP523578:CLP523581 CLP523599:CLP523602 CLP589093:CLP589096 CLP589114:CLP589117 CLP589135:CLP589138 CLP654629:CLP654632 CLP654650:CLP654653 CLP654671:CLP654674 CLP720165:CLP720168 CLP720186:CLP720189 CLP720207:CLP720210 CLP785701:CLP785704 CLP785722:CLP785725 CLP785743:CLP785746 CLP851237:CLP851240 CLP851258:CLP851261 CLP851279:CLP851282 CLP916773:CLP916776 CLP916794:CLP916797 CLP916815:CLP916818 CLP982309:CLP982312 CLP982330:CLP982333 CLP982351:CLP982354 CLQ64831:CLQ64832 CLQ130367:CLQ130368 CLQ195903:CLQ195904 CLQ261439:CLQ261440 CLQ326975:CLQ326976 CLQ392511:CLQ392512 CLQ458047:CLQ458048 CLQ523583:CLQ523584 CLQ589119:CLQ589120 CLQ654655:CLQ654656 CLQ720191:CLQ720192 CLQ785727:CLQ785728 CLQ851263:CLQ851264 CLQ916799:CLQ916800 CLQ982335:CLQ982336 COQ174:COQ177 COQ64805:COQ64808 COQ64826:COQ64829 COQ64847:COQ64850 COQ64868:COQ64871 COQ130341:COQ130344 COQ130362:COQ130365 COQ130383:COQ130386 COQ130404:COQ130407 COQ195877:COQ195880 COQ195898:COQ195901 COQ195919:COQ195922 COQ195940:COQ195943 COQ261413:COQ261416 COQ261434:COQ261437 COQ261455:COQ261458 COQ261476:COQ261479 COQ326949:COQ326952 COQ326970:COQ326973 COQ326991:COQ326994 COQ327012:COQ327015 COQ392485:COQ392488 COQ392506:COQ392509 COQ392527:COQ392530 COQ392548:COQ392551 COQ458021:COQ458024 COQ458042:COQ458045 COQ458063:COQ458066 COQ458084:COQ458087 COQ523557:COQ523560 COQ523578:COQ523581 COQ523599:COQ523602 COQ523620:COQ523623 COQ589093:COQ589096 COQ589114:COQ589117 COQ589135:COQ589138 COQ589156:COQ589159 COQ654629:COQ654632 COQ654650:COQ654653 COQ654671:COQ654674 COQ654692:COQ654695 COQ720165:COQ720168 COQ720186:COQ720189 COQ720207:COQ720210 COQ720228:COQ720231 COQ785701:COQ785704 COQ785722:COQ785725 COQ785743:COQ785746 COQ785764:COQ785767 COQ851237:COQ851240 COQ851258:COQ851261 COQ851279:COQ851282 COQ851300:COQ851303 COQ916773:COQ916776 COQ916794:COQ916797 COQ916815:COQ916818 COQ916836:COQ916839 COQ982309:COQ982312 COQ982330:COQ982333 COQ982351:COQ982354 COQ982372:COQ982375 COR157:COR158 COR64788:COR64789 COR64831:COR64835 COR64837:COR64856 COR64858:COR64872 COR130324:COR130325 COR130367:COR130371 COR130373:COR130392 COR130394:COR130408 COR195860:COR195861 COR195903:COR195907 COR195909:COR195928 COR195930:COR195944 COR261396:COR261397 COR261439:COR261443 COR261445:COR261464 COR261466:COR261480 COR326932:COR326933 COR326975:COR326979 COR326981:COR327000 COR327002:COR327016 COR392468:COR392469 COR392511:COR392515 COR392517:COR392536 COR392538:COR392552 COR458004:COR458005 COR458047:COR458051 COR458053:COR458072 COR458074:COR458088 COR523540:COR523541 COR523583:COR523587 COR523589:COR523608 COR523610:COR523624 COR589076:COR589077 COR589119:COR589123 COR589125:COR589144 COR589146:COR589160 COR654612:COR654613 COR654655:COR654659 COR654661:COR654680 COR654682:COR654696 COR720148:COR720149 COR720191:COR720195 COR720197:COR720216 COR720218:COR720232 COR785684:COR785685 COR785727:COR785731 COR785733:COR785752 COR785754:COR785768 COR851220:COR851221 COR851263:COR851267 COR851269:COR851288 COR851290:COR851304 COR916756:COR916757 COR916799:COR916803 COR916805:COR916824 COR916826:COR916840 COR982292:COR982293 COR982335:COR982339 COR982341:COR982360 COR982362:COR982376 CVI159:CVI177 CVI64790:CVI64808 CVI130326:CVI130344 CVI195862:CVI195880 CVI261398:CVI261416 CVI326934:CVI326952 CVI392470:CVI392488 CVI458006:CVI458024 CVI523542:CVI523560 CVI589078:CVI589096 CVI654614:CVI654632 CVI720150:CVI720168 CVI785686:CVI785704 CVI851222:CVI851240 CVI916758:CVI916776 CVI982294:CVI982312 CVJ158:CVJ178 CVJ64789:CVJ64809 CVJ130325:CVJ130345 CVJ195861:CVJ195881 CVJ261397:CVJ261417 CVJ326933:CVJ326953 CVJ392469:CVJ392489 CVJ458005:CVJ458025 CVJ523541:CVJ523561 CVJ589077:CVJ589097 CVJ654613:CVJ654633 CVJ720149:CVJ720169 CVJ785685:CVJ785705 CVJ851221:CVJ851241 CVJ916757:CVJ916777 CVJ982293:CVJ982313 CVK78:CVK81 CVK100:CVK103 CVK64709:CVK64712 CVK64731:CVK64734 CVK130245:CVK130248 CVK130267:CVK130270 CVK195781:CVK195784 CVK195803:CVK195806 CVK261317:CVK261320 CVK261339:CVK261342 CVK326853:CVK326856 CVK326875:CVK326878 CVK392389:CVK392392 CVK392411:CVK392414 CVK457925:CVK457928 CVK457947:CVK457950 CVK523461:CVK523464 CVK523483:CVK523486 CVK588997:CVK589000 CVK589019:CVK589022 CVK654533:CVK654536 CVK654555:CVK654558 CVK720069:CVK720072 CVK720091:CVK720094 CVK785605:CVK785608 CVK785627:CVK785630 CVK851141:CVK851144 CVK851163:CVK851166 CVK916677:CVK916680 CVK916699:CVK916702 CVK982213:CVK982216 CVK982235:CVK982238 CVL174:CVL177 CVL64805:CVL64808 CVL64826:CVL64829 CVL64847:CVL64850 CVL130341:CVL130344 CVL130362:CVL130365 CVL130383:CVL130386 CVL195877:CVL195880 CVL195898:CVL195901 CVL195919:CVL195922 CVL261413:CVL261416 CVL261434:CVL261437 CVL261455:CVL261458 CVL326949:CVL326952 CVL326970:CVL326973 CVL326991:CVL326994 CVL392485:CVL392488 CVL392506:CVL392509 CVL392527:CVL392530 CVL458021:CVL458024 CVL458042:CVL458045 CVL458063:CVL458066 CVL523557:CVL523560 CVL523578:CVL523581 CVL523599:CVL523602 CVL589093:CVL589096 CVL589114:CVL589117 CVL589135:CVL589138 CVL654629:CVL654632 CVL654650:CVL654653 CVL654671:CVL654674 CVL720165:CVL720168 CVL720186:CVL720189 CVL720207:CVL720210 CVL785701:CVL785704 CVL785722:CVL785725 CVL785743:CVL785746 CVL851237:CVL851240 CVL851258:CVL851261 CVL851279:CVL851282 CVL916773:CVL916776 CVL916794:CVL916797 CVL916815:CVL916818 CVL982309:CVL982312 CVL982330:CVL982333 CVL982351:CVL982354 CVM64831:CVM64832 CVM130367:CVM130368 CVM195903:CVM195904 CVM261439:CVM261440 CVM326975:CVM326976 CVM392511:CVM392512 CVM458047:CVM458048 CVM523583:CVM523584 CVM589119:CVM589120 CVM654655:CVM654656 CVM720191:CVM720192 CVM785727:CVM785728 CVM851263:CVM851264 CVM916799:CVM916800 CVM982335:CVM982336 CYM174:CYM177 CYM64805:CYM64808 CYM64826:CYM64829 CYM64847:CYM64850 CYM64868:CYM64871 CYM130341:CYM130344 CYM130362:CYM130365 CYM130383:CYM130386 CYM130404:CYM130407 CYM195877:CYM195880 CYM195898:CYM195901 CYM195919:CYM195922 CYM195940:CYM195943 CYM261413:CYM261416 CYM261434:CYM261437 CYM261455:CYM261458 CYM261476:CYM261479 CYM326949:CYM326952 CYM326970:CYM326973 CYM326991:CYM326994 CYM327012:CYM327015 CYM392485:CYM392488 CYM392506:CYM392509 CYM392527:CYM392530 CYM392548:CYM392551 CYM458021:CYM458024 CYM458042:CYM458045 CYM458063:CYM458066 CYM458084:CYM458087 CYM523557:CYM523560 CYM523578:CYM523581 CYM523599:CYM523602 CYM523620:CYM523623 CYM589093:CYM589096 CYM589114:CYM589117 CYM589135:CYM589138 CYM589156:CYM589159 CYM654629:CYM654632 CYM654650:CYM654653 CYM654671:CYM654674 CYM654692:CYM654695 CYM720165:CYM720168 CYM720186:CYM720189 CYM720207:CYM720210 CYM720228:CYM720231 CYM785701:CYM785704 CYM785722:CYM785725 CYM785743:CYM785746 CYM785764:CYM785767 CYM851237:CYM851240 CYM851258:CYM851261 CYM851279:CYM851282 CYM851300:CYM851303 CYM916773:CYM916776 CYM916794:CYM916797 CYM916815:CYM916818 CYM916836:CYM916839 CYM982309:CYM982312 CYM982330:CYM982333 CYM982351:CYM982354 CYM982372:CYM982375 CYN157:CYN158 CYN64788:CYN64789 CYN64831:CYN64835 CYN64837:CYN64856 CYN64858:CYN64872 CYN130324:CYN130325 CYN130367:CYN130371 CYN130373:CYN130392 CYN130394:CYN130408 CYN195860:CYN195861 CYN195903:CYN195907 CYN195909:CYN195928 CYN195930:CYN195944 CYN261396:CYN261397 CYN261439:CYN261443 CYN261445:CYN261464 CYN261466:CYN261480 CYN326932:CYN326933 CYN326975:CYN326979 CYN326981:CYN327000 CYN327002:CYN327016 CYN392468:CYN392469 CYN392511:CYN392515 CYN392517:CYN392536 CYN392538:CYN392552 CYN458004:CYN458005 CYN458047:CYN458051 CYN458053:CYN458072 CYN458074:CYN458088 CYN523540:CYN523541 CYN523583:CYN523587 CYN523589:CYN523608 CYN523610:CYN523624 CYN589076:CYN589077 CYN589119:CYN589123 CYN589125:CYN589144 CYN589146:CYN589160 CYN654612:CYN654613 CYN654655:CYN654659 CYN654661:CYN654680 CYN654682:CYN654696 CYN720148:CYN720149 CYN720191:CYN720195 CYN720197:CYN720216 CYN720218:CYN720232 CYN785684:CYN785685 CYN785727:CYN785731 CYN785733:CYN785752 CYN785754:CYN785768 CYN851220:CYN851221 CYN851263:CYN851267 CYN851269:CYN851288 CYN851290:CYN851304 CYN916756:CYN916757 CYN916799:CYN916803 CYN916805:CYN916824 CYN916826:CYN916840 CYN982292:CYN982293 CYN982335:CYN982339 CYN982341:CYN982360 CYN982362:CYN982376 DFE159:DFE177 DFE64790:DFE64808 DFE130326:DFE130344 DFE195862:DFE195880 DFE261398:DFE261416 DFE326934:DFE326952 DFE392470:DFE392488 DFE458006:DFE458024 DFE523542:DFE523560 DFE589078:DFE589096 DFE654614:DFE654632 DFE720150:DFE720168 DFE785686:DFE785704 DFE851222:DFE851240 DFE916758:DFE916776 DFE982294:DFE982312 DFF158:DFF178 DFF64789:DFF64809 DFF130325:DFF130345 DFF195861:DFF195881 DFF261397:DFF261417 DFF326933:DFF326953 DFF392469:DFF392489 DFF458005:DFF458025 DFF523541:DFF523561 DFF589077:DFF589097 DFF654613:DFF654633 DFF720149:DFF720169 DFF785685:DFF785705 DFF851221:DFF851241 DFF916757:DFF916777 DFF982293:DFF982313 DFG78:DFG81 DFG100:DFG103 DFG64709:DFG64712 DFG64731:DFG64734 DFG130245:DFG130248 DFG130267:DFG130270 DFG195781:DFG195784 DFG195803:DFG195806 DFG261317:DFG261320 DFG261339:DFG261342 DFG326853:DFG326856 DFG326875:DFG326878 DFG392389:DFG392392 DFG392411:DFG392414 DFG457925:DFG457928 DFG457947:DFG457950 DFG523461:DFG523464 DFG523483:DFG523486 DFG588997:DFG589000 DFG589019:DFG589022 DFG654533:DFG654536 DFG654555:DFG654558 DFG720069:DFG720072 DFG720091:DFG720094 DFG785605:DFG785608 DFG785627:DFG785630 DFG851141:DFG851144 DFG851163:DFG851166 DFG916677:DFG916680 DFG916699:DFG916702 DFG982213:DFG982216 DFG982235:DFG982238 DFH174:DFH177 DFH64805:DFH64808 DFH64826:DFH64829 DFH64847:DFH64850 DFH130341:DFH130344 DFH130362:DFH130365 DFH130383:DFH130386 DFH195877:DFH195880 DFH195898:DFH195901 DFH195919:DFH195922 DFH261413:DFH261416 DFH261434:DFH261437 DFH261455:DFH261458 DFH326949:DFH326952 DFH326970:DFH326973 DFH326991:DFH326994 DFH392485:DFH392488 DFH392506:DFH392509 DFH392527:DFH392530 DFH458021:DFH458024 DFH458042:DFH458045 DFH458063:DFH458066 DFH523557:DFH523560 DFH523578:DFH523581 DFH523599:DFH523602 DFH589093:DFH589096 DFH589114:DFH589117 DFH589135:DFH589138 DFH654629:DFH654632 DFH654650:DFH654653 DFH654671:DFH654674 DFH720165:DFH720168 DFH720186:DFH720189 DFH720207:DFH720210 DFH785701:DFH785704 DFH785722:DFH785725 DFH785743:DFH785746 DFH851237:DFH851240 DFH851258:DFH851261 DFH851279:DFH851282 DFH916773:DFH916776 DFH916794:DFH916797 DFH916815:DFH916818 DFH982309:DFH982312 DFH982330:DFH982333 DFH982351:DFH982354 DFI64831:DFI64832 DFI130367:DFI130368 DFI195903:DFI195904 DFI261439:DFI261440 DFI326975:DFI326976 DFI392511:DFI392512 DFI458047:DFI458048 DFI523583:DFI523584 DFI589119:DFI589120 DFI654655:DFI654656 DFI720191:DFI720192 DFI785727:DFI785728 DFI851263:DFI851264 DFI916799:DFI916800 DFI982335:DFI982336 DII174:DII177 DII64805:DII64808 DII64826:DII64829 DII64847:DII64850 DII64868:DII64871 DII130341:DII130344 DII130362:DII130365 DII130383:DII130386 DII130404:DII130407 DII195877:DII195880 DII195898:DII195901 DII195919:DII195922 DII195940:DII195943 DII261413:DII261416 DII261434:DII261437 DII261455:DII261458 DII261476:DII261479 DII326949:DII326952 DII326970:DII326973 DII326991:DII326994 DII327012:DII327015 DII392485:DII392488 DII392506:DII392509 DII392527:DII392530 DII392548:DII392551 DII458021:DII458024 DII458042:DII458045 DII458063:DII458066 DII458084:DII458087 DII523557:DII523560 DII523578:DII523581 DII523599:DII523602 DII523620:DII523623 DII589093:DII589096 DII589114:DII589117 DII589135:DII589138 DII589156:DII589159 DII654629:DII654632 DII654650:DII654653 DII654671:DII654674 DII654692:DII654695 DII720165:DII720168 DII720186:DII720189 DII720207:DII720210 DII720228:DII720231 DII785701:DII785704 DII785722:DII785725 DII785743:DII785746 DII785764:DII785767 DII851237:DII851240 DII851258:DII851261 DII851279:DII851282 DII851300:DII851303 DII916773:DII916776 DII916794:DII916797 DII916815:DII916818 DII916836:DII916839 DII982309:DII982312 DII982330:DII982333 DII982351:DII982354 DII982372:DII982375 DIJ157:DIJ158 DIJ64788:DIJ64789 DIJ64831:DIJ64835 DIJ64837:DIJ64856 DIJ64858:DIJ64872 DIJ130324:DIJ130325 DIJ130367:DIJ130371 DIJ130373:DIJ130392 DIJ130394:DIJ130408 DIJ195860:DIJ195861 DIJ195903:DIJ195907 DIJ195909:DIJ195928 DIJ195930:DIJ195944 DIJ261396:DIJ261397 DIJ261439:DIJ261443 DIJ261445:DIJ261464 DIJ261466:DIJ261480 DIJ326932:DIJ326933 DIJ326975:DIJ326979 DIJ326981:DIJ327000 DIJ327002:DIJ327016 DIJ392468:DIJ392469 DIJ392511:DIJ392515 DIJ392517:DIJ392536 DIJ392538:DIJ392552 DIJ458004:DIJ458005 DIJ458047:DIJ458051 DIJ458053:DIJ458072 DIJ458074:DIJ458088 DIJ523540:DIJ523541 DIJ523583:DIJ523587 DIJ523589:DIJ523608 DIJ523610:DIJ523624 DIJ589076:DIJ589077 DIJ589119:DIJ589123 DIJ589125:DIJ589144 DIJ589146:DIJ589160 DIJ654612:DIJ654613 DIJ654655:DIJ654659 DIJ654661:DIJ654680 DIJ654682:DIJ654696 DIJ720148:DIJ720149 DIJ720191:DIJ720195 DIJ720197:DIJ720216 DIJ720218:DIJ720232 DIJ785684:DIJ785685 DIJ785727:DIJ785731 DIJ785733:DIJ785752 DIJ785754:DIJ785768 DIJ851220:DIJ851221 DIJ851263:DIJ851267 DIJ851269:DIJ851288 DIJ851290:DIJ851304 DIJ916756:DIJ916757 DIJ916799:DIJ916803 DIJ916805:DIJ916824 DIJ916826:DIJ916840 DIJ982292:DIJ982293 DIJ982335:DIJ982339 DIJ982341:DIJ982360 DIJ982362:DIJ982376 DPA159:DPA177 DPA64790:DPA64808 DPA130326:DPA130344 DPA195862:DPA195880 DPA261398:DPA261416 DPA326934:DPA326952 DPA392470:DPA392488 DPA458006:DPA458024 DPA523542:DPA523560 DPA589078:DPA589096 DPA654614:DPA654632 DPA720150:DPA720168 DPA785686:DPA785704 DPA851222:DPA851240 DPA916758:DPA916776 DPA982294:DPA982312 DPB158:DPB178 DPB64789:DPB64809 DPB130325:DPB130345 DPB195861:DPB195881 DPB261397:DPB261417 DPB326933:DPB326953 DPB392469:DPB392489 DPB458005:DPB458025 DPB523541:DPB523561 DPB589077:DPB589097 DPB654613:DPB654633 DPB720149:DPB720169 DPB785685:DPB785705 DPB851221:DPB851241 DPB916757:DPB916777 DPB982293:DPB982313 DPC78:DPC81 DPC100:DPC103 DPC64709:DPC64712 DPC64731:DPC64734 DPC130245:DPC130248 DPC130267:DPC130270 DPC195781:DPC195784 DPC195803:DPC195806 DPC261317:DPC261320 DPC261339:DPC261342 DPC326853:DPC326856 DPC326875:DPC326878 DPC392389:DPC392392 DPC392411:DPC392414 DPC457925:DPC457928 DPC457947:DPC457950 DPC523461:DPC523464 DPC523483:DPC523486 DPC588997:DPC589000 DPC589019:DPC589022 DPC654533:DPC654536 DPC654555:DPC654558 DPC720069:DPC720072 DPC720091:DPC720094 DPC785605:DPC785608 DPC785627:DPC785630 DPC851141:DPC851144 DPC851163:DPC851166 DPC916677:DPC916680 DPC916699:DPC916702 DPC982213:DPC982216 DPC982235:DPC982238 DPD174:DPD177 DPD64805:DPD64808 DPD64826:DPD64829 DPD64847:DPD64850 DPD130341:DPD130344 DPD130362:DPD130365 DPD130383:DPD130386 DPD195877:DPD195880 DPD195898:DPD195901 DPD195919:DPD195922 DPD261413:DPD261416 DPD261434:DPD261437 DPD261455:DPD261458 DPD326949:DPD326952 DPD326970:DPD326973 DPD326991:DPD326994 DPD392485:DPD392488 DPD392506:DPD392509 DPD392527:DPD392530 DPD458021:DPD458024 DPD458042:DPD458045 DPD458063:DPD458066 DPD523557:DPD523560 DPD523578:DPD523581 DPD523599:DPD523602 DPD589093:DPD589096 DPD589114:DPD589117 DPD589135:DPD589138 DPD654629:DPD654632 DPD654650:DPD654653 DPD654671:DPD654674 DPD720165:DPD720168 DPD720186:DPD720189 DPD720207:DPD720210 DPD785701:DPD785704 DPD785722:DPD785725 DPD785743:DPD785746 DPD851237:DPD851240 DPD851258:DPD851261 DPD851279:DPD851282 DPD916773:DPD916776 DPD916794:DPD916797 DPD916815:DPD916818 DPD982309:DPD982312 DPD982330:DPD982333 DPD982351:DPD982354 DPE64831:DPE64832 DPE130367:DPE130368 DPE195903:DPE195904 DPE261439:DPE261440 DPE326975:DPE326976 DPE392511:DPE392512 DPE458047:DPE458048 DPE523583:DPE523584 DPE589119:DPE589120 DPE654655:DPE654656 DPE720191:DPE720192 DPE785727:DPE785728 DPE851263:DPE851264 DPE916799:DPE916800 DPE982335:DPE982336 DSE174:DSE177 DSE64805:DSE64808 DSE64826:DSE64829 DSE64847:DSE64850 DSE64868:DSE64871 DSE130341:DSE130344 DSE130362:DSE130365 DSE130383:DSE130386 DSE130404:DSE130407 DSE195877:DSE195880 DSE195898:DSE195901 DSE195919:DSE195922 DSE195940:DSE195943 DSE261413:DSE261416 DSE261434:DSE261437 DSE261455:DSE261458 DSE261476:DSE261479 DSE326949:DSE326952 DSE326970:DSE326973 DSE326991:DSE326994 DSE327012:DSE327015 DSE392485:DSE392488 DSE392506:DSE392509 DSE392527:DSE392530 DSE392548:DSE392551 DSE458021:DSE458024 DSE458042:DSE458045 DSE458063:DSE458066 DSE458084:DSE458087 DSE523557:DSE523560 DSE523578:DSE523581 DSE523599:DSE523602 DSE523620:DSE523623 DSE589093:DSE589096 DSE589114:DSE589117 DSE589135:DSE589138 DSE589156:DSE589159 DSE654629:DSE654632 DSE654650:DSE654653 DSE654671:DSE654674 DSE654692:DSE654695 DSE720165:DSE720168 DSE720186:DSE720189 DSE720207:DSE720210 DSE720228:DSE720231 DSE785701:DSE785704 DSE785722:DSE785725 DSE785743:DSE785746 DSE785764:DSE785767 DSE851237:DSE851240 DSE851258:DSE851261 DSE851279:DSE851282 DSE851300:DSE851303 DSE916773:DSE916776 DSE916794:DSE916797 DSE916815:DSE916818 DSE916836:DSE916839 DSE982309:DSE982312 DSE982330:DSE982333 DSE982351:DSE982354 DSE982372:DSE982375 DSF157:DSF158 DSF64788:DSF64789 DSF64831:DSF64835 DSF64837:DSF64856 DSF64858:DSF64872 DSF130324:DSF130325 DSF130367:DSF130371 DSF130373:DSF130392 DSF130394:DSF130408 DSF195860:DSF195861 DSF195903:DSF195907 DSF195909:DSF195928 DSF195930:DSF195944 DSF261396:DSF261397 DSF261439:DSF261443 DSF261445:DSF261464 DSF261466:DSF261480 DSF326932:DSF326933 DSF326975:DSF326979 DSF326981:DSF327000 DSF327002:DSF327016 DSF392468:DSF392469 DSF392511:DSF392515 DSF392517:DSF392536 DSF392538:DSF392552 DSF458004:DSF458005 DSF458047:DSF458051 DSF458053:DSF458072 DSF458074:DSF458088 DSF523540:DSF523541 DSF523583:DSF523587 DSF523589:DSF523608 DSF523610:DSF523624 DSF589076:DSF589077 DSF589119:DSF589123 DSF589125:DSF589144 DSF589146:DSF589160 DSF654612:DSF654613 DSF654655:DSF654659 DSF654661:DSF654680 DSF654682:DSF654696 DSF720148:DSF720149 DSF720191:DSF720195 DSF720197:DSF720216 DSF720218:DSF720232 DSF785684:DSF785685 DSF785727:DSF785731 DSF785733:DSF785752 DSF785754:DSF785768 DSF851220:DSF851221 DSF851263:DSF851267 DSF851269:DSF851288 DSF851290:DSF851304 DSF916756:DSF916757 DSF916799:DSF916803 DSF916805:DSF916824 DSF916826:DSF916840 DSF982292:DSF982293 DSF982335:DSF982339 DSF982341:DSF982360 DSF982362:DSF982376 DYW159:DYW177 DYW64790:DYW64808 DYW130326:DYW130344 DYW195862:DYW195880 DYW261398:DYW261416 DYW326934:DYW326952 DYW392470:DYW392488 DYW458006:DYW458024 DYW523542:DYW523560 DYW589078:DYW589096 DYW654614:DYW654632 DYW720150:DYW720168 DYW785686:DYW785704 DYW851222:DYW851240 DYW916758:DYW916776 DYW982294:DYW982312 DYX158:DYX178 DYX64789:DYX64809 DYX130325:DYX130345 DYX195861:DYX195881 DYX261397:DYX261417 DYX326933:DYX326953 DYX392469:DYX392489 DYX458005:DYX458025 DYX523541:DYX523561 DYX589077:DYX589097 DYX654613:DYX654633 DYX720149:DYX720169 DYX785685:DYX785705 DYX851221:DYX851241 DYX916757:DYX916777 DYX982293:DYX982313 DYY78:DYY81 DYY100:DYY103 DYY64709:DYY64712 DYY64731:DYY64734 DYY130245:DYY130248 DYY130267:DYY130270 DYY195781:DYY195784 DYY195803:DYY195806 DYY261317:DYY261320 DYY261339:DYY261342 DYY326853:DYY326856 DYY326875:DYY326878 DYY392389:DYY392392 DYY392411:DYY392414 DYY457925:DYY457928 DYY457947:DYY457950 DYY523461:DYY523464 DYY523483:DYY523486 DYY588997:DYY589000 DYY589019:DYY589022 DYY654533:DYY654536 DYY654555:DYY654558 DYY720069:DYY720072 DYY720091:DYY720094 DYY785605:DYY785608 DYY785627:DYY785630 DYY851141:DYY851144 DYY851163:DYY851166 DYY916677:DYY916680 DYY916699:DYY916702 DYY982213:DYY982216 DYY982235:DYY982238 DYZ174:DYZ177 DYZ64805:DYZ64808 DYZ64826:DYZ64829 DYZ64847:DYZ64850 DYZ130341:DYZ130344 DYZ130362:DYZ130365 DYZ130383:DYZ130386 DYZ195877:DYZ195880 DYZ195898:DYZ195901 DYZ195919:DYZ195922 DYZ261413:DYZ261416 DYZ261434:DYZ261437 DYZ261455:DYZ261458 DYZ326949:DYZ326952 DYZ326970:DYZ326973 DYZ326991:DYZ326994 DYZ392485:DYZ392488 DYZ392506:DYZ392509 DYZ392527:DYZ392530 DYZ458021:DYZ458024 DYZ458042:DYZ458045 DYZ458063:DYZ458066 DYZ523557:DYZ523560 DYZ523578:DYZ523581 DYZ523599:DYZ523602 DYZ589093:DYZ589096 DYZ589114:DYZ589117 DYZ589135:DYZ589138 DYZ654629:DYZ654632 DYZ654650:DYZ654653 DYZ654671:DYZ654674 DYZ720165:DYZ720168 DYZ720186:DYZ720189 DYZ720207:DYZ720210 DYZ785701:DYZ785704 DYZ785722:DYZ785725 DYZ785743:DYZ785746 DYZ851237:DYZ851240 DYZ851258:DYZ851261 DYZ851279:DYZ851282 DYZ916773:DYZ916776 DYZ916794:DYZ916797 DYZ916815:DYZ916818 DYZ982309:DYZ982312 DYZ982330:DYZ982333 DYZ982351:DYZ982354 DZA64831:DZA64832 DZA130367:DZA130368 DZA195903:DZA195904 DZA261439:DZA261440 DZA326975:DZA326976 DZA392511:DZA392512 DZA458047:DZA458048 DZA523583:DZA523584 DZA589119:DZA589120 DZA654655:DZA654656 DZA720191:DZA720192 DZA785727:DZA785728 DZA851263:DZA851264 DZA916799:DZA916800 DZA982335:DZA982336 ECA174:ECA177 ECA64805:ECA64808 ECA64826:ECA64829 ECA64847:ECA64850 ECA64868:ECA64871 ECA130341:ECA130344 ECA130362:ECA130365 ECA130383:ECA130386 ECA130404:ECA130407 ECA195877:ECA195880 ECA195898:ECA195901 ECA195919:ECA195922 ECA195940:ECA195943 ECA261413:ECA261416 ECA261434:ECA261437 ECA261455:ECA261458 ECA261476:ECA261479 ECA326949:ECA326952 ECA326970:ECA326973 ECA326991:ECA326994 ECA327012:ECA327015 ECA392485:ECA392488 ECA392506:ECA392509 ECA392527:ECA392530 ECA392548:ECA392551 ECA458021:ECA458024 ECA458042:ECA458045 ECA458063:ECA458066 ECA458084:ECA458087 ECA523557:ECA523560 ECA523578:ECA523581 ECA523599:ECA523602 ECA523620:ECA523623 ECA589093:ECA589096 ECA589114:ECA589117 ECA589135:ECA589138 ECA589156:ECA589159 ECA654629:ECA654632 ECA654650:ECA654653 ECA654671:ECA654674 ECA654692:ECA654695 ECA720165:ECA720168 ECA720186:ECA720189 ECA720207:ECA720210 ECA720228:ECA720231 ECA785701:ECA785704 ECA785722:ECA785725 ECA785743:ECA785746 ECA785764:ECA785767 ECA851237:ECA851240 ECA851258:ECA851261 ECA851279:ECA851282 ECA851300:ECA851303 ECA916773:ECA916776 ECA916794:ECA916797 ECA916815:ECA916818 ECA916836:ECA916839 ECA982309:ECA982312 ECA982330:ECA982333 ECA982351:ECA982354 ECA982372:ECA982375 ECB157:ECB158 ECB64788:ECB64789 ECB64831:ECB64835 ECB64837:ECB64856 ECB64858:ECB64872 ECB130324:ECB130325 ECB130367:ECB130371 ECB130373:ECB130392 ECB130394:ECB130408 ECB195860:ECB195861 ECB195903:ECB195907 ECB195909:ECB195928 ECB195930:ECB195944 ECB261396:ECB261397 ECB261439:ECB261443 ECB261445:ECB261464 ECB261466:ECB261480 ECB326932:ECB326933 ECB326975:ECB326979 ECB326981:ECB327000 ECB327002:ECB327016 ECB392468:ECB392469 ECB392511:ECB392515 ECB392517:ECB392536 ECB392538:ECB392552 ECB458004:ECB458005 ECB458047:ECB458051 ECB458053:ECB458072 ECB458074:ECB458088 ECB523540:ECB523541 ECB523583:ECB523587 ECB523589:ECB523608 ECB523610:ECB523624 ECB589076:ECB589077 ECB589119:ECB589123 ECB589125:ECB589144 ECB589146:ECB589160 ECB654612:ECB654613 ECB654655:ECB654659 ECB654661:ECB654680 ECB654682:ECB654696 ECB720148:ECB720149 ECB720191:ECB720195 ECB720197:ECB720216 ECB720218:ECB720232 ECB785684:ECB785685 ECB785727:ECB785731 ECB785733:ECB785752 ECB785754:ECB785768 ECB851220:ECB851221 ECB851263:ECB851267 ECB851269:ECB851288 ECB851290:ECB851304 ECB916756:ECB916757 ECB916799:ECB916803 ECB916805:ECB916824 ECB916826:ECB916840 ECB982292:ECB982293 ECB982335:ECB982339 ECB982341:ECB982360 ECB982362:ECB982376 EIS159:EIS177 EIS64790:EIS64808 EIS130326:EIS130344 EIS195862:EIS195880 EIS261398:EIS261416 EIS326934:EIS326952 EIS392470:EIS392488 EIS458006:EIS458024 EIS523542:EIS523560 EIS589078:EIS589096 EIS654614:EIS654632 EIS720150:EIS720168 EIS785686:EIS785704 EIS851222:EIS851240 EIS916758:EIS916776 EIS982294:EIS982312 EIT158:EIT178 EIT64789:EIT64809 EIT130325:EIT130345 EIT195861:EIT195881 EIT261397:EIT261417 EIT326933:EIT326953 EIT392469:EIT392489 EIT458005:EIT458025 EIT523541:EIT523561 EIT589077:EIT589097 EIT654613:EIT654633 EIT720149:EIT720169 EIT785685:EIT785705 EIT851221:EIT851241 EIT916757:EIT916777 EIT982293:EIT982313 EIU78:EIU81 EIU100:EIU103 EIU64709:EIU64712 EIU64731:EIU64734 EIU130245:EIU130248 EIU130267:EIU130270 EIU195781:EIU195784 EIU195803:EIU195806 EIU261317:EIU261320 EIU261339:EIU261342 EIU326853:EIU326856 EIU326875:EIU326878 EIU392389:EIU392392 EIU392411:EIU392414 EIU457925:EIU457928 EIU457947:EIU457950 EIU523461:EIU523464 EIU523483:EIU523486 EIU588997:EIU589000 EIU589019:EIU589022 EIU654533:EIU654536 EIU654555:EIU654558 EIU720069:EIU720072 EIU720091:EIU720094 EIU785605:EIU785608 EIU785627:EIU785630 EIU851141:EIU851144 EIU851163:EIU851166 EIU916677:EIU916680 EIU916699:EIU916702 EIU982213:EIU982216 EIU982235:EIU982238 EIV174:EIV177 EIV64805:EIV64808 EIV64826:EIV64829 EIV64847:EIV64850 EIV130341:EIV130344 EIV130362:EIV130365 EIV130383:EIV130386 EIV195877:EIV195880 EIV195898:EIV195901 EIV195919:EIV195922 EIV261413:EIV261416 EIV261434:EIV261437 EIV261455:EIV261458 EIV326949:EIV326952 EIV326970:EIV326973 EIV326991:EIV326994 EIV392485:EIV392488 EIV392506:EIV392509 EIV392527:EIV392530 EIV458021:EIV458024 EIV458042:EIV458045 EIV458063:EIV458066 EIV523557:EIV523560 EIV523578:EIV523581 EIV523599:EIV523602 EIV589093:EIV589096 EIV589114:EIV589117 EIV589135:EIV589138 EIV654629:EIV654632 EIV654650:EIV654653 EIV654671:EIV654674 EIV720165:EIV720168 EIV720186:EIV720189 EIV720207:EIV720210 EIV785701:EIV785704 EIV785722:EIV785725 EIV785743:EIV785746 EIV851237:EIV851240 EIV851258:EIV851261 EIV851279:EIV851282 EIV916773:EIV916776 EIV916794:EIV916797 EIV916815:EIV916818 EIV982309:EIV982312 EIV982330:EIV982333 EIV982351:EIV982354 EIW64831:EIW64832 EIW130367:EIW130368 EIW195903:EIW195904 EIW261439:EIW261440 EIW326975:EIW326976 EIW392511:EIW392512 EIW458047:EIW458048 EIW523583:EIW523584 EIW589119:EIW589120 EIW654655:EIW654656 EIW720191:EIW720192 EIW785727:EIW785728 EIW851263:EIW851264 EIW916799:EIW916800 EIW982335:EIW982336 ELW174:ELW177 ELW64805:ELW64808 ELW64826:ELW64829 ELW64847:ELW64850 ELW64868:ELW64871 ELW130341:ELW130344 ELW130362:ELW130365 ELW130383:ELW130386 ELW130404:ELW130407 ELW195877:ELW195880 ELW195898:ELW195901 ELW195919:ELW195922 ELW195940:ELW195943 ELW261413:ELW261416 ELW261434:ELW261437 ELW261455:ELW261458 ELW261476:ELW261479 ELW326949:ELW326952 ELW326970:ELW326973 ELW326991:ELW326994 ELW327012:ELW327015 ELW392485:ELW392488 ELW392506:ELW392509 ELW392527:ELW392530 ELW392548:ELW392551 ELW458021:ELW458024 ELW458042:ELW458045 ELW458063:ELW458066 ELW458084:ELW458087 ELW523557:ELW523560 ELW523578:ELW523581 ELW523599:ELW523602 ELW523620:ELW523623 ELW589093:ELW589096 ELW589114:ELW589117 ELW589135:ELW589138 ELW589156:ELW589159 ELW654629:ELW654632 ELW654650:ELW654653 ELW654671:ELW654674 ELW654692:ELW654695 ELW720165:ELW720168 ELW720186:ELW720189 ELW720207:ELW720210 ELW720228:ELW720231 ELW785701:ELW785704 ELW785722:ELW785725 ELW785743:ELW785746 ELW785764:ELW785767 ELW851237:ELW851240 ELW851258:ELW851261 ELW851279:ELW851282 ELW851300:ELW851303 ELW916773:ELW916776 ELW916794:ELW916797 ELW916815:ELW916818 ELW916836:ELW916839 ELW982309:ELW982312 ELW982330:ELW982333 ELW982351:ELW982354 ELW982372:ELW982375 ELX157:ELX158 ELX64788:ELX64789 ELX64831:ELX64835 ELX64837:ELX64856 ELX64858:ELX64872 ELX130324:ELX130325 ELX130367:ELX130371 ELX130373:ELX130392 ELX130394:ELX130408 ELX195860:ELX195861 ELX195903:ELX195907 ELX195909:ELX195928 ELX195930:ELX195944 ELX261396:ELX261397 ELX261439:ELX261443 ELX261445:ELX261464 ELX261466:ELX261480 ELX326932:ELX326933 ELX326975:ELX326979 ELX326981:ELX327000 ELX327002:ELX327016 ELX392468:ELX392469 ELX392511:ELX392515 ELX392517:ELX392536 ELX392538:ELX392552 ELX458004:ELX458005 ELX458047:ELX458051 ELX458053:ELX458072 ELX458074:ELX458088 ELX523540:ELX523541 ELX523583:ELX523587 ELX523589:ELX523608 ELX523610:ELX523624 ELX589076:ELX589077 ELX589119:ELX589123 ELX589125:ELX589144 ELX589146:ELX589160 ELX654612:ELX654613 ELX654655:ELX654659 ELX654661:ELX654680 ELX654682:ELX654696 ELX720148:ELX720149 ELX720191:ELX720195 ELX720197:ELX720216 ELX720218:ELX720232 ELX785684:ELX785685 ELX785727:ELX785731 ELX785733:ELX785752 ELX785754:ELX785768 ELX851220:ELX851221 ELX851263:ELX851267 ELX851269:ELX851288 ELX851290:ELX851304 ELX916756:ELX916757 ELX916799:ELX916803 ELX916805:ELX916824 ELX916826:ELX916840 ELX982292:ELX982293 ELX982335:ELX982339 ELX982341:ELX982360 ELX982362:ELX982376 ESO159:ESO177 ESO64790:ESO64808 ESO130326:ESO130344 ESO195862:ESO195880 ESO261398:ESO261416 ESO326934:ESO326952 ESO392470:ESO392488 ESO458006:ESO458024 ESO523542:ESO523560 ESO589078:ESO589096 ESO654614:ESO654632 ESO720150:ESO720168 ESO785686:ESO785704 ESO851222:ESO851240 ESO916758:ESO916776 ESO982294:ESO982312 ESP158:ESP178 ESP64789:ESP64809 ESP130325:ESP130345 ESP195861:ESP195881 ESP261397:ESP261417 ESP326933:ESP326953 ESP392469:ESP392489 ESP458005:ESP458025 ESP523541:ESP523561 ESP589077:ESP589097 ESP654613:ESP654633 ESP720149:ESP720169 ESP785685:ESP785705 ESP851221:ESP851241 ESP916757:ESP916777 ESP982293:ESP982313 ESQ78:ESQ81 ESQ100:ESQ103 ESQ64709:ESQ64712 ESQ64731:ESQ64734 ESQ130245:ESQ130248 ESQ130267:ESQ130270 ESQ195781:ESQ195784 ESQ195803:ESQ195806 ESQ261317:ESQ261320 ESQ261339:ESQ261342 ESQ326853:ESQ326856 ESQ326875:ESQ326878 ESQ392389:ESQ392392 ESQ392411:ESQ392414 ESQ457925:ESQ457928 ESQ457947:ESQ457950 ESQ523461:ESQ523464 ESQ523483:ESQ523486 ESQ588997:ESQ589000 ESQ589019:ESQ589022 ESQ654533:ESQ654536 ESQ654555:ESQ654558 ESQ720069:ESQ720072 ESQ720091:ESQ720094 ESQ785605:ESQ785608 ESQ785627:ESQ785630 ESQ851141:ESQ851144 ESQ851163:ESQ851166 ESQ916677:ESQ916680 ESQ916699:ESQ916702 ESQ982213:ESQ982216 ESQ982235:ESQ982238 ESR174:ESR177 ESR64805:ESR64808 ESR64826:ESR64829 ESR64847:ESR64850 ESR130341:ESR130344 ESR130362:ESR130365 ESR130383:ESR130386 ESR195877:ESR195880 ESR195898:ESR195901 ESR195919:ESR195922 ESR261413:ESR261416 ESR261434:ESR261437 ESR261455:ESR261458 ESR326949:ESR326952 ESR326970:ESR326973 ESR326991:ESR326994 ESR392485:ESR392488 ESR392506:ESR392509 ESR392527:ESR392530 ESR458021:ESR458024 ESR458042:ESR458045 ESR458063:ESR458066 ESR523557:ESR523560 ESR523578:ESR523581 ESR523599:ESR523602 ESR589093:ESR589096 ESR589114:ESR589117 ESR589135:ESR589138 ESR654629:ESR654632 ESR654650:ESR654653 ESR654671:ESR654674 ESR720165:ESR720168 ESR720186:ESR720189 ESR720207:ESR720210 ESR785701:ESR785704 ESR785722:ESR785725 ESR785743:ESR785746 ESR851237:ESR851240 ESR851258:ESR851261 ESR851279:ESR851282 ESR916773:ESR916776 ESR916794:ESR916797 ESR916815:ESR916818 ESR982309:ESR982312 ESR982330:ESR982333 ESR982351:ESR982354 ESS64831:ESS64832 ESS130367:ESS130368 ESS195903:ESS195904 ESS261439:ESS261440 ESS326975:ESS326976 ESS392511:ESS392512 ESS458047:ESS458048 ESS523583:ESS523584 ESS589119:ESS589120 ESS654655:ESS654656 ESS720191:ESS720192 ESS785727:ESS785728 ESS851263:ESS851264 ESS916799:ESS916800 ESS982335:ESS982336 EVS174:EVS177 EVS64805:EVS64808 EVS64826:EVS64829 EVS64847:EVS64850 EVS64868:EVS64871 EVS130341:EVS130344 EVS130362:EVS130365 EVS130383:EVS130386 EVS130404:EVS130407 EVS195877:EVS195880 EVS195898:EVS195901 EVS195919:EVS195922 EVS195940:EVS195943 EVS261413:EVS261416 EVS261434:EVS261437 EVS261455:EVS261458 EVS261476:EVS261479 EVS326949:EVS326952 EVS326970:EVS326973 EVS326991:EVS326994 EVS327012:EVS327015 EVS392485:EVS392488 EVS392506:EVS392509 EVS392527:EVS392530 EVS392548:EVS392551 EVS458021:EVS458024 EVS458042:EVS458045 EVS458063:EVS458066 EVS458084:EVS458087 EVS523557:EVS523560 EVS523578:EVS523581 EVS523599:EVS523602 EVS523620:EVS523623 EVS589093:EVS589096 EVS589114:EVS589117 EVS589135:EVS589138 EVS589156:EVS589159 EVS654629:EVS654632 EVS654650:EVS654653 EVS654671:EVS654674 EVS654692:EVS654695 EVS720165:EVS720168 EVS720186:EVS720189 EVS720207:EVS720210 EVS720228:EVS720231 EVS785701:EVS785704 EVS785722:EVS785725 EVS785743:EVS785746 EVS785764:EVS785767 EVS851237:EVS851240 EVS851258:EVS851261 EVS851279:EVS851282 EVS851300:EVS851303 EVS916773:EVS916776 EVS916794:EVS916797 EVS916815:EVS916818 EVS916836:EVS916839 EVS982309:EVS982312 EVS982330:EVS982333 EVS982351:EVS982354 EVS982372:EVS982375 EVT157:EVT158 EVT64788:EVT64789 EVT64831:EVT64835 EVT64837:EVT64856 EVT64858:EVT64872 EVT130324:EVT130325 EVT130367:EVT130371 EVT130373:EVT130392 EVT130394:EVT130408 EVT195860:EVT195861 EVT195903:EVT195907 EVT195909:EVT195928 EVT195930:EVT195944 EVT261396:EVT261397 EVT261439:EVT261443 EVT261445:EVT261464 EVT261466:EVT261480 EVT326932:EVT326933 EVT326975:EVT326979 EVT326981:EVT327000 EVT327002:EVT327016 EVT392468:EVT392469 EVT392511:EVT392515 EVT392517:EVT392536 EVT392538:EVT392552 EVT458004:EVT458005 EVT458047:EVT458051 EVT458053:EVT458072 EVT458074:EVT458088 EVT523540:EVT523541 EVT523583:EVT523587 EVT523589:EVT523608 EVT523610:EVT523624 EVT589076:EVT589077 EVT589119:EVT589123 EVT589125:EVT589144 EVT589146:EVT589160 EVT654612:EVT654613 EVT654655:EVT654659 EVT654661:EVT654680 EVT654682:EVT654696 EVT720148:EVT720149 EVT720191:EVT720195 EVT720197:EVT720216 EVT720218:EVT720232 EVT785684:EVT785685 EVT785727:EVT785731 EVT785733:EVT785752 EVT785754:EVT785768 EVT851220:EVT851221 EVT851263:EVT851267 EVT851269:EVT851288 EVT851290:EVT851304 EVT916756:EVT916757 EVT916799:EVT916803 EVT916805:EVT916824 EVT916826:EVT916840 EVT982292:EVT982293 EVT982335:EVT982339 EVT982341:EVT982360 EVT982362:EVT982376 FCK159:FCK177 FCK64790:FCK64808 FCK130326:FCK130344 FCK195862:FCK195880 FCK261398:FCK261416 FCK326934:FCK326952 FCK392470:FCK392488 FCK458006:FCK458024 FCK523542:FCK523560 FCK589078:FCK589096 FCK654614:FCK654632 FCK720150:FCK720168 FCK785686:FCK785704 FCK851222:FCK851240 FCK916758:FCK916776 FCK982294:FCK982312 FCL158:FCL178 FCL64789:FCL64809 FCL130325:FCL130345 FCL195861:FCL195881 FCL261397:FCL261417 FCL326933:FCL326953 FCL392469:FCL392489 FCL458005:FCL458025 FCL523541:FCL523561 FCL589077:FCL589097 FCL654613:FCL654633 FCL720149:FCL720169 FCL785685:FCL785705 FCL851221:FCL851241 FCL916757:FCL916777 FCL982293:FCL982313 FCM78:FCM81 FCM100:FCM103 FCM64709:FCM64712 FCM64731:FCM64734 FCM130245:FCM130248 FCM130267:FCM130270 FCM195781:FCM195784 FCM195803:FCM195806 FCM261317:FCM261320 FCM261339:FCM261342 FCM326853:FCM326856 FCM326875:FCM326878 FCM392389:FCM392392 FCM392411:FCM392414 FCM457925:FCM457928 FCM457947:FCM457950 FCM523461:FCM523464 FCM523483:FCM523486 FCM588997:FCM589000 FCM589019:FCM589022 FCM654533:FCM654536 FCM654555:FCM654558 FCM720069:FCM720072 FCM720091:FCM720094 FCM785605:FCM785608 FCM785627:FCM785630 FCM851141:FCM851144 FCM851163:FCM851166 FCM916677:FCM916680 FCM916699:FCM916702 FCM982213:FCM982216 FCM982235:FCM982238 FCN174:FCN177 FCN64805:FCN64808 FCN64826:FCN64829 FCN64847:FCN64850 FCN130341:FCN130344 FCN130362:FCN130365 FCN130383:FCN130386 FCN195877:FCN195880 FCN195898:FCN195901 FCN195919:FCN195922 FCN261413:FCN261416 FCN261434:FCN261437 FCN261455:FCN261458 FCN326949:FCN326952 FCN326970:FCN326973 FCN326991:FCN326994 FCN392485:FCN392488 FCN392506:FCN392509 FCN392527:FCN392530 FCN458021:FCN458024 FCN458042:FCN458045 FCN458063:FCN458066 FCN523557:FCN523560 FCN523578:FCN523581 FCN523599:FCN523602 FCN589093:FCN589096 FCN589114:FCN589117 FCN589135:FCN589138 FCN654629:FCN654632 FCN654650:FCN654653 FCN654671:FCN654674 FCN720165:FCN720168 FCN720186:FCN720189 FCN720207:FCN720210 FCN785701:FCN785704 FCN785722:FCN785725 FCN785743:FCN785746 FCN851237:FCN851240 FCN851258:FCN851261 FCN851279:FCN851282 FCN916773:FCN916776 FCN916794:FCN916797 FCN916815:FCN916818 FCN982309:FCN982312 FCN982330:FCN982333 FCN982351:FCN982354 FCO64831:FCO64832 FCO130367:FCO130368 FCO195903:FCO195904 FCO261439:FCO261440 FCO326975:FCO326976 FCO392511:FCO392512 FCO458047:FCO458048 FCO523583:FCO523584 FCO589119:FCO589120 FCO654655:FCO654656 FCO720191:FCO720192 FCO785727:FCO785728 FCO851263:FCO851264 FCO916799:FCO916800 FCO982335:FCO982336 FFO174:FFO177 FFO64805:FFO64808 FFO64826:FFO64829 FFO64847:FFO64850 FFO64868:FFO64871 FFO130341:FFO130344 FFO130362:FFO130365 FFO130383:FFO130386 FFO130404:FFO130407 FFO195877:FFO195880 FFO195898:FFO195901 FFO195919:FFO195922 FFO195940:FFO195943 FFO261413:FFO261416 FFO261434:FFO261437 FFO261455:FFO261458 FFO261476:FFO261479 FFO326949:FFO326952 FFO326970:FFO326973 FFO326991:FFO326994 FFO327012:FFO327015 FFO392485:FFO392488 FFO392506:FFO392509 FFO392527:FFO392530 FFO392548:FFO392551 FFO458021:FFO458024 FFO458042:FFO458045 FFO458063:FFO458066 FFO458084:FFO458087 FFO523557:FFO523560 FFO523578:FFO523581 FFO523599:FFO523602 FFO523620:FFO523623 FFO589093:FFO589096 FFO589114:FFO589117 FFO589135:FFO589138 FFO589156:FFO589159 FFO654629:FFO654632 FFO654650:FFO654653 FFO654671:FFO654674 FFO654692:FFO654695 FFO720165:FFO720168 FFO720186:FFO720189 FFO720207:FFO720210 FFO720228:FFO720231 FFO785701:FFO785704 FFO785722:FFO785725 FFO785743:FFO785746 FFO785764:FFO785767 FFO851237:FFO851240 FFO851258:FFO851261 FFO851279:FFO851282 FFO851300:FFO851303 FFO916773:FFO916776 FFO916794:FFO916797 FFO916815:FFO916818 FFO916836:FFO916839 FFO982309:FFO982312 FFO982330:FFO982333 FFO982351:FFO982354 FFO982372:FFO982375 FFP157:FFP158 FFP64788:FFP64789 FFP64831:FFP64835 FFP64837:FFP64856 FFP64858:FFP64872 FFP130324:FFP130325 FFP130367:FFP130371 FFP130373:FFP130392 FFP130394:FFP130408 FFP195860:FFP195861 FFP195903:FFP195907 FFP195909:FFP195928 FFP195930:FFP195944 FFP261396:FFP261397 FFP261439:FFP261443 FFP261445:FFP261464 FFP261466:FFP261480 FFP326932:FFP326933 FFP326975:FFP326979 FFP326981:FFP327000 FFP327002:FFP327016 FFP392468:FFP392469 FFP392511:FFP392515 FFP392517:FFP392536 FFP392538:FFP392552 FFP458004:FFP458005 FFP458047:FFP458051 FFP458053:FFP458072 FFP458074:FFP458088 FFP523540:FFP523541 FFP523583:FFP523587 FFP523589:FFP523608 FFP523610:FFP523624 FFP589076:FFP589077 FFP589119:FFP589123 FFP589125:FFP589144 FFP589146:FFP589160 FFP654612:FFP654613 FFP654655:FFP654659 FFP654661:FFP654680 FFP654682:FFP654696 FFP720148:FFP720149 FFP720191:FFP720195 FFP720197:FFP720216 FFP720218:FFP720232 FFP785684:FFP785685 FFP785727:FFP785731 FFP785733:FFP785752 FFP785754:FFP785768 FFP851220:FFP851221 FFP851263:FFP851267 FFP851269:FFP851288 FFP851290:FFP851304 FFP916756:FFP916757 FFP916799:FFP916803 FFP916805:FFP916824 FFP916826:FFP916840 FFP982292:FFP982293 FFP982335:FFP982339 FFP982341:FFP982360 FFP982362:FFP982376 FMG159:FMG177 FMG64790:FMG64808 FMG130326:FMG130344 FMG195862:FMG195880 FMG261398:FMG261416 FMG326934:FMG326952 FMG392470:FMG392488 FMG458006:FMG458024 FMG523542:FMG523560 FMG589078:FMG589096 FMG654614:FMG654632 FMG720150:FMG720168 FMG785686:FMG785704 FMG851222:FMG851240 FMG916758:FMG916776 FMG982294:FMG982312 FMH158:FMH178 FMH64789:FMH64809 FMH130325:FMH130345 FMH195861:FMH195881 FMH261397:FMH261417 FMH326933:FMH326953 FMH392469:FMH392489 FMH458005:FMH458025 FMH523541:FMH523561 FMH589077:FMH589097 FMH654613:FMH654633 FMH720149:FMH720169 FMH785685:FMH785705 FMH851221:FMH851241 FMH916757:FMH916777 FMH982293:FMH982313 FMI78:FMI81 FMI100:FMI103 FMI64709:FMI64712 FMI64731:FMI64734 FMI130245:FMI130248 FMI130267:FMI130270 FMI195781:FMI195784 FMI195803:FMI195806 FMI261317:FMI261320 FMI261339:FMI261342 FMI326853:FMI326856 FMI326875:FMI326878 FMI392389:FMI392392 FMI392411:FMI392414 FMI457925:FMI457928 FMI457947:FMI457950 FMI523461:FMI523464 FMI523483:FMI523486 FMI588997:FMI589000 FMI589019:FMI589022 FMI654533:FMI654536 FMI654555:FMI654558 FMI720069:FMI720072 FMI720091:FMI720094 FMI785605:FMI785608 FMI785627:FMI785630 FMI851141:FMI851144 FMI851163:FMI851166 FMI916677:FMI916680 FMI916699:FMI916702 FMI982213:FMI982216 FMI982235:FMI982238 FMJ174:FMJ177 FMJ64805:FMJ64808 FMJ64826:FMJ64829 FMJ64847:FMJ64850 FMJ130341:FMJ130344 FMJ130362:FMJ130365 FMJ130383:FMJ130386 FMJ195877:FMJ195880 FMJ195898:FMJ195901 FMJ195919:FMJ195922 FMJ261413:FMJ261416 FMJ261434:FMJ261437 FMJ261455:FMJ261458 FMJ326949:FMJ326952 FMJ326970:FMJ326973 FMJ326991:FMJ326994 FMJ392485:FMJ392488 FMJ392506:FMJ392509 FMJ392527:FMJ392530 FMJ458021:FMJ458024 FMJ458042:FMJ458045 FMJ458063:FMJ458066 FMJ523557:FMJ523560 FMJ523578:FMJ523581 FMJ523599:FMJ523602 FMJ589093:FMJ589096 FMJ589114:FMJ589117 FMJ589135:FMJ589138 FMJ654629:FMJ654632 FMJ654650:FMJ654653 FMJ654671:FMJ654674 FMJ720165:FMJ720168 FMJ720186:FMJ720189 FMJ720207:FMJ720210 FMJ785701:FMJ785704 FMJ785722:FMJ785725 FMJ785743:FMJ785746 FMJ851237:FMJ851240 FMJ851258:FMJ851261 FMJ851279:FMJ851282 FMJ916773:FMJ916776 FMJ916794:FMJ916797 FMJ916815:FMJ916818 FMJ982309:FMJ982312 FMJ982330:FMJ982333 FMJ982351:FMJ982354 FMK64831:FMK64832 FMK130367:FMK130368 FMK195903:FMK195904 FMK261439:FMK261440 FMK326975:FMK326976 FMK392511:FMK392512 FMK458047:FMK458048 FMK523583:FMK523584 FMK589119:FMK589120 FMK654655:FMK654656 FMK720191:FMK720192 FMK785727:FMK785728 FMK851263:FMK851264 FMK916799:FMK916800 FMK982335:FMK982336 FPK174:FPK177 FPK64805:FPK64808 FPK64826:FPK64829 FPK64847:FPK64850 FPK64868:FPK64871 FPK130341:FPK130344 FPK130362:FPK130365 FPK130383:FPK130386 FPK130404:FPK130407 FPK195877:FPK195880 FPK195898:FPK195901 FPK195919:FPK195922 FPK195940:FPK195943 FPK261413:FPK261416 FPK261434:FPK261437 FPK261455:FPK261458 FPK261476:FPK261479 FPK326949:FPK326952 FPK326970:FPK326973 FPK326991:FPK326994 FPK327012:FPK327015 FPK392485:FPK392488 FPK392506:FPK392509 FPK392527:FPK392530 FPK392548:FPK392551 FPK458021:FPK458024 FPK458042:FPK458045 FPK458063:FPK458066 FPK458084:FPK458087 FPK523557:FPK523560 FPK523578:FPK523581 FPK523599:FPK523602 FPK523620:FPK523623 FPK589093:FPK589096 FPK589114:FPK589117 FPK589135:FPK589138 FPK589156:FPK589159 FPK654629:FPK654632 FPK654650:FPK654653 FPK654671:FPK654674 FPK654692:FPK654695 FPK720165:FPK720168 FPK720186:FPK720189 FPK720207:FPK720210 FPK720228:FPK720231 FPK785701:FPK785704 FPK785722:FPK785725 FPK785743:FPK785746 FPK785764:FPK785767 FPK851237:FPK851240 FPK851258:FPK851261 FPK851279:FPK851282 FPK851300:FPK851303 FPK916773:FPK916776 FPK916794:FPK916797 FPK916815:FPK916818 FPK916836:FPK916839 FPK982309:FPK982312 FPK982330:FPK982333 FPK982351:FPK982354 FPK982372:FPK982375 FPL157:FPL158 FPL64788:FPL64789 FPL64831:FPL64835 FPL64837:FPL64856 FPL64858:FPL64872 FPL130324:FPL130325 FPL130367:FPL130371 FPL130373:FPL130392 FPL130394:FPL130408 FPL195860:FPL195861 FPL195903:FPL195907 FPL195909:FPL195928 FPL195930:FPL195944 FPL261396:FPL261397 FPL261439:FPL261443 FPL261445:FPL261464 FPL261466:FPL261480 FPL326932:FPL326933 FPL326975:FPL326979 FPL326981:FPL327000 FPL327002:FPL327016 FPL392468:FPL392469 FPL392511:FPL392515 FPL392517:FPL392536 FPL392538:FPL392552 FPL458004:FPL458005 FPL458047:FPL458051 FPL458053:FPL458072 FPL458074:FPL458088 FPL523540:FPL523541 FPL523583:FPL523587 FPL523589:FPL523608 FPL523610:FPL523624 FPL589076:FPL589077 FPL589119:FPL589123 FPL589125:FPL589144 FPL589146:FPL589160 FPL654612:FPL654613 FPL654655:FPL654659 FPL654661:FPL654680 FPL654682:FPL654696 FPL720148:FPL720149 FPL720191:FPL720195 FPL720197:FPL720216 FPL720218:FPL720232 FPL785684:FPL785685 FPL785727:FPL785731 FPL785733:FPL785752 FPL785754:FPL785768 FPL851220:FPL851221 FPL851263:FPL851267 FPL851269:FPL851288 FPL851290:FPL851304 FPL916756:FPL916757 FPL916799:FPL916803 FPL916805:FPL916824 FPL916826:FPL916840 FPL982292:FPL982293 FPL982335:FPL982339 FPL982341:FPL982360 FPL982362:FPL982376 FWC159:FWC177 FWC64790:FWC64808 FWC130326:FWC130344 FWC195862:FWC195880 FWC261398:FWC261416 FWC326934:FWC326952 FWC392470:FWC392488 FWC458006:FWC458024 FWC523542:FWC523560 FWC589078:FWC589096 FWC654614:FWC654632 FWC720150:FWC720168 FWC785686:FWC785704 FWC851222:FWC851240 FWC916758:FWC916776 FWC982294:FWC982312 FWD158:FWD178 FWD64789:FWD64809 FWD130325:FWD130345 FWD195861:FWD195881 FWD261397:FWD261417 FWD326933:FWD326953 FWD392469:FWD392489 FWD458005:FWD458025 FWD523541:FWD523561 FWD589077:FWD589097 FWD654613:FWD654633 FWD720149:FWD720169 FWD785685:FWD785705 FWD851221:FWD851241 FWD916757:FWD916777 FWD982293:FWD982313 FWE78:FWE81 FWE100:FWE103 FWE64709:FWE64712 FWE64731:FWE64734 FWE130245:FWE130248 FWE130267:FWE130270 FWE195781:FWE195784 FWE195803:FWE195806 FWE261317:FWE261320 FWE261339:FWE261342 FWE326853:FWE326856 FWE326875:FWE326878 FWE392389:FWE392392 FWE392411:FWE392414 FWE457925:FWE457928 FWE457947:FWE457950 FWE523461:FWE523464 FWE523483:FWE523486 FWE588997:FWE589000 FWE589019:FWE589022 FWE654533:FWE654536 FWE654555:FWE654558 FWE720069:FWE720072 FWE720091:FWE720094 FWE785605:FWE785608 FWE785627:FWE785630 FWE851141:FWE851144 FWE851163:FWE851166 FWE916677:FWE916680 FWE916699:FWE916702 FWE982213:FWE982216 FWE982235:FWE982238 FWF174:FWF177 FWF64805:FWF64808 FWF64826:FWF64829 FWF64847:FWF64850 FWF130341:FWF130344 FWF130362:FWF130365 FWF130383:FWF130386 FWF195877:FWF195880 FWF195898:FWF195901 FWF195919:FWF195922 FWF261413:FWF261416 FWF261434:FWF261437 FWF261455:FWF261458 FWF326949:FWF326952 FWF326970:FWF326973 FWF326991:FWF326994 FWF392485:FWF392488 FWF392506:FWF392509 FWF392527:FWF392530 FWF458021:FWF458024 FWF458042:FWF458045 FWF458063:FWF458066 FWF523557:FWF523560 FWF523578:FWF523581 FWF523599:FWF523602 FWF589093:FWF589096 FWF589114:FWF589117 FWF589135:FWF589138 FWF654629:FWF654632 FWF654650:FWF654653 FWF654671:FWF654674 FWF720165:FWF720168 FWF720186:FWF720189 FWF720207:FWF720210 FWF785701:FWF785704 FWF785722:FWF785725 FWF785743:FWF785746 FWF851237:FWF851240 FWF851258:FWF851261 FWF851279:FWF851282 FWF916773:FWF916776 FWF916794:FWF916797 FWF916815:FWF916818 FWF982309:FWF982312 FWF982330:FWF982333 FWF982351:FWF982354 FWG64831:FWG64832 FWG130367:FWG130368 FWG195903:FWG195904 FWG261439:FWG261440 FWG326975:FWG326976 FWG392511:FWG392512 FWG458047:FWG458048 FWG523583:FWG523584 FWG589119:FWG589120 FWG654655:FWG654656 FWG720191:FWG720192 FWG785727:FWG785728 FWG851263:FWG851264 FWG916799:FWG916800 FWG982335:FWG982336 FZG174:FZG177 FZG64805:FZG64808 FZG64826:FZG64829 FZG64847:FZG64850 FZG64868:FZG64871 FZG130341:FZG130344 FZG130362:FZG130365 FZG130383:FZG130386 FZG130404:FZG130407 FZG195877:FZG195880 FZG195898:FZG195901 FZG195919:FZG195922 FZG195940:FZG195943 FZG261413:FZG261416 FZG261434:FZG261437 FZG261455:FZG261458 FZG261476:FZG261479 FZG326949:FZG326952 FZG326970:FZG326973 FZG326991:FZG326994 FZG327012:FZG327015 FZG392485:FZG392488 FZG392506:FZG392509 FZG392527:FZG392530 FZG392548:FZG392551 FZG458021:FZG458024 FZG458042:FZG458045 FZG458063:FZG458066 FZG458084:FZG458087 FZG523557:FZG523560 FZG523578:FZG523581 FZG523599:FZG523602 FZG523620:FZG523623 FZG589093:FZG589096 FZG589114:FZG589117 FZG589135:FZG589138 FZG589156:FZG589159 FZG654629:FZG654632 FZG654650:FZG654653 FZG654671:FZG654674 FZG654692:FZG654695 FZG720165:FZG720168 FZG720186:FZG720189 FZG720207:FZG720210 FZG720228:FZG720231 FZG785701:FZG785704 FZG785722:FZG785725 FZG785743:FZG785746 FZG785764:FZG785767 FZG851237:FZG851240 FZG851258:FZG851261 FZG851279:FZG851282 FZG851300:FZG851303 FZG916773:FZG916776 FZG916794:FZG916797 FZG916815:FZG916818 FZG916836:FZG916839 FZG982309:FZG982312 FZG982330:FZG982333 FZG982351:FZG982354 FZG982372:FZG982375 FZH157:FZH158 FZH64788:FZH64789 FZH64831:FZH64835 FZH64837:FZH64856 FZH64858:FZH64872 FZH130324:FZH130325 FZH130367:FZH130371 FZH130373:FZH130392 FZH130394:FZH130408 FZH195860:FZH195861 FZH195903:FZH195907 FZH195909:FZH195928 FZH195930:FZH195944 FZH261396:FZH261397 FZH261439:FZH261443 FZH261445:FZH261464 FZH261466:FZH261480 FZH326932:FZH326933 FZH326975:FZH326979 FZH326981:FZH327000 FZH327002:FZH327016 FZH392468:FZH392469 FZH392511:FZH392515 FZH392517:FZH392536 FZH392538:FZH392552 FZH458004:FZH458005 FZH458047:FZH458051 FZH458053:FZH458072 FZH458074:FZH458088 FZH523540:FZH523541 FZH523583:FZH523587 FZH523589:FZH523608 FZH523610:FZH523624 FZH589076:FZH589077 FZH589119:FZH589123 FZH589125:FZH589144 FZH589146:FZH589160 FZH654612:FZH654613 FZH654655:FZH654659 FZH654661:FZH654680 FZH654682:FZH654696 FZH720148:FZH720149 FZH720191:FZH720195 FZH720197:FZH720216 FZH720218:FZH720232 FZH785684:FZH785685 FZH785727:FZH785731 FZH785733:FZH785752 FZH785754:FZH785768 FZH851220:FZH851221 FZH851263:FZH851267 FZH851269:FZH851288 FZH851290:FZH851304 FZH916756:FZH916757 FZH916799:FZH916803 FZH916805:FZH916824 FZH916826:FZH916840 FZH982292:FZH982293 FZH982335:FZH982339 FZH982341:FZH982360 FZH982362:FZH982376 GFY159:GFY177 GFY64790:GFY64808 GFY130326:GFY130344 GFY195862:GFY195880 GFY261398:GFY261416 GFY326934:GFY326952 GFY392470:GFY392488 GFY458006:GFY458024 GFY523542:GFY523560 GFY589078:GFY589096 GFY654614:GFY654632 GFY720150:GFY720168 GFY785686:GFY785704 GFY851222:GFY851240 GFY916758:GFY916776 GFY982294:GFY982312 GFZ158:GFZ178 GFZ64789:GFZ64809 GFZ130325:GFZ130345 GFZ195861:GFZ195881 GFZ261397:GFZ261417 GFZ326933:GFZ326953 GFZ392469:GFZ392489 GFZ458005:GFZ458025 GFZ523541:GFZ523561 GFZ589077:GFZ589097 GFZ654613:GFZ654633 GFZ720149:GFZ720169 GFZ785685:GFZ785705 GFZ851221:GFZ851241 GFZ916757:GFZ916777 GFZ982293:GFZ982313 GGA78:GGA81 GGA100:GGA103 GGA64709:GGA64712 GGA64731:GGA64734 GGA130245:GGA130248 GGA130267:GGA130270 GGA195781:GGA195784 GGA195803:GGA195806 GGA261317:GGA261320 GGA261339:GGA261342 GGA326853:GGA326856 GGA326875:GGA326878 GGA392389:GGA392392 GGA392411:GGA392414 GGA457925:GGA457928 GGA457947:GGA457950 GGA523461:GGA523464 GGA523483:GGA523486 GGA588997:GGA589000 GGA589019:GGA589022 GGA654533:GGA654536 GGA654555:GGA654558 GGA720069:GGA720072 GGA720091:GGA720094 GGA785605:GGA785608 GGA785627:GGA785630 GGA851141:GGA851144 GGA851163:GGA851166 GGA916677:GGA916680 GGA916699:GGA916702 GGA982213:GGA982216 GGA982235:GGA982238 GGB174:GGB177 GGB64805:GGB64808 GGB64826:GGB64829 GGB64847:GGB64850 GGB130341:GGB130344 GGB130362:GGB130365 GGB130383:GGB130386 GGB195877:GGB195880 GGB195898:GGB195901 GGB195919:GGB195922 GGB261413:GGB261416 GGB261434:GGB261437 GGB261455:GGB261458 GGB326949:GGB326952 GGB326970:GGB326973 GGB326991:GGB326994 GGB392485:GGB392488 GGB392506:GGB392509 GGB392527:GGB392530 GGB458021:GGB458024 GGB458042:GGB458045 GGB458063:GGB458066 GGB523557:GGB523560 GGB523578:GGB523581 GGB523599:GGB523602 GGB589093:GGB589096 GGB589114:GGB589117 GGB589135:GGB589138 GGB654629:GGB654632 GGB654650:GGB654653 GGB654671:GGB654674 GGB720165:GGB720168 GGB720186:GGB720189 GGB720207:GGB720210 GGB785701:GGB785704 GGB785722:GGB785725 GGB785743:GGB785746 GGB851237:GGB851240 GGB851258:GGB851261 GGB851279:GGB851282 GGB916773:GGB916776 GGB916794:GGB916797 GGB916815:GGB916818 GGB982309:GGB982312 GGB982330:GGB982333 GGB982351:GGB982354 GGC64831:GGC64832 GGC130367:GGC130368 GGC195903:GGC195904 GGC261439:GGC261440 GGC326975:GGC326976 GGC392511:GGC392512 GGC458047:GGC458048 GGC523583:GGC523584 GGC589119:GGC589120 GGC654655:GGC654656 GGC720191:GGC720192 GGC785727:GGC785728 GGC851263:GGC851264 GGC916799:GGC916800 GGC982335:GGC982336 GJC174:GJC177 GJC64805:GJC64808 GJC64826:GJC64829 GJC64847:GJC64850 GJC64868:GJC64871 GJC130341:GJC130344 GJC130362:GJC130365 GJC130383:GJC130386 GJC130404:GJC130407 GJC195877:GJC195880 GJC195898:GJC195901 GJC195919:GJC195922 GJC195940:GJC195943 GJC261413:GJC261416 GJC261434:GJC261437 GJC261455:GJC261458 GJC261476:GJC261479 GJC326949:GJC326952 GJC326970:GJC326973 GJC326991:GJC326994 GJC327012:GJC327015 GJC392485:GJC392488 GJC392506:GJC392509 GJC392527:GJC392530 GJC392548:GJC392551 GJC458021:GJC458024 GJC458042:GJC458045 GJC458063:GJC458066 GJC458084:GJC458087 GJC523557:GJC523560 GJC523578:GJC523581 GJC523599:GJC523602 GJC523620:GJC523623 GJC589093:GJC589096 GJC589114:GJC589117 GJC589135:GJC589138 GJC589156:GJC589159 GJC654629:GJC654632 GJC654650:GJC654653 GJC654671:GJC654674 GJC654692:GJC654695 GJC720165:GJC720168 GJC720186:GJC720189 GJC720207:GJC720210 GJC720228:GJC720231 GJC785701:GJC785704 GJC785722:GJC785725 GJC785743:GJC785746 GJC785764:GJC785767 GJC851237:GJC851240 GJC851258:GJC851261 GJC851279:GJC851282 GJC851300:GJC851303 GJC916773:GJC916776 GJC916794:GJC916797 GJC916815:GJC916818 GJC916836:GJC916839 GJC982309:GJC982312 GJC982330:GJC982333 GJC982351:GJC982354 GJC982372:GJC982375 GJD157:GJD158 GJD64788:GJD64789 GJD64831:GJD64835 GJD64837:GJD64856 GJD64858:GJD64872 GJD130324:GJD130325 GJD130367:GJD130371 GJD130373:GJD130392 GJD130394:GJD130408 GJD195860:GJD195861 GJD195903:GJD195907 GJD195909:GJD195928 GJD195930:GJD195944 GJD261396:GJD261397 GJD261439:GJD261443 GJD261445:GJD261464 GJD261466:GJD261480 GJD326932:GJD326933 GJD326975:GJD326979 GJD326981:GJD327000 GJD327002:GJD327016 GJD392468:GJD392469 GJD392511:GJD392515 GJD392517:GJD392536 GJD392538:GJD392552 GJD458004:GJD458005 GJD458047:GJD458051 GJD458053:GJD458072 GJD458074:GJD458088 GJD523540:GJD523541 GJD523583:GJD523587 GJD523589:GJD523608 GJD523610:GJD523624 GJD589076:GJD589077 GJD589119:GJD589123 GJD589125:GJD589144 GJD589146:GJD589160 GJD654612:GJD654613 GJD654655:GJD654659 GJD654661:GJD654680 GJD654682:GJD654696 GJD720148:GJD720149 GJD720191:GJD720195 GJD720197:GJD720216 GJD720218:GJD720232 GJD785684:GJD785685 GJD785727:GJD785731 GJD785733:GJD785752 GJD785754:GJD785768 GJD851220:GJD851221 GJD851263:GJD851267 GJD851269:GJD851288 GJD851290:GJD851304 GJD916756:GJD916757 GJD916799:GJD916803 GJD916805:GJD916824 GJD916826:GJD916840 GJD982292:GJD982293 GJD982335:GJD982339 GJD982341:GJD982360 GJD982362:GJD982376 GPU159:GPU177 GPU64790:GPU64808 GPU130326:GPU130344 GPU195862:GPU195880 GPU261398:GPU261416 GPU326934:GPU326952 GPU392470:GPU392488 GPU458006:GPU458024 GPU523542:GPU523560 GPU589078:GPU589096 GPU654614:GPU654632 GPU720150:GPU720168 GPU785686:GPU785704 GPU851222:GPU851240 GPU916758:GPU916776 GPU982294:GPU982312 GPV158:GPV178 GPV64789:GPV64809 GPV130325:GPV130345 GPV195861:GPV195881 GPV261397:GPV261417 GPV326933:GPV326953 GPV392469:GPV392489 GPV458005:GPV458025 GPV523541:GPV523561 GPV589077:GPV589097 GPV654613:GPV654633 GPV720149:GPV720169 GPV785685:GPV785705 GPV851221:GPV851241 GPV916757:GPV916777 GPV982293:GPV982313 GPW78:GPW81 GPW100:GPW103 GPW64709:GPW64712 GPW64731:GPW64734 GPW130245:GPW130248 GPW130267:GPW130270 GPW195781:GPW195784 GPW195803:GPW195806 GPW261317:GPW261320 GPW261339:GPW261342 GPW326853:GPW326856 GPW326875:GPW326878 GPW392389:GPW392392 GPW392411:GPW392414 GPW457925:GPW457928 GPW457947:GPW457950 GPW523461:GPW523464 GPW523483:GPW523486 GPW588997:GPW589000 GPW589019:GPW589022 GPW654533:GPW654536 GPW654555:GPW654558 GPW720069:GPW720072 GPW720091:GPW720094 GPW785605:GPW785608 GPW785627:GPW785630 GPW851141:GPW851144 GPW851163:GPW851166 GPW916677:GPW916680 GPW916699:GPW916702 GPW982213:GPW982216 GPW982235:GPW982238 GPX174:GPX177 GPX64805:GPX64808 GPX64826:GPX64829 GPX64847:GPX64850 GPX130341:GPX130344 GPX130362:GPX130365 GPX130383:GPX130386 GPX195877:GPX195880 GPX195898:GPX195901 GPX195919:GPX195922 GPX261413:GPX261416 GPX261434:GPX261437 GPX261455:GPX261458 GPX326949:GPX326952 GPX326970:GPX326973 GPX326991:GPX326994 GPX392485:GPX392488 GPX392506:GPX392509 GPX392527:GPX392530 GPX458021:GPX458024 GPX458042:GPX458045 GPX458063:GPX458066 GPX523557:GPX523560 GPX523578:GPX523581 GPX523599:GPX523602 GPX589093:GPX589096 GPX589114:GPX589117 GPX589135:GPX589138 GPX654629:GPX654632 GPX654650:GPX654653 GPX654671:GPX654674 GPX720165:GPX720168 GPX720186:GPX720189 GPX720207:GPX720210 GPX785701:GPX785704 GPX785722:GPX785725 GPX785743:GPX785746 GPX851237:GPX851240 GPX851258:GPX851261 GPX851279:GPX851282 GPX916773:GPX916776 GPX916794:GPX916797 GPX916815:GPX916818 GPX982309:GPX982312 GPX982330:GPX982333 GPX982351:GPX982354 GPY64831:GPY64832 GPY130367:GPY130368 GPY195903:GPY195904 GPY261439:GPY261440 GPY326975:GPY326976 GPY392511:GPY392512 GPY458047:GPY458048 GPY523583:GPY523584 GPY589119:GPY589120 GPY654655:GPY654656 GPY720191:GPY720192 GPY785727:GPY785728 GPY851263:GPY851264 GPY916799:GPY916800 GPY982335:GPY982336 GSY174:GSY177 GSY64805:GSY64808 GSY64826:GSY64829 GSY64847:GSY64850 GSY64868:GSY64871 GSY130341:GSY130344 GSY130362:GSY130365 GSY130383:GSY130386 GSY130404:GSY130407 GSY195877:GSY195880 GSY195898:GSY195901 GSY195919:GSY195922 GSY195940:GSY195943 GSY261413:GSY261416 GSY261434:GSY261437 GSY261455:GSY261458 GSY261476:GSY261479 GSY326949:GSY326952 GSY326970:GSY326973 GSY326991:GSY326994 GSY327012:GSY327015 GSY392485:GSY392488 GSY392506:GSY392509 GSY392527:GSY392530 GSY392548:GSY392551 GSY458021:GSY458024 GSY458042:GSY458045 GSY458063:GSY458066 GSY458084:GSY458087 GSY523557:GSY523560 GSY523578:GSY523581 GSY523599:GSY523602 GSY523620:GSY523623 GSY589093:GSY589096 GSY589114:GSY589117 GSY589135:GSY589138 GSY589156:GSY589159 GSY654629:GSY654632 GSY654650:GSY654653 GSY654671:GSY654674 GSY654692:GSY654695 GSY720165:GSY720168 GSY720186:GSY720189 GSY720207:GSY720210 GSY720228:GSY720231 GSY785701:GSY785704 GSY785722:GSY785725 GSY785743:GSY785746 GSY785764:GSY785767 GSY851237:GSY851240 GSY851258:GSY851261 GSY851279:GSY851282 GSY851300:GSY851303 GSY916773:GSY916776 GSY916794:GSY916797 GSY916815:GSY916818 GSY916836:GSY916839 GSY982309:GSY982312 GSY982330:GSY982333 GSY982351:GSY982354 GSY982372:GSY982375 GSZ157:GSZ158 GSZ64788:GSZ64789 GSZ64831:GSZ64835 GSZ64837:GSZ64856 GSZ64858:GSZ64872 GSZ130324:GSZ130325 GSZ130367:GSZ130371 GSZ130373:GSZ130392 GSZ130394:GSZ130408 GSZ195860:GSZ195861 GSZ195903:GSZ195907 GSZ195909:GSZ195928 GSZ195930:GSZ195944 GSZ261396:GSZ261397 GSZ261439:GSZ261443 GSZ261445:GSZ261464 GSZ261466:GSZ261480 GSZ326932:GSZ326933 GSZ326975:GSZ326979 GSZ326981:GSZ327000 GSZ327002:GSZ327016 GSZ392468:GSZ392469 GSZ392511:GSZ392515 GSZ392517:GSZ392536 GSZ392538:GSZ392552 GSZ458004:GSZ458005 GSZ458047:GSZ458051 GSZ458053:GSZ458072 GSZ458074:GSZ458088 GSZ523540:GSZ523541 GSZ523583:GSZ523587 GSZ523589:GSZ523608 GSZ523610:GSZ523624 GSZ589076:GSZ589077 GSZ589119:GSZ589123 GSZ589125:GSZ589144 GSZ589146:GSZ589160 GSZ654612:GSZ654613 GSZ654655:GSZ654659 GSZ654661:GSZ654680 GSZ654682:GSZ654696 GSZ720148:GSZ720149 GSZ720191:GSZ720195 GSZ720197:GSZ720216 GSZ720218:GSZ720232 GSZ785684:GSZ785685 GSZ785727:GSZ785731 GSZ785733:GSZ785752 GSZ785754:GSZ785768 GSZ851220:GSZ851221 GSZ851263:GSZ851267 GSZ851269:GSZ851288 GSZ851290:GSZ851304 GSZ916756:GSZ916757 GSZ916799:GSZ916803 GSZ916805:GSZ916824 GSZ916826:GSZ916840 GSZ982292:GSZ982293 GSZ982335:GSZ982339 GSZ982341:GSZ982360 GSZ982362:GSZ982376 GZQ159:GZQ177 GZQ64790:GZQ64808 GZQ130326:GZQ130344 GZQ195862:GZQ195880 GZQ261398:GZQ261416 GZQ326934:GZQ326952 GZQ392470:GZQ392488 GZQ458006:GZQ458024 GZQ523542:GZQ523560 GZQ589078:GZQ589096 GZQ654614:GZQ654632 GZQ720150:GZQ720168 GZQ785686:GZQ785704 GZQ851222:GZQ851240 GZQ916758:GZQ916776 GZQ982294:GZQ982312 GZR158:GZR178 GZR64789:GZR64809 GZR130325:GZR130345 GZR195861:GZR195881 GZR261397:GZR261417 GZR326933:GZR326953 GZR392469:GZR392489 GZR458005:GZR458025 GZR523541:GZR523561 GZR589077:GZR589097 GZR654613:GZR654633 GZR720149:GZR720169 GZR785685:GZR785705 GZR851221:GZR851241 GZR916757:GZR916777 GZR982293:GZR982313 GZS78:GZS81 GZS100:GZS103 GZS64709:GZS64712 GZS64731:GZS64734 GZS130245:GZS130248 GZS130267:GZS130270 GZS195781:GZS195784 GZS195803:GZS195806 GZS261317:GZS261320 GZS261339:GZS261342 GZS326853:GZS326856 GZS326875:GZS326878 GZS392389:GZS392392 GZS392411:GZS392414 GZS457925:GZS457928 GZS457947:GZS457950 GZS523461:GZS523464 GZS523483:GZS523486 GZS588997:GZS589000 GZS589019:GZS589022 GZS654533:GZS654536 GZS654555:GZS654558 GZS720069:GZS720072 GZS720091:GZS720094 GZS785605:GZS785608 GZS785627:GZS785630 GZS851141:GZS851144 GZS851163:GZS851166 GZS916677:GZS916680 GZS916699:GZS916702 GZS982213:GZS982216 GZS982235:GZS982238 GZT174:GZT177 GZT64805:GZT64808 GZT64826:GZT64829 GZT64847:GZT64850 GZT130341:GZT130344 GZT130362:GZT130365 GZT130383:GZT130386 GZT195877:GZT195880 GZT195898:GZT195901 GZT195919:GZT195922 GZT261413:GZT261416 GZT261434:GZT261437 GZT261455:GZT261458 GZT326949:GZT326952 GZT326970:GZT326973 GZT326991:GZT326994 GZT392485:GZT392488 GZT392506:GZT392509 GZT392527:GZT392530 GZT458021:GZT458024 GZT458042:GZT458045 GZT458063:GZT458066 GZT523557:GZT523560 GZT523578:GZT523581 GZT523599:GZT523602 GZT589093:GZT589096 GZT589114:GZT589117 GZT589135:GZT589138 GZT654629:GZT654632 GZT654650:GZT654653 GZT654671:GZT654674 GZT720165:GZT720168 GZT720186:GZT720189 GZT720207:GZT720210 GZT785701:GZT785704 GZT785722:GZT785725 GZT785743:GZT785746 GZT851237:GZT851240 GZT851258:GZT851261 GZT851279:GZT851282 GZT916773:GZT916776 GZT916794:GZT916797 GZT916815:GZT916818 GZT982309:GZT982312 GZT982330:GZT982333 GZT982351:GZT982354 GZU64831:GZU64832 GZU130367:GZU130368 GZU195903:GZU195904 GZU261439:GZU261440 GZU326975:GZU326976 GZU392511:GZU392512 GZU458047:GZU458048 GZU523583:GZU523584 GZU589119:GZU589120 GZU654655:GZU654656 GZU720191:GZU720192 GZU785727:GZU785728 GZU851263:GZU851264 GZU916799:GZU916800 GZU982335:GZU982336 HCU174:HCU177 HCU64805:HCU64808 HCU64826:HCU64829 HCU64847:HCU64850 HCU64868:HCU64871 HCU130341:HCU130344 HCU130362:HCU130365 HCU130383:HCU130386 HCU130404:HCU130407 HCU195877:HCU195880 HCU195898:HCU195901 HCU195919:HCU195922 HCU195940:HCU195943 HCU261413:HCU261416 HCU261434:HCU261437 HCU261455:HCU261458 HCU261476:HCU261479 HCU326949:HCU326952 HCU326970:HCU326973 HCU326991:HCU326994 HCU327012:HCU327015 HCU392485:HCU392488 HCU392506:HCU392509 HCU392527:HCU392530 HCU392548:HCU392551 HCU458021:HCU458024 HCU458042:HCU458045 HCU458063:HCU458066 HCU458084:HCU458087 HCU523557:HCU523560 HCU523578:HCU523581 HCU523599:HCU523602 HCU523620:HCU523623 HCU589093:HCU589096 HCU589114:HCU589117 HCU589135:HCU589138 HCU589156:HCU589159 HCU654629:HCU654632 HCU654650:HCU654653 HCU654671:HCU654674 HCU654692:HCU654695 HCU720165:HCU720168 HCU720186:HCU720189 HCU720207:HCU720210 HCU720228:HCU720231 HCU785701:HCU785704 HCU785722:HCU785725 HCU785743:HCU785746 HCU785764:HCU785767 HCU851237:HCU851240 HCU851258:HCU851261 HCU851279:HCU851282 HCU851300:HCU851303 HCU916773:HCU916776 HCU916794:HCU916797 HCU916815:HCU916818 HCU916836:HCU916839 HCU982309:HCU982312 HCU982330:HCU982333 HCU982351:HCU982354 HCU982372:HCU982375 HCV157:HCV158 HCV64788:HCV64789 HCV64831:HCV64835 HCV64837:HCV64856 HCV64858:HCV64872 HCV130324:HCV130325 HCV130367:HCV130371 HCV130373:HCV130392 HCV130394:HCV130408 HCV195860:HCV195861 HCV195903:HCV195907 HCV195909:HCV195928 HCV195930:HCV195944 HCV261396:HCV261397 HCV261439:HCV261443 HCV261445:HCV261464 HCV261466:HCV261480 HCV326932:HCV326933 HCV326975:HCV326979 HCV326981:HCV327000 HCV327002:HCV327016 HCV392468:HCV392469 HCV392511:HCV392515 HCV392517:HCV392536 HCV392538:HCV392552 HCV458004:HCV458005 HCV458047:HCV458051 HCV458053:HCV458072 HCV458074:HCV458088 HCV523540:HCV523541 HCV523583:HCV523587 HCV523589:HCV523608 HCV523610:HCV523624 HCV589076:HCV589077 HCV589119:HCV589123 HCV589125:HCV589144 HCV589146:HCV589160 HCV654612:HCV654613 HCV654655:HCV654659 HCV654661:HCV654680 HCV654682:HCV654696 HCV720148:HCV720149 HCV720191:HCV720195 HCV720197:HCV720216 HCV720218:HCV720232 HCV785684:HCV785685 HCV785727:HCV785731 HCV785733:HCV785752 HCV785754:HCV785768 HCV851220:HCV851221 HCV851263:HCV851267 HCV851269:HCV851288 HCV851290:HCV851304 HCV916756:HCV916757 HCV916799:HCV916803 HCV916805:HCV916824 HCV916826:HCV916840 HCV982292:HCV982293 HCV982335:HCV982339 HCV982341:HCV982360 HCV982362:HCV982376 HJM159:HJM177 HJM64790:HJM64808 HJM130326:HJM130344 HJM195862:HJM195880 HJM261398:HJM261416 HJM326934:HJM326952 HJM392470:HJM392488 HJM458006:HJM458024 HJM523542:HJM523560 HJM589078:HJM589096 HJM654614:HJM654632 HJM720150:HJM720168 HJM785686:HJM785704 HJM851222:HJM851240 HJM916758:HJM916776 HJM982294:HJM982312 HJN158:HJN178 HJN64789:HJN64809 HJN130325:HJN130345 HJN195861:HJN195881 HJN261397:HJN261417 HJN326933:HJN326953 HJN392469:HJN392489 HJN458005:HJN458025 HJN523541:HJN523561 HJN589077:HJN589097 HJN654613:HJN654633 HJN720149:HJN720169 HJN785685:HJN785705 HJN851221:HJN851241 HJN916757:HJN916777 HJN982293:HJN982313 HJO78:HJO81 HJO100:HJO103 HJO64709:HJO64712 HJO64731:HJO64734 HJO130245:HJO130248 HJO130267:HJO130270 HJO195781:HJO195784 HJO195803:HJO195806 HJO261317:HJO261320 HJO261339:HJO261342 HJO326853:HJO326856 HJO326875:HJO326878 HJO392389:HJO392392 HJO392411:HJO392414 HJO457925:HJO457928 HJO457947:HJO457950 HJO523461:HJO523464 HJO523483:HJO523486 HJO588997:HJO589000 HJO589019:HJO589022 HJO654533:HJO654536 HJO654555:HJO654558 HJO720069:HJO720072 HJO720091:HJO720094 HJO785605:HJO785608 HJO785627:HJO785630 HJO851141:HJO851144 HJO851163:HJO851166 HJO916677:HJO916680 HJO916699:HJO916702 HJO982213:HJO982216 HJO982235:HJO982238 HJP174:HJP177 HJP64805:HJP64808 HJP64826:HJP64829 HJP64847:HJP64850 HJP130341:HJP130344 HJP130362:HJP130365 HJP130383:HJP130386 HJP195877:HJP195880 HJP195898:HJP195901 HJP195919:HJP195922 HJP261413:HJP261416 HJP261434:HJP261437 HJP261455:HJP261458 HJP326949:HJP326952 HJP326970:HJP326973 HJP326991:HJP326994 HJP392485:HJP392488 HJP392506:HJP392509 HJP392527:HJP392530 HJP458021:HJP458024 HJP458042:HJP458045 HJP458063:HJP458066 HJP523557:HJP523560 HJP523578:HJP523581 HJP523599:HJP523602 HJP589093:HJP589096 HJP589114:HJP589117 HJP589135:HJP589138 HJP654629:HJP654632 HJP654650:HJP654653 HJP654671:HJP654674 HJP720165:HJP720168 HJP720186:HJP720189 HJP720207:HJP720210 HJP785701:HJP785704 HJP785722:HJP785725 HJP785743:HJP785746 HJP851237:HJP851240 HJP851258:HJP851261 HJP851279:HJP851282 HJP916773:HJP916776 HJP916794:HJP916797 HJP916815:HJP916818 HJP982309:HJP982312 HJP982330:HJP982333 HJP982351:HJP982354 HJQ64831:HJQ64832 HJQ130367:HJQ130368 HJQ195903:HJQ195904 HJQ261439:HJQ261440 HJQ326975:HJQ326976 HJQ392511:HJQ392512 HJQ458047:HJQ458048 HJQ523583:HJQ523584 HJQ589119:HJQ589120 HJQ654655:HJQ654656 HJQ720191:HJQ720192 HJQ785727:HJQ785728 HJQ851263:HJQ851264 HJQ916799:HJQ916800 HJQ982335:HJQ982336 HMQ174:HMQ177 HMQ64805:HMQ64808 HMQ64826:HMQ64829 HMQ64847:HMQ64850 HMQ64868:HMQ64871 HMQ130341:HMQ130344 HMQ130362:HMQ130365 HMQ130383:HMQ130386 HMQ130404:HMQ130407 HMQ195877:HMQ195880 HMQ195898:HMQ195901 HMQ195919:HMQ195922 HMQ195940:HMQ195943 HMQ261413:HMQ261416 HMQ261434:HMQ261437 HMQ261455:HMQ261458 HMQ261476:HMQ261479 HMQ326949:HMQ326952 HMQ326970:HMQ326973 HMQ326991:HMQ326994 HMQ327012:HMQ327015 HMQ392485:HMQ392488 HMQ392506:HMQ392509 HMQ392527:HMQ392530 HMQ392548:HMQ392551 HMQ458021:HMQ458024 HMQ458042:HMQ458045 HMQ458063:HMQ458066 HMQ458084:HMQ458087 HMQ523557:HMQ523560 HMQ523578:HMQ523581 HMQ523599:HMQ523602 HMQ523620:HMQ523623 HMQ589093:HMQ589096 HMQ589114:HMQ589117 HMQ589135:HMQ589138 HMQ589156:HMQ589159 HMQ654629:HMQ654632 HMQ654650:HMQ654653 HMQ654671:HMQ654674 HMQ654692:HMQ654695 HMQ720165:HMQ720168 HMQ720186:HMQ720189 HMQ720207:HMQ720210 HMQ720228:HMQ720231 HMQ785701:HMQ785704 HMQ785722:HMQ785725 HMQ785743:HMQ785746 HMQ785764:HMQ785767 HMQ851237:HMQ851240 HMQ851258:HMQ851261 HMQ851279:HMQ851282 HMQ851300:HMQ851303 HMQ916773:HMQ916776 HMQ916794:HMQ916797 HMQ916815:HMQ916818 HMQ916836:HMQ916839 HMQ982309:HMQ982312 HMQ982330:HMQ982333 HMQ982351:HMQ982354 HMQ982372:HMQ982375 HMR157:HMR158 HMR64788:HMR64789 HMR64831:HMR64835 HMR64837:HMR64856 HMR64858:HMR64872 HMR130324:HMR130325 HMR130367:HMR130371 HMR130373:HMR130392 HMR130394:HMR130408 HMR195860:HMR195861 HMR195903:HMR195907 HMR195909:HMR195928 HMR195930:HMR195944 HMR261396:HMR261397 HMR261439:HMR261443 HMR261445:HMR261464 HMR261466:HMR261480 HMR326932:HMR326933 HMR326975:HMR326979 HMR326981:HMR327000 HMR327002:HMR327016 HMR392468:HMR392469 HMR392511:HMR392515 HMR392517:HMR392536 HMR392538:HMR392552 HMR458004:HMR458005 HMR458047:HMR458051 HMR458053:HMR458072 HMR458074:HMR458088 HMR523540:HMR523541 HMR523583:HMR523587 HMR523589:HMR523608 HMR523610:HMR523624 HMR589076:HMR589077 HMR589119:HMR589123 HMR589125:HMR589144 HMR589146:HMR589160 HMR654612:HMR654613 HMR654655:HMR654659 HMR654661:HMR654680 HMR654682:HMR654696 HMR720148:HMR720149 HMR720191:HMR720195 HMR720197:HMR720216 HMR720218:HMR720232 HMR785684:HMR785685 HMR785727:HMR785731 HMR785733:HMR785752 HMR785754:HMR785768 HMR851220:HMR851221 HMR851263:HMR851267 HMR851269:HMR851288 HMR851290:HMR851304 HMR916756:HMR916757 HMR916799:HMR916803 HMR916805:HMR916824 HMR916826:HMR916840 HMR982292:HMR982293 HMR982335:HMR982339 HMR982341:HMR982360 HMR982362:HMR982376 HTI159:HTI177 HTI64790:HTI64808 HTI130326:HTI130344 HTI195862:HTI195880 HTI261398:HTI261416 HTI326934:HTI326952 HTI392470:HTI392488 HTI458006:HTI458024 HTI523542:HTI523560 HTI589078:HTI589096 HTI654614:HTI654632 HTI720150:HTI720168 HTI785686:HTI785704 HTI851222:HTI851240 HTI916758:HTI916776 HTI982294:HTI982312 HTJ158:HTJ178 HTJ64789:HTJ64809 HTJ130325:HTJ130345 HTJ195861:HTJ195881 HTJ261397:HTJ261417 HTJ326933:HTJ326953 HTJ392469:HTJ392489 HTJ458005:HTJ458025 HTJ523541:HTJ523561 HTJ589077:HTJ589097 HTJ654613:HTJ654633 HTJ720149:HTJ720169 HTJ785685:HTJ785705 HTJ851221:HTJ851241 HTJ916757:HTJ916777 HTJ982293:HTJ982313 HTK78:HTK81 HTK100:HTK103 HTK64709:HTK64712 HTK64731:HTK64734 HTK130245:HTK130248 HTK130267:HTK130270 HTK195781:HTK195784 HTK195803:HTK195806 HTK261317:HTK261320 HTK261339:HTK261342 HTK326853:HTK326856 HTK326875:HTK326878 HTK392389:HTK392392 HTK392411:HTK392414 HTK457925:HTK457928 HTK457947:HTK457950 HTK523461:HTK523464 HTK523483:HTK523486 HTK588997:HTK589000 HTK589019:HTK589022 HTK654533:HTK654536 HTK654555:HTK654558 HTK720069:HTK720072 HTK720091:HTK720094 HTK785605:HTK785608 HTK785627:HTK785630 HTK851141:HTK851144 HTK851163:HTK851166 HTK916677:HTK916680 HTK916699:HTK916702 HTK982213:HTK982216 HTK982235:HTK982238 HTL174:HTL177 HTL64805:HTL64808 HTL64826:HTL64829 HTL64847:HTL64850 HTL130341:HTL130344 HTL130362:HTL130365 HTL130383:HTL130386 HTL195877:HTL195880 HTL195898:HTL195901 HTL195919:HTL195922 HTL261413:HTL261416 HTL261434:HTL261437 HTL261455:HTL261458 HTL326949:HTL326952 HTL326970:HTL326973 HTL326991:HTL326994 HTL392485:HTL392488 HTL392506:HTL392509 HTL392527:HTL392530 HTL458021:HTL458024 HTL458042:HTL458045 HTL458063:HTL458066 HTL523557:HTL523560 HTL523578:HTL523581 HTL523599:HTL523602 HTL589093:HTL589096 HTL589114:HTL589117 HTL589135:HTL589138 HTL654629:HTL654632 HTL654650:HTL654653 HTL654671:HTL654674 HTL720165:HTL720168 HTL720186:HTL720189 HTL720207:HTL720210 HTL785701:HTL785704 HTL785722:HTL785725 HTL785743:HTL785746 HTL851237:HTL851240 HTL851258:HTL851261 HTL851279:HTL851282 HTL916773:HTL916776 HTL916794:HTL916797 HTL916815:HTL916818 HTL982309:HTL982312 HTL982330:HTL982333 HTL982351:HTL982354 HTM64831:HTM64832 HTM130367:HTM130368 HTM195903:HTM195904 HTM261439:HTM261440 HTM326975:HTM326976 HTM392511:HTM392512 HTM458047:HTM458048 HTM523583:HTM523584 HTM589119:HTM589120 HTM654655:HTM654656 HTM720191:HTM720192 HTM785727:HTM785728 HTM851263:HTM851264 HTM916799:HTM916800 HTM982335:HTM982336 HWM174:HWM177 HWM64805:HWM64808 HWM64826:HWM64829 HWM64847:HWM64850 HWM64868:HWM64871 HWM130341:HWM130344 HWM130362:HWM130365 HWM130383:HWM130386 HWM130404:HWM130407 HWM195877:HWM195880 HWM195898:HWM195901 HWM195919:HWM195922 HWM195940:HWM195943 HWM261413:HWM261416 HWM261434:HWM261437 HWM261455:HWM261458 HWM261476:HWM261479 HWM326949:HWM326952 HWM326970:HWM326973 HWM326991:HWM326994 HWM327012:HWM327015 HWM392485:HWM392488 HWM392506:HWM392509 HWM392527:HWM392530 HWM392548:HWM392551 HWM458021:HWM458024 HWM458042:HWM458045 HWM458063:HWM458066 HWM458084:HWM458087 HWM523557:HWM523560 HWM523578:HWM523581 HWM523599:HWM523602 HWM523620:HWM523623 HWM589093:HWM589096 HWM589114:HWM589117 HWM589135:HWM589138 HWM589156:HWM589159 HWM654629:HWM654632 HWM654650:HWM654653 HWM654671:HWM654674 HWM654692:HWM654695 HWM720165:HWM720168 HWM720186:HWM720189 HWM720207:HWM720210 HWM720228:HWM720231 HWM785701:HWM785704 HWM785722:HWM785725 HWM785743:HWM785746 HWM785764:HWM785767 HWM851237:HWM851240 HWM851258:HWM851261 HWM851279:HWM851282 HWM851300:HWM851303 HWM916773:HWM916776 HWM916794:HWM916797 HWM916815:HWM916818 HWM916836:HWM916839 HWM982309:HWM982312 HWM982330:HWM982333 HWM982351:HWM982354 HWM982372:HWM982375 HWN157:HWN158 HWN64788:HWN64789 HWN64831:HWN64835 HWN64837:HWN64856 HWN64858:HWN64872 HWN130324:HWN130325 HWN130367:HWN130371 HWN130373:HWN130392 HWN130394:HWN130408 HWN195860:HWN195861 HWN195903:HWN195907 HWN195909:HWN195928 HWN195930:HWN195944 HWN261396:HWN261397 HWN261439:HWN261443 HWN261445:HWN261464 HWN261466:HWN261480 HWN326932:HWN326933 HWN326975:HWN326979 HWN326981:HWN327000 HWN327002:HWN327016 HWN392468:HWN392469 HWN392511:HWN392515 HWN392517:HWN392536 HWN392538:HWN392552 HWN458004:HWN458005 HWN458047:HWN458051 HWN458053:HWN458072 HWN458074:HWN458088 HWN523540:HWN523541 HWN523583:HWN523587 HWN523589:HWN523608 HWN523610:HWN523624 HWN589076:HWN589077 HWN589119:HWN589123 HWN589125:HWN589144 HWN589146:HWN589160 HWN654612:HWN654613 HWN654655:HWN654659 HWN654661:HWN654680 HWN654682:HWN654696 HWN720148:HWN720149 HWN720191:HWN720195 HWN720197:HWN720216 HWN720218:HWN720232 HWN785684:HWN785685 HWN785727:HWN785731 HWN785733:HWN785752 HWN785754:HWN785768 HWN851220:HWN851221 HWN851263:HWN851267 HWN851269:HWN851288 HWN851290:HWN851304 HWN916756:HWN916757 HWN916799:HWN916803 HWN916805:HWN916824 HWN916826:HWN916840 HWN982292:HWN982293 HWN982335:HWN982339 HWN982341:HWN982360 HWN982362:HWN982376 IDE159:IDE177 IDE64790:IDE64808 IDE130326:IDE130344 IDE195862:IDE195880 IDE261398:IDE261416 IDE326934:IDE326952 IDE392470:IDE392488 IDE458006:IDE458024 IDE523542:IDE523560 IDE589078:IDE589096 IDE654614:IDE654632 IDE720150:IDE720168 IDE785686:IDE785704 IDE851222:IDE851240 IDE916758:IDE916776 IDE982294:IDE982312 IDF158:IDF178 IDF64789:IDF64809 IDF130325:IDF130345 IDF195861:IDF195881 IDF261397:IDF261417 IDF326933:IDF326953 IDF392469:IDF392489 IDF458005:IDF458025 IDF523541:IDF523561 IDF589077:IDF589097 IDF654613:IDF654633 IDF720149:IDF720169 IDF785685:IDF785705 IDF851221:IDF851241 IDF916757:IDF916777 IDF982293:IDF982313 IDG78:IDG81 IDG100:IDG103 IDG64709:IDG64712 IDG64731:IDG64734 IDG130245:IDG130248 IDG130267:IDG130270 IDG195781:IDG195784 IDG195803:IDG195806 IDG261317:IDG261320 IDG261339:IDG261342 IDG326853:IDG326856 IDG326875:IDG326878 IDG392389:IDG392392 IDG392411:IDG392414 IDG457925:IDG457928 IDG457947:IDG457950 IDG523461:IDG523464 IDG523483:IDG523486 IDG588997:IDG589000 IDG589019:IDG589022 IDG654533:IDG654536 IDG654555:IDG654558 IDG720069:IDG720072 IDG720091:IDG720094 IDG785605:IDG785608 IDG785627:IDG785630 IDG851141:IDG851144 IDG851163:IDG851166 IDG916677:IDG916680 IDG916699:IDG916702 IDG982213:IDG982216 IDG982235:IDG982238 IDH174:IDH177 IDH64805:IDH64808 IDH64826:IDH64829 IDH64847:IDH64850 IDH130341:IDH130344 IDH130362:IDH130365 IDH130383:IDH130386 IDH195877:IDH195880 IDH195898:IDH195901 IDH195919:IDH195922 IDH261413:IDH261416 IDH261434:IDH261437 IDH261455:IDH261458 IDH326949:IDH326952 IDH326970:IDH326973 IDH326991:IDH326994 IDH392485:IDH392488 IDH392506:IDH392509 IDH392527:IDH392530 IDH458021:IDH458024 IDH458042:IDH458045 IDH458063:IDH458066 IDH523557:IDH523560 IDH523578:IDH523581 IDH523599:IDH523602 IDH589093:IDH589096 IDH589114:IDH589117 IDH589135:IDH589138 IDH654629:IDH654632 IDH654650:IDH654653 IDH654671:IDH654674 IDH720165:IDH720168 IDH720186:IDH720189 IDH720207:IDH720210 IDH785701:IDH785704 IDH785722:IDH785725 IDH785743:IDH785746 IDH851237:IDH851240 IDH851258:IDH851261 IDH851279:IDH851282 IDH916773:IDH916776 IDH916794:IDH916797 IDH916815:IDH916818 IDH982309:IDH982312 IDH982330:IDH982333 IDH982351:IDH982354 IDI64831:IDI64832 IDI130367:IDI130368 IDI195903:IDI195904 IDI261439:IDI261440 IDI326975:IDI326976 IDI392511:IDI392512 IDI458047:IDI458048 IDI523583:IDI523584 IDI589119:IDI589120 IDI654655:IDI654656 IDI720191:IDI720192 IDI785727:IDI785728 IDI851263:IDI851264 IDI916799:IDI916800 IDI982335:IDI982336 IGI174:IGI177 IGI64805:IGI64808 IGI64826:IGI64829 IGI64847:IGI64850 IGI64868:IGI64871 IGI130341:IGI130344 IGI130362:IGI130365 IGI130383:IGI130386 IGI130404:IGI130407 IGI195877:IGI195880 IGI195898:IGI195901 IGI195919:IGI195922 IGI195940:IGI195943 IGI261413:IGI261416 IGI261434:IGI261437 IGI261455:IGI261458 IGI261476:IGI261479 IGI326949:IGI326952 IGI326970:IGI326973 IGI326991:IGI326994 IGI327012:IGI327015 IGI392485:IGI392488 IGI392506:IGI392509 IGI392527:IGI392530 IGI392548:IGI392551 IGI458021:IGI458024 IGI458042:IGI458045 IGI458063:IGI458066 IGI458084:IGI458087 IGI523557:IGI523560 IGI523578:IGI523581 IGI523599:IGI523602 IGI523620:IGI523623 IGI589093:IGI589096 IGI589114:IGI589117 IGI589135:IGI589138 IGI589156:IGI589159 IGI654629:IGI654632 IGI654650:IGI654653 IGI654671:IGI654674 IGI654692:IGI654695 IGI720165:IGI720168 IGI720186:IGI720189 IGI720207:IGI720210 IGI720228:IGI720231 IGI785701:IGI785704 IGI785722:IGI785725 IGI785743:IGI785746 IGI785764:IGI785767 IGI851237:IGI851240 IGI851258:IGI851261 IGI851279:IGI851282 IGI851300:IGI851303 IGI916773:IGI916776 IGI916794:IGI916797 IGI916815:IGI916818 IGI916836:IGI916839 IGI982309:IGI982312 IGI982330:IGI982333 IGI982351:IGI982354 IGI982372:IGI982375 IGJ157:IGJ158 IGJ64788:IGJ64789 IGJ64831:IGJ64835 IGJ64837:IGJ64856 IGJ64858:IGJ64872 IGJ130324:IGJ130325 IGJ130367:IGJ130371 IGJ130373:IGJ130392 IGJ130394:IGJ130408 IGJ195860:IGJ195861 IGJ195903:IGJ195907 IGJ195909:IGJ195928 IGJ195930:IGJ195944 IGJ261396:IGJ261397 IGJ261439:IGJ261443 IGJ261445:IGJ261464 IGJ261466:IGJ261480 IGJ326932:IGJ326933 IGJ326975:IGJ326979 IGJ326981:IGJ327000 IGJ327002:IGJ327016 IGJ392468:IGJ392469 IGJ392511:IGJ392515 IGJ392517:IGJ392536 IGJ392538:IGJ392552 IGJ458004:IGJ458005 IGJ458047:IGJ458051 IGJ458053:IGJ458072 IGJ458074:IGJ458088 IGJ523540:IGJ523541 IGJ523583:IGJ523587 IGJ523589:IGJ523608 IGJ523610:IGJ523624 IGJ589076:IGJ589077 IGJ589119:IGJ589123 IGJ589125:IGJ589144 IGJ589146:IGJ589160 IGJ654612:IGJ654613 IGJ654655:IGJ654659 IGJ654661:IGJ654680 IGJ654682:IGJ654696 IGJ720148:IGJ720149 IGJ720191:IGJ720195 IGJ720197:IGJ720216 IGJ720218:IGJ720232 IGJ785684:IGJ785685 IGJ785727:IGJ785731 IGJ785733:IGJ785752 IGJ785754:IGJ785768 IGJ851220:IGJ851221 IGJ851263:IGJ851267 IGJ851269:IGJ851288 IGJ851290:IGJ851304 IGJ916756:IGJ916757 IGJ916799:IGJ916803 IGJ916805:IGJ916824 IGJ916826:IGJ916840 IGJ982292:IGJ982293 IGJ982335:IGJ982339 IGJ982341:IGJ982360 IGJ982362:IGJ982376 INA159:INA177 INA64790:INA64808 INA130326:INA130344 INA195862:INA195880 INA261398:INA261416 INA326934:INA326952 INA392470:INA392488 INA458006:INA458024 INA523542:INA523560 INA589078:INA589096 INA654614:INA654632 INA720150:INA720168 INA785686:INA785704 INA851222:INA851240 INA916758:INA916776 INA982294:INA982312 INB158:INB178 INB64789:INB64809 INB130325:INB130345 INB195861:INB195881 INB261397:INB261417 INB326933:INB326953 INB392469:INB392489 INB458005:INB458025 INB523541:INB523561 INB589077:INB589097 INB654613:INB654633 INB720149:INB720169 INB785685:INB785705 INB851221:INB851241 INB916757:INB916777 INB982293:INB982313 INC78:INC81 INC100:INC103 INC64709:INC64712 INC64731:INC64734 INC130245:INC130248 INC130267:INC130270 INC195781:INC195784 INC195803:INC195806 INC261317:INC261320 INC261339:INC261342 INC326853:INC326856 INC326875:INC326878 INC392389:INC392392 INC392411:INC392414 INC457925:INC457928 INC457947:INC457950 INC523461:INC523464 INC523483:INC523486 INC588997:INC589000 INC589019:INC589022 INC654533:INC654536 INC654555:INC654558 INC720069:INC720072 INC720091:INC720094 INC785605:INC785608 INC785627:INC785630 INC851141:INC851144 INC851163:INC851166 INC916677:INC916680 INC916699:INC916702 INC982213:INC982216 INC982235:INC982238 IND174:IND177 IND64805:IND64808 IND64826:IND64829 IND64847:IND64850 IND130341:IND130344 IND130362:IND130365 IND130383:IND130386 IND195877:IND195880 IND195898:IND195901 IND195919:IND195922 IND261413:IND261416 IND261434:IND261437 IND261455:IND261458 IND326949:IND326952 IND326970:IND326973 IND326991:IND326994 IND392485:IND392488 IND392506:IND392509 IND392527:IND392530 IND458021:IND458024 IND458042:IND458045 IND458063:IND458066 IND523557:IND523560 IND523578:IND523581 IND523599:IND523602 IND589093:IND589096 IND589114:IND589117 IND589135:IND589138 IND654629:IND654632 IND654650:IND654653 IND654671:IND654674 IND720165:IND720168 IND720186:IND720189 IND720207:IND720210 IND785701:IND785704 IND785722:IND785725 IND785743:IND785746 IND851237:IND851240 IND851258:IND851261 IND851279:IND851282 IND916773:IND916776 IND916794:IND916797 IND916815:IND916818 IND982309:IND982312 IND982330:IND982333 IND982351:IND982354 INE64831:INE64832 INE130367:INE130368 INE195903:INE195904 INE261439:INE261440 INE326975:INE326976 INE392511:INE392512 INE458047:INE458048 INE523583:INE523584 INE589119:INE589120 INE654655:INE654656 INE720191:INE720192 INE785727:INE785728 INE851263:INE851264 INE916799:INE916800 INE982335:INE982336 IQE174:IQE177 IQE64805:IQE64808 IQE64826:IQE64829 IQE64847:IQE64850 IQE64868:IQE64871 IQE130341:IQE130344 IQE130362:IQE130365 IQE130383:IQE130386 IQE130404:IQE130407 IQE195877:IQE195880 IQE195898:IQE195901 IQE195919:IQE195922 IQE195940:IQE195943 IQE261413:IQE261416 IQE261434:IQE261437 IQE261455:IQE261458 IQE261476:IQE261479 IQE326949:IQE326952 IQE326970:IQE326973 IQE326991:IQE326994 IQE327012:IQE327015 IQE392485:IQE392488 IQE392506:IQE392509 IQE392527:IQE392530 IQE392548:IQE392551 IQE458021:IQE458024 IQE458042:IQE458045 IQE458063:IQE458066 IQE458084:IQE458087 IQE523557:IQE523560 IQE523578:IQE523581 IQE523599:IQE523602 IQE523620:IQE523623 IQE589093:IQE589096 IQE589114:IQE589117 IQE589135:IQE589138 IQE589156:IQE589159 IQE654629:IQE654632 IQE654650:IQE654653 IQE654671:IQE654674 IQE654692:IQE654695 IQE720165:IQE720168 IQE720186:IQE720189 IQE720207:IQE720210 IQE720228:IQE720231 IQE785701:IQE785704 IQE785722:IQE785725 IQE785743:IQE785746 IQE785764:IQE785767 IQE851237:IQE851240 IQE851258:IQE851261 IQE851279:IQE851282 IQE851300:IQE851303 IQE916773:IQE916776 IQE916794:IQE916797 IQE916815:IQE916818 IQE916836:IQE916839 IQE982309:IQE982312 IQE982330:IQE982333 IQE982351:IQE982354 IQE982372:IQE982375 IQF157:IQF158 IQF64788:IQF64789 IQF64831:IQF64835 IQF64837:IQF64856 IQF64858:IQF64872 IQF130324:IQF130325 IQF130367:IQF130371 IQF130373:IQF130392 IQF130394:IQF130408 IQF195860:IQF195861 IQF195903:IQF195907 IQF195909:IQF195928 IQF195930:IQF195944 IQF261396:IQF261397 IQF261439:IQF261443 IQF261445:IQF261464 IQF261466:IQF261480 IQF326932:IQF326933 IQF326975:IQF326979 IQF326981:IQF327000 IQF327002:IQF327016 IQF392468:IQF392469 IQF392511:IQF392515 IQF392517:IQF392536 IQF392538:IQF392552 IQF458004:IQF458005 IQF458047:IQF458051 IQF458053:IQF458072 IQF458074:IQF458088 IQF523540:IQF523541 IQF523583:IQF523587 IQF523589:IQF523608 IQF523610:IQF523624 IQF589076:IQF589077 IQF589119:IQF589123 IQF589125:IQF589144 IQF589146:IQF589160 IQF654612:IQF654613 IQF654655:IQF654659 IQF654661:IQF654680 IQF654682:IQF654696 IQF720148:IQF720149 IQF720191:IQF720195 IQF720197:IQF720216 IQF720218:IQF720232 IQF785684:IQF785685 IQF785727:IQF785731 IQF785733:IQF785752 IQF785754:IQF785768 IQF851220:IQF851221 IQF851263:IQF851267 IQF851269:IQF851288 IQF851290:IQF851304 IQF916756:IQF916757 IQF916799:IQF916803 IQF916805:IQF916824 IQF916826:IQF916840 IQF982292:IQF982293 IQF982335:IQF982339 IQF982341:IQF982360 IQF982362:IQF982376 IWW159:IWW177 IWW64790:IWW64808 IWW130326:IWW130344 IWW195862:IWW195880 IWW261398:IWW261416 IWW326934:IWW326952 IWW392470:IWW392488 IWW458006:IWW458024 IWW523542:IWW523560 IWW589078:IWW589096 IWW654614:IWW654632 IWW720150:IWW720168 IWW785686:IWW785704 IWW851222:IWW851240 IWW916758:IWW916776 IWW982294:IWW982312 IWX158:IWX178 IWX64789:IWX64809 IWX130325:IWX130345 IWX195861:IWX195881 IWX261397:IWX261417 IWX326933:IWX326953 IWX392469:IWX392489 IWX458005:IWX458025 IWX523541:IWX523561 IWX589077:IWX589097 IWX654613:IWX654633 IWX720149:IWX720169 IWX785685:IWX785705 IWX851221:IWX851241 IWX916757:IWX916777 IWX982293:IWX982313 IWY78:IWY81 IWY100:IWY103 IWY64709:IWY64712 IWY64731:IWY64734 IWY130245:IWY130248 IWY130267:IWY130270 IWY195781:IWY195784 IWY195803:IWY195806 IWY261317:IWY261320 IWY261339:IWY261342 IWY326853:IWY326856 IWY326875:IWY326878 IWY392389:IWY392392 IWY392411:IWY392414 IWY457925:IWY457928 IWY457947:IWY457950 IWY523461:IWY523464 IWY523483:IWY523486 IWY588997:IWY589000 IWY589019:IWY589022 IWY654533:IWY654536 IWY654555:IWY654558 IWY720069:IWY720072 IWY720091:IWY720094 IWY785605:IWY785608 IWY785627:IWY785630 IWY851141:IWY851144 IWY851163:IWY851166 IWY916677:IWY916680 IWY916699:IWY916702 IWY982213:IWY982216 IWY982235:IWY982238 IWZ174:IWZ177 IWZ64805:IWZ64808 IWZ64826:IWZ64829 IWZ64847:IWZ64850 IWZ130341:IWZ130344 IWZ130362:IWZ130365 IWZ130383:IWZ130386 IWZ195877:IWZ195880 IWZ195898:IWZ195901 IWZ195919:IWZ195922 IWZ261413:IWZ261416 IWZ261434:IWZ261437 IWZ261455:IWZ261458 IWZ326949:IWZ326952 IWZ326970:IWZ326973 IWZ326991:IWZ326994 IWZ392485:IWZ392488 IWZ392506:IWZ392509 IWZ392527:IWZ392530 IWZ458021:IWZ458024 IWZ458042:IWZ458045 IWZ458063:IWZ458066 IWZ523557:IWZ523560 IWZ523578:IWZ523581 IWZ523599:IWZ523602 IWZ589093:IWZ589096 IWZ589114:IWZ589117 IWZ589135:IWZ589138 IWZ654629:IWZ654632 IWZ654650:IWZ654653 IWZ654671:IWZ654674 IWZ720165:IWZ720168 IWZ720186:IWZ720189 IWZ720207:IWZ720210 IWZ785701:IWZ785704 IWZ785722:IWZ785725 IWZ785743:IWZ785746 IWZ851237:IWZ851240 IWZ851258:IWZ851261 IWZ851279:IWZ851282 IWZ916773:IWZ916776 IWZ916794:IWZ916797 IWZ916815:IWZ916818 IWZ982309:IWZ982312 IWZ982330:IWZ982333 IWZ982351:IWZ982354 IXA64831:IXA64832 IXA130367:IXA130368 IXA195903:IXA195904 IXA261439:IXA261440 IXA326975:IXA326976 IXA392511:IXA392512 IXA458047:IXA458048 IXA523583:IXA523584 IXA589119:IXA589120 IXA654655:IXA654656 IXA720191:IXA720192 IXA785727:IXA785728 IXA851263:IXA851264 IXA916799:IXA916800 IXA982335:IXA982336 JAA174:JAA177 JAA64805:JAA64808 JAA64826:JAA64829 JAA64847:JAA64850 JAA64868:JAA64871 JAA130341:JAA130344 JAA130362:JAA130365 JAA130383:JAA130386 JAA130404:JAA130407 JAA195877:JAA195880 JAA195898:JAA195901 JAA195919:JAA195922 JAA195940:JAA195943 JAA261413:JAA261416 JAA261434:JAA261437 JAA261455:JAA261458 JAA261476:JAA261479 JAA326949:JAA326952 JAA326970:JAA326973 JAA326991:JAA326994 JAA327012:JAA327015 JAA392485:JAA392488 JAA392506:JAA392509 JAA392527:JAA392530 JAA392548:JAA392551 JAA458021:JAA458024 JAA458042:JAA458045 JAA458063:JAA458066 JAA458084:JAA458087 JAA523557:JAA523560 JAA523578:JAA523581 JAA523599:JAA523602 JAA523620:JAA523623 JAA589093:JAA589096 JAA589114:JAA589117 JAA589135:JAA589138 JAA589156:JAA589159 JAA654629:JAA654632 JAA654650:JAA654653 JAA654671:JAA654674 JAA654692:JAA654695 JAA720165:JAA720168 JAA720186:JAA720189 JAA720207:JAA720210 JAA720228:JAA720231 JAA785701:JAA785704 JAA785722:JAA785725 JAA785743:JAA785746 JAA785764:JAA785767 JAA851237:JAA851240 JAA851258:JAA851261 JAA851279:JAA851282 JAA851300:JAA851303 JAA916773:JAA916776 JAA916794:JAA916797 JAA916815:JAA916818 JAA916836:JAA916839 JAA982309:JAA982312 JAA982330:JAA982333 JAA982351:JAA982354 JAA982372:JAA982375 JAB157:JAB158 JAB64788:JAB64789 JAB64831:JAB64835 JAB64837:JAB64856 JAB64858:JAB64872 JAB130324:JAB130325 JAB130367:JAB130371 JAB130373:JAB130392 JAB130394:JAB130408 JAB195860:JAB195861 JAB195903:JAB195907 JAB195909:JAB195928 JAB195930:JAB195944 JAB261396:JAB261397 JAB261439:JAB261443 JAB261445:JAB261464 JAB261466:JAB261480 JAB326932:JAB326933 JAB326975:JAB326979 JAB326981:JAB327000 JAB327002:JAB327016 JAB392468:JAB392469 JAB392511:JAB392515 JAB392517:JAB392536 JAB392538:JAB392552 JAB458004:JAB458005 JAB458047:JAB458051 JAB458053:JAB458072 JAB458074:JAB458088 JAB523540:JAB523541 JAB523583:JAB523587 JAB523589:JAB523608 JAB523610:JAB523624 JAB589076:JAB589077 JAB589119:JAB589123 JAB589125:JAB589144 JAB589146:JAB589160 JAB654612:JAB654613 JAB654655:JAB654659 JAB654661:JAB654680 JAB654682:JAB654696 JAB720148:JAB720149 JAB720191:JAB720195 JAB720197:JAB720216 JAB720218:JAB720232 JAB785684:JAB785685 JAB785727:JAB785731 JAB785733:JAB785752 JAB785754:JAB785768 JAB851220:JAB851221 JAB851263:JAB851267 JAB851269:JAB851288 JAB851290:JAB851304 JAB916756:JAB916757 JAB916799:JAB916803 JAB916805:JAB916824 JAB916826:JAB916840 JAB982292:JAB982293 JAB982335:JAB982339 JAB982341:JAB982360 JAB982362:JAB982376 JGS159:JGS177 JGS64790:JGS64808 JGS130326:JGS130344 JGS195862:JGS195880 JGS261398:JGS261416 JGS326934:JGS326952 JGS392470:JGS392488 JGS458006:JGS458024 JGS523542:JGS523560 JGS589078:JGS589096 JGS654614:JGS654632 JGS720150:JGS720168 JGS785686:JGS785704 JGS851222:JGS851240 JGS916758:JGS916776 JGS982294:JGS982312 JGT158:JGT178 JGT64789:JGT64809 JGT130325:JGT130345 JGT195861:JGT195881 JGT261397:JGT261417 JGT326933:JGT326953 JGT392469:JGT392489 JGT458005:JGT458025 JGT523541:JGT523561 JGT589077:JGT589097 JGT654613:JGT654633 JGT720149:JGT720169 JGT785685:JGT785705 JGT851221:JGT851241 JGT916757:JGT916777 JGT982293:JGT982313 JGU78:JGU81 JGU100:JGU103 JGU64709:JGU64712 JGU64731:JGU64734 JGU130245:JGU130248 JGU130267:JGU130270 JGU195781:JGU195784 JGU195803:JGU195806 JGU261317:JGU261320 JGU261339:JGU261342 JGU326853:JGU326856 JGU326875:JGU326878 JGU392389:JGU392392 JGU392411:JGU392414 JGU457925:JGU457928 JGU457947:JGU457950 JGU523461:JGU523464 JGU523483:JGU523486 JGU588997:JGU589000 JGU589019:JGU589022 JGU654533:JGU654536 JGU654555:JGU654558 JGU720069:JGU720072 JGU720091:JGU720094 JGU785605:JGU785608 JGU785627:JGU785630 JGU851141:JGU851144 JGU851163:JGU851166 JGU916677:JGU916680 JGU916699:JGU916702 JGU982213:JGU982216 JGU982235:JGU982238 JGV174:JGV177 JGV64805:JGV64808 JGV64826:JGV64829 JGV64847:JGV64850 JGV130341:JGV130344 JGV130362:JGV130365 JGV130383:JGV130386 JGV195877:JGV195880 JGV195898:JGV195901 JGV195919:JGV195922 JGV261413:JGV261416 JGV261434:JGV261437 JGV261455:JGV261458 JGV326949:JGV326952 JGV326970:JGV326973 JGV326991:JGV326994 JGV392485:JGV392488 JGV392506:JGV392509 JGV392527:JGV392530 JGV458021:JGV458024 JGV458042:JGV458045 JGV458063:JGV458066 JGV523557:JGV523560 JGV523578:JGV523581 JGV523599:JGV523602 JGV589093:JGV589096 JGV589114:JGV589117 JGV589135:JGV589138 JGV654629:JGV654632 JGV654650:JGV654653 JGV654671:JGV654674 JGV720165:JGV720168 JGV720186:JGV720189 JGV720207:JGV720210 JGV785701:JGV785704 JGV785722:JGV785725 JGV785743:JGV785746 JGV851237:JGV851240 JGV851258:JGV851261 JGV851279:JGV851282 JGV916773:JGV916776 JGV916794:JGV916797 JGV916815:JGV916818 JGV982309:JGV982312 JGV982330:JGV982333 JGV982351:JGV982354 JGW64831:JGW64832 JGW130367:JGW130368 JGW195903:JGW195904 JGW261439:JGW261440 JGW326975:JGW326976 JGW392511:JGW392512 JGW458047:JGW458048 JGW523583:JGW523584 JGW589119:JGW589120 JGW654655:JGW654656 JGW720191:JGW720192 JGW785727:JGW785728 JGW851263:JGW851264 JGW916799:JGW916800 JGW982335:JGW982336 JJW174:JJW177 JJW64805:JJW64808 JJW64826:JJW64829 JJW64847:JJW64850 JJW64868:JJW64871 JJW130341:JJW130344 JJW130362:JJW130365 JJW130383:JJW130386 JJW130404:JJW130407 JJW195877:JJW195880 JJW195898:JJW195901 JJW195919:JJW195922 JJW195940:JJW195943 JJW261413:JJW261416 JJW261434:JJW261437 JJW261455:JJW261458 JJW261476:JJW261479 JJW326949:JJW326952 JJW326970:JJW326973 JJW326991:JJW326994 JJW327012:JJW327015 JJW392485:JJW392488 JJW392506:JJW392509 JJW392527:JJW392530 JJW392548:JJW392551 JJW458021:JJW458024 JJW458042:JJW458045 JJW458063:JJW458066 JJW458084:JJW458087 JJW523557:JJW523560 JJW523578:JJW523581 JJW523599:JJW523602 JJW523620:JJW523623 JJW589093:JJW589096 JJW589114:JJW589117 JJW589135:JJW589138 JJW589156:JJW589159 JJW654629:JJW654632 JJW654650:JJW654653 JJW654671:JJW654674 JJW654692:JJW654695 JJW720165:JJW720168 JJW720186:JJW720189 JJW720207:JJW720210 JJW720228:JJW720231 JJW785701:JJW785704 JJW785722:JJW785725 JJW785743:JJW785746 JJW785764:JJW785767 JJW851237:JJW851240 JJW851258:JJW851261 JJW851279:JJW851282 JJW851300:JJW851303 JJW916773:JJW916776 JJW916794:JJW916797 JJW916815:JJW916818 JJW916836:JJW916839 JJW982309:JJW982312 JJW982330:JJW982333 JJW982351:JJW982354 JJW982372:JJW982375 JJX157:JJX158 JJX64788:JJX64789 JJX64831:JJX64835 JJX64837:JJX64856 JJX64858:JJX64872 JJX130324:JJX130325 JJX130367:JJX130371 JJX130373:JJX130392 JJX130394:JJX130408 JJX195860:JJX195861 JJX195903:JJX195907 JJX195909:JJX195928 JJX195930:JJX195944 JJX261396:JJX261397 JJX261439:JJX261443 JJX261445:JJX261464 JJX261466:JJX261480 JJX326932:JJX326933 JJX326975:JJX326979 JJX326981:JJX327000 JJX327002:JJX327016 JJX392468:JJX392469 JJX392511:JJX392515 JJX392517:JJX392536 JJX392538:JJX392552 JJX458004:JJX458005 JJX458047:JJX458051 JJX458053:JJX458072 JJX458074:JJX458088 JJX523540:JJX523541 JJX523583:JJX523587 JJX523589:JJX523608 JJX523610:JJX523624 JJX589076:JJX589077 JJX589119:JJX589123 JJX589125:JJX589144 JJX589146:JJX589160 JJX654612:JJX654613 JJX654655:JJX654659 JJX654661:JJX654680 JJX654682:JJX654696 JJX720148:JJX720149 JJX720191:JJX720195 JJX720197:JJX720216 JJX720218:JJX720232 JJX785684:JJX785685 JJX785727:JJX785731 JJX785733:JJX785752 JJX785754:JJX785768 JJX851220:JJX851221 JJX851263:JJX851267 JJX851269:JJX851288 JJX851290:JJX851304 JJX916756:JJX916757 JJX916799:JJX916803 JJX916805:JJX916824 JJX916826:JJX916840 JJX982292:JJX982293 JJX982335:JJX982339 JJX982341:JJX982360 JJX982362:JJX982376 JQO159:JQO177 JQO64790:JQO64808 JQO130326:JQO130344 JQO195862:JQO195880 JQO261398:JQO261416 JQO326934:JQO326952 JQO392470:JQO392488 JQO458006:JQO458024 JQO523542:JQO523560 JQO589078:JQO589096 JQO654614:JQO654632 JQO720150:JQO720168 JQO785686:JQO785704 JQO851222:JQO851240 JQO916758:JQO916776 JQO982294:JQO982312 JQP158:JQP178 JQP64789:JQP64809 JQP130325:JQP130345 JQP195861:JQP195881 JQP261397:JQP261417 JQP326933:JQP326953 JQP392469:JQP392489 JQP458005:JQP458025 JQP523541:JQP523561 JQP589077:JQP589097 JQP654613:JQP654633 JQP720149:JQP720169 JQP785685:JQP785705 JQP851221:JQP851241 JQP916757:JQP916777 JQP982293:JQP982313 JQQ78:JQQ81 JQQ100:JQQ103 JQQ64709:JQQ64712 JQQ64731:JQQ64734 JQQ130245:JQQ130248 JQQ130267:JQQ130270 JQQ195781:JQQ195784 JQQ195803:JQQ195806 JQQ261317:JQQ261320 JQQ261339:JQQ261342 JQQ326853:JQQ326856 JQQ326875:JQQ326878 JQQ392389:JQQ392392 JQQ392411:JQQ392414 JQQ457925:JQQ457928 JQQ457947:JQQ457950 JQQ523461:JQQ523464 JQQ523483:JQQ523486 JQQ588997:JQQ589000 JQQ589019:JQQ589022 JQQ654533:JQQ654536 JQQ654555:JQQ654558 JQQ720069:JQQ720072 JQQ720091:JQQ720094 JQQ785605:JQQ785608 JQQ785627:JQQ785630 JQQ851141:JQQ851144 JQQ851163:JQQ851166 JQQ916677:JQQ916680 JQQ916699:JQQ916702 JQQ982213:JQQ982216 JQQ982235:JQQ982238 JQR174:JQR177 JQR64805:JQR64808 JQR64826:JQR64829 JQR64847:JQR64850 JQR130341:JQR130344 JQR130362:JQR130365 JQR130383:JQR130386 JQR195877:JQR195880 JQR195898:JQR195901 JQR195919:JQR195922 JQR261413:JQR261416 JQR261434:JQR261437 JQR261455:JQR261458 JQR326949:JQR326952 JQR326970:JQR326973 JQR326991:JQR326994 JQR392485:JQR392488 JQR392506:JQR392509 JQR392527:JQR392530 JQR458021:JQR458024 JQR458042:JQR458045 JQR458063:JQR458066 JQR523557:JQR523560 JQR523578:JQR523581 JQR523599:JQR523602 JQR589093:JQR589096 JQR589114:JQR589117 JQR589135:JQR589138 JQR654629:JQR654632 JQR654650:JQR654653 JQR654671:JQR654674 JQR720165:JQR720168 JQR720186:JQR720189 JQR720207:JQR720210 JQR785701:JQR785704 JQR785722:JQR785725 JQR785743:JQR785746 JQR851237:JQR851240 JQR851258:JQR851261 JQR851279:JQR851282 JQR916773:JQR916776 JQR916794:JQR916797 JQR916815:JQR916818 JQR982309:JQR982312 JQR982330:JQR982333 JQR982351:JQR982354 JQS64831:JQS64832 JQS130367:JQS130368 JQS195903:JQS195904 JQS261439:JQS261440 JQS326975:JQS326976 JQS392511:JQS392512 JQS458047:JQS458048 JQS523583:JQS523584 JQS589119:JQS589120 JQS654655:JQS654656 JQS720191:JQS720192 JQS785727:JQS785728 JQS851263:JQS851264 JQS916799:JQS916800 JQS982335:JQS982336 JTS174:JTS177 JTS64805:JTS64808 JTS64826:JTS64829 JTS64847:JTS64850 JTS64868:JTS64871 JTS130341:JTS130344 JTS130362:JTS130365 JTS130383:JTS130386 JTS130404:JTS130407 JTS195877:JTS195880 JTS195898:JTS195901 JTS195919:JTS195922 JTS195940:JTS195943 JTS261413:JTS261416 JTS261434:JTS261437 JTS261455:JTS261458 JTS261476:JTS261479 JTS326949:JTS326952 JTS326970:JTS326973 JTS326991:JTS326994 JTS327012:JTS327015 JTS392485:JTS392488 JTS392506:JTS392509 JTS392527:JTS392530 JTS392548:JTS392551 JTS458021:JTS458024 JTS458042:JTS458045 JTS458063:JTS458066 JTS458084:JTS458087 JTS523557:JTS523560 JTS523578:JTS523581 JTS523599:JTS523602 JTS523620:JTS523623 JTS589093:JTS589096 JTS589114:JTS589117 JTS589135:JTS589138 JTS589156:JTS589159 JTS654629:JTS654632 JTS654650:JTS654653 JTS654671:JTS654674 JTS654692:JTS654695 JTS720165:JTS720168 JTS720186:JTS720189 JTS720207:JTS720210 JTS720228:JTS720231 JTS785701:JTS785704 JTS785722:JTS785725 JTS785743:JTS785746 JTS785764:JTS785767 JTS851237:JTS851240 JTS851258:JTS851261 JTS851279:JTS851282 JTS851300:JTS851303 JTS916773:JTS916776 JTS916794:JTS916797 JTS916815:JTS916818 JTS916836:JTS916839 JTS982309:JTS982312 JTS982330:JTS982333 JTS982351:JTS982354 JTS982372:JTS982375 JTT157:JTT158 JTT64788:JTT64789 JTT64831:JTT64835 JTT64837:JTT64856 JTT64858:JTT64872 JTT130324:JTT130325 JTT130367:JTT130371 JTT130373:JTT130392 JTT130394:JTT130408 JTT195860:JTT195861 JTT195903:JTT195907 JTT195909:JTT195928 JTT195930:JTT195944 JTT261396:JTT261397 JTT261439:JTT261443 JTT261445:JTT261464 JTT261466:JTT261480 JTT326932:JTT326933 JTT326975:JTT326979 JTT326981:JTT327000 JTT327002:JTT327016 JTT392468:JTT392469 JTT392511:JTT392515 JTT392517:JTT392536 JTT392538:JTT392552 JTT458004:JTT458005 JTT458047:JTT458051 JTT458053:JTT458072 JTT458074:JTT458088 JTT523540:JTT523541 JTT523583:JTT523587 JTT523589:JTT523608 JTT523610:JTT523624 JTT589076:JTT589077 JTT589119:JTT589123 JTT589125:JTT589144 JTT589146:JTT589160 JTT654612:JTT654613 JTT654655:JTT654659 JTT654661:JTT654680 JTT654682:JTT654696 JTT720148:JTT720149 JTT720191:JTT720195 JTT720197:JTT720216 JTT720218:JTT720232 JTT785684:JTT785685 JTT785727:JTT785731 JTT785733:JTT785752 JTT785754:JTT785768 JTT851220:JTT851221 JTT851263:JTT851267 JTT851269:JTT851288 JTT851290:JTT851304 JTT916756:JTT916757 JTT916799:JTT916803 JTT916805:JTT916824 JTT916826:JTT916840 JTT982292:JTT982293 JTT982335:JTT982339 JTT982341:JTT982360 JTT982362:JTT982376 KAK159:KAK177 KAK64790:KAK64808 KAK130326:KAK130344 KAK195862:KAK195880 KAK261398:KAK261416 KAK326934:KAK326952 KAK392470:KAK392488 KAK458006:KAK458024 KAK523542:KAK523560 KAK589078:KAK589096 KAK654614:KAK654632 KAK720150:KAK720168 KAK785686:KAK785704 KAK851222:KAK851240 KAK916758:KAK916776 KAK982294:KAK982312 KAL158:KAL178 KAL64789:KAL64809 KAL130325:KAL130345 KAL195861:KAL195881 KAL261397:KAL261417 KAL326933:KAL326953 KAL392469:KAL392489 KAL458005:KAL458025 KAL523541:KAL523561 KAL589077:KAL589097 KAL654613:KAL654633 KAL720149:KAL720169 KAL785685:KAL785705 KAL851221:KAL851241 KAL916757:KAL916777 KAL982293:KAL982313 KAM78:KAM81 KAM100:KAM103 KAM64709:KAM64712 KAM64731:KAM64734 KAM130245:KAM130248 KAM130267:KAM130270 KAM195781:KAM195784 KAM195803:KAM195806 KAM261317:KAM261320 KAM261339:KAM261342 KAM326853:KAM326856 KAM326875:KAM326878 KAM392389:KAM392392 KAM392411:KAM392414 KAM457925:KAM457928 KAM457947:KAM457950 KAM523461:KAM523464 KAM523483:KAM523486 KAM588997:KAM589000 KAM589019:KAM589022 KAM654533:KAM654536 KAM654555:KAM654558 KAM720069:KAM720072 KAM720091:KAM720094 KAM785605:KAM785608 KAM785627:KAM785630 KAM851141:KAM851144 KAM851163:KAM851166 KAM916677:KAM916680 KAM916699:KAM916702 KAM982213:KAM982216 KAM982235:KAM982238 KAN174:KAN177 KAN64805:KAN64808 KAN64826:KAN64829 KAN64847:KAN64850 KAN130341:KAN130344 KAN130362:KAN130365 KAN130383:KAN130386 KAN195877:KAN195880 KAN195898:KAN195901 KAN195919:KAN195922 KAN261413:KAN261416 KAN261434:KAN261437 KAN261455:KAN261458 KAN326949:KAN326952 KAN326970:KAN326973 KAN326991:KAN326994 KAN392485:KAN392488 KAN392506:KAN392509 KAN392527:KAN392530 KAN458021:KAN458024 KAN458042:KAN458045 KAN458063:KAN458066 KAN523557:KAN523560 KAN523578:KAN523581 KAN523599:KAN523602 KAN589093:KAN589096 KAN589114:KAN589117 KAN589135:KAN589138 KAN654629:KAN654632 KAN654650:KAN654653 KAN654671:KAN654674 KAN720165:KAN720168 KAN720186:KAN720189 KAN720207:KAN720210 KAN785701:KAN785704 KAN785722:KAN785725 KAN785743:KAN785746 KAN851237:KAN851240 KAN851258:KAN851261 KAN851279:KAN851282 KAN916773:KAN916776 KAN916794:KAN916797 KAN916815:KAN916818 KAN982309:KAN982312 KAN982330:KAN982333 KAN982351:KAN982354 KAO64831:KAO64832 KAO130367:KAO130368 KAO195903:KAO195904 KAO261439:KAO261440 KAO326975:KAO326976 KAO392511:KAO392512 KAO458047:KAO458048 KAO523583:KAO523584 KAO589119:KAO589120 KAO654655:KAO654656 KAO720191:KAO720192 KAO785727:KAO785728 KAO851263:KAO851264 KAO916799:KAO916800 KAO982335:KAO982336 KDO174:KDO177 KDO64805:KDO64808 KDO64826:KDO64829 KDO64847:KDO64850 KDO64868:KDO64871 KDO130341:KDO130344 KDO130362:KDO130365 KDO130383:KDO130386 KDO130404:KDO130407 KDO195877:KDO195880 KDO195898:KDO195901 KDO195919:KDO195922 KDO195940:KDO195943 KDO261413:KDO261416 KDO261434:KDO261437 KDO261455:KDO261458 KDO261476:KDO261479 KDO326949:KDO326952 KDO326970:KDO326973 KDO326991:KDO326994 KDO327012:KDO327015 KDO392485:KDO392488 KDO392506:KDO392509 KDO392527:KDO392530 KDO392548:KDO392551 KDO458021:KDO458024 KDO458042:KDO458045 KDO458063:KDO458066 KDO458084:KDO458087 KDO523557:KDO523560 KDO523578:KDO523581 KDO523599:KDO523602 KDO523620:KDO523623 KDO589093:KDO589096 KDO589114:KDO589117 KDO589135:KDO589138 KDO589156:KDO589159 KDO654629:KDO654632 KDO654650:KDO654653 KDO654671:KDO654674 KDO654692:KDO654695 KDO720165:KDO720168 KDO720186:KDO720189 KDO720207:KDO720210 KDO720228:KDO720231 KDO785701:KDO785704 KDO785722:KDO785725 KDO785743:KDO785746 KDO785764:KDO785767 KDO851237:KDO851240 KDO851258:KDO851261 KDO851279:KDO851282 KDO851300:KDO851303 KDO916773:KDO916776 KDO916794:KDO916797 KDO916815:KDO916818 KDO916836:KDO916839 KDO982309:KDO982312 KDO982330:KDO982333 KDO982351:KDO982354 KDO982372:KDO982375 KDP157:KDP158 KDP64788:KDP64789 KDP64831:KDP64835 KDP64837:KDP64856 KDP64858:KDP64872 KDP130324:KDP130325 KDP130367:KDP130371 KDP130373:KDP130392 KDP130394:KDP130408 KDP195860:KDP195861 KDP195903:KDP195907 KDP195909:KDP195928 KDP195930:KDP195944 KDP261396:KDP261397 KDP261439:KDP261443 KDP261445:KDP261464 KDP261466:KDP261480 KDP326932:KDP326933 KDP326975:KDP326979 KDP326981:KDP327000 KDP327002:KDP327016 KDP392468:KDP392469 KDP392511:KDP392515 KDP392517:KDP392536 KDP392538:KDP392552 KDP458004:KDP458005 KDP458047:KDP458051 KDP458053:KDP458072 KDP458074:KDP458088 KDP523540:KDP523541 KDP523583:KDP523587 KDP523589:KDP523608 KDP523610:KDP523624 KDP589076:KDP589077 KDP589119:KDP589123 KDP589125:KDP589144 KDP589146:KDP589160 KDP654612:KDP654613 KDP654655:KDP654659 KDP654661:KDP654680 KDP654682:KDP654696 KDP720148:KDP720149 KDP720191:KDP720195 KDP720197:KDP720216 KDP720218:KDP720232 KDP785684:KDP785685 KDP785727:KDP785731 KDP785733:KDP785752 KDP785754:KDP785768 KDP851220:KDP851221 KDP851263:KDP851267 KDP851269:KDP851288 KDP851290:KDP851304 KDP916756:KDP916757 KDP916799:KDP916803 KDP916805:KDP916824 KDP916826:KDP916840 KDP982292:KDP982293 KDP982335:KDP982339 KDP982341:KDP982360 KDP982362:KDP982376 KKG159:KKG177 KKG64790:KKG64808 KKG130326:KKG130344 KKG195862:KKG195880 KKG261398:KKG261416 KKG326934:KKG326952 KKG392470:KKG392488 KKG458006:KKG458024 KKG523542:KKG523560 KKG589078:KKG589096 KKG654614:KKG654632 KKG720150:KKG720168 KKG785686:KKG785704 KKG851222:KKG851240 KKG916758:KKG916776 KKG982294:KKG982312 KKH158:KKH178 KKH64789:KKH64809 KKH130325:KKH130345 KKH195861:KKH195881 KKH261397:KKH261417 KKH326933:KKH326953 KKH392469:KKH392489 KKH458005:KKH458025 KKH523541:KKH523561 KKH589077:KKH589097 KKH654613:KKH654633 KKH720149:KKH720169 KKH785685:KKH785705 KKH851221:KKH851241 KKH916757:KKH916777 KKH982293:KKH982313 KKI78:KKI81 KKI100:KKI103 KKI64709:KKI64712 KKI64731:KKI64734 KKI130245:KKI130248 KKI130267:KKI130270 KKI195781:KKI195784 KKI195803:KKI195806 KKI261317:KKI261320 KKI261339:KKI261342 KKI326853:KKI326856 KKI326875:KKI326878 KKI392389:KKI392392 KKI392411:KKI392414 KKI457925:KKI457928 KKI457947:KKI457950 KKI523461:KKI523464 KKI523483:KKI523486 KKI588997:KKI589000 KKI589019:KKI589022 KKI654533:KKI654536 KKI654555:KKI654558 KKI720069:KKI720072 KKI720091:KKI720094 KKI785605:KKI785608 KKI785627:KKI785630 KKI851141:KKI851144 KKI851163:KKI851166 KKI916677:KKI916680 KKI916699:KKI916702 KKI982213:KKI982216 KKI982235:KKI982238 KKJ174:KKJ177 KKJ64805:KKJ64808 KKJ64826:KKJ64829 KKJ64847:KKJ64850 KKJ130341:KKJ130344 KKJ130362:KKJ130365 KKJ130383:KKJ130386 KKJ195877:KKJ195880 KKJ195898:KKJ195901 KKJ195919:KKJ195922 KKJ261413:KKJ261416 KKJ261434:KKJ261437 KKJ261455:KKJ261458 KKJ326949:KKJ326952 KKJ326970:KKJ326973 KKJ326991:KKJ326994 KKJ392485:KKJ392488 KKJ392506:KKJ392509 KKJ392527:KKJ392530 KKJ458021:KKJ458024 KKJ458042:KKJ458045 KKJ458063:KKJ458066 KKJ523557:KKJ523560 KKJ523578:KKJ523581 KKJ523599:KKJ523602 KKJ589093:KKJ589096 KKJ589114:KKJ589117 KKJ589135:KKJ589138 KKJ654629:KKJ654632 KKJ654650:KKJ654653 KKJ654671:KKJ654674 KKJ720165:KKJ720168 KKJ720186:KKJ720189 KKJ720207:KKJ720210 KKJ785701:KKJ785704 KKJ785722:KKJ785725 KKJ785743:KKJ785746 KKJ851237:KKJ851240 KKJ851258:KKJ851261 KKJ851279:KKJ851282 KKJ916773:KKJ916776 KKJ916794:KKJ916797 KKJ916815:KKJ916818 KKJ982309:KKJ982312 KKJ982330:KKJ982333 KKJ982351:KKJ982354 KKK64831:KKK64832 KKK130367:KKK130368 KKK195903:KKK195904 KKK261439:KKK261440 KKK326975:KKK326976 KKK392511:KKK392512 KKK458047:KKK458048 KKK523583:KKK523584 KKK589119:KKK589120 KKK654655:KKK654656 KKK720191:KKK720192 KKK785727:KKK785728 KKK851263:KKK851264 KKK916799:KKK916800 KKK982335:KKK982336 KNK174:KNK177 KNK64805:KNK64808 KNK64826:KNK64829 KNK64847:KNK64850 KNK64868:KNK64871 KNK130341:KNK130344 KNK130362:KNK130365 KNK130383:KNK130386 KNK130404:KNK130407 KNK195877:KNK195880 KNK195898:KNK195901 KNK195919:KNK195922 KNK195940:KNK195943 KNK261413:KNK261416 KNK261434:KNK261437 KNK261455:KNK261458 KNK261476:KNK261479 KNK326949:KNK326952 KNK326970:KNK326973 KNK326991:KNK326994 KNK327012:KNK327015 KNK392485:KNK392488 KNK392506:KNK392509 KNK392527:KNK392530 KNK392548:KNK392551 KNK458021:KNK458024 KNK458042:KNK458045 KNK458063:KNK458066 KNK458084:KNK458087 KNK523557:KNK523560 KNK523578:KNK523581 KNK523599:KNK523602 KNK523620:KNK523623 KNK589093:KNK589096 KNK589114:KNK589117 KNK589135:KNK589138 KNK589156:KNK589159 KNK654629:KNK654632 KNK654650:KNK654653 KNK654671:KNK654674 KNK654692:KNK654695 KNK720165:KNK720168 KNK720186:KNK720189 KNK720207:KNK720210 KNK720228:KNK720231 KNK785701:KNK785704 KNK785722:KNK785725 KNK785743:KNK785746 KNK785764:KNK785767 KNK851237:KNK851240 KNK851258:KNK851261 KNK851279:KNK851282 KNK851300:KNK851303 KNK916773:KNK916776 KNK916794:KNK916797 KNK916815:KNK916818 KNK916836:KNK916839 KNK982309:KNK982312 KNK982330:KNK982333 KNK982351:KNK982354 KNK982372:KNK982375 KNL157:KNL158 KNL64788:KNL64789 KNL64831:KNL64835 KNL64837:KNL64856 KNL64858:KNL64872 KNL130324:KNL130325 KNL130367:KNL130371 KNL130373:KNL130392 KNL130394:KNL130408 KNL195860:KNL195861 KNL195903:KNL195907 KNL195909:KNL195928 KNL195930:KNL195944 KNL261396:KNL261397 KNL261439:KNL261443 KNL261445:KNL261464 KNL261466:KNL261480 KNL326932:KNL326933 KNL326975:KNL326979 KNL326981:KNL327000 KNL327002:KNL327016 KNL392468:KNL392469 KNL392511:KNL392515 KNL392517:KNL392536 KNL392538:KNL392552 KNL458004:KNL458005 KNL458047:KNL458051 KNL458053:KNL458072 KNL458074:KNL458088 KNL523540:KNL523541 KNL523583:KNL523587 KNL523589:KNL523608 KNL523610:KNL523624 KNL589076:KNL589077 KNL589119:KNL589123 KNL589125:KNL589144 KNL589146:KNL589160 KNL654612:KNL654613 KNL654655:KNL654659 KNL654661:KNL654680 KNL654682:KNL654696 KNL720148:KNL720149 KNL720191:KNL720195 KNL720197:KNL720216 KNL720218:KNL720232 KNL785684:KNL785685 KNL785727:KNL785731 KNL785733:KNL785752 KNL785754:KNL785768 KNL851220:KNL851221 KNL851263:KNL851267 KNL851269:KNL851288 KNL851290:KNL851304 KNL916756:KNL916757 KNL916799:KNL916803 KNL916805:KNL916824 KNL916826:KNL916840 KNL982292:KNL982293 KNL982335:KNL982339 KNL982341:KNL982360 KNL982362:KNL982376 KUC159:KUC177 KUC64790:KUC64808 KUC130326:KUC130344 KUC195862:KUC195880 KUC261398:KUC261416 KUC326934:KUC326952 KUC392470:KUC392488 KUC458006:KUC458024 KUC523542:KUC523560 KUC589078:KUC589096 KUC654614:KUC654632 KUC720150:KUC720168 KUC785686:KUC785704 KUC851222:KUC851240 KUC916758:KUC916776 KUC982294:KUC982312 KUD158:KUD178 KUD64789:KUD64809 KUD130325:KUD130345 KUD195861:KUD195881 KUD261397:KUD261417 KUD326933:KUD326953 KUD392469:KUD392489 KUD458005:KUD458025 KUD523541:KUD523561 KUD589077:KUD589097 KUD654613:KUD654633 KUD720149:KUD720169 KUD785685:KUD785705 KUD851221:KUD851241 KUD916757:KUD916777 KUD982293:KUD982313 KUE78:KUE81 KUE100:KUE103 KUE64709:KUE64712 KUE64731:KUE64734 KUE130245:KUE130248 KUE130267:KUE130270 KUE195781:KUE195784 KUE195803:KUE195806 KUE261317:KUE261320 KUE261339:KUE261342 KUE326853:KUE326856 KUE326875:KUE326878 KUE392389:KUE392392 KUE392411:KUE392414 KUE457925:KUE457928 KUE457947:KUE457950 KUE523461:KUE523464 KUE523483:KUE523486 KUE588997:KUE589000 KUE589019:KUE589022 KUE654533:KUE654536 KUE654555:KUE654558 KUE720069:KUE720072 KUE720091:KUE720094 KUE785605:KUE785608 KUE785627:KUE785630 KUE851141:KUE851144 KUE851163:KUE851166 KUE916677:KUE916680 KUE916699:KUE916702 KUE982213:KUE982216 KUE982235:KUE982238 KUF174:KUF177 KUF64805:KUF64808 KUF64826:KUF64829 KUF64847:KUF64850 KUF130341:KUF130344 KUF130362:KUF130365 KUF130383:KUF130386 KUF195877:KUF195880 KUF195898:KUF195901 KUF195919:KUF195922 KUF261413:KUF261416 KUF261434:KUF261437 KUF261455:KUF261458 KUF326949:KUF326952 KUF326970:KUF326973 KUF326991:KUF326994 KUF392485:KUF392488 KUF392506:KUF392509 KUF392527:KUF392530 KUF458021:KUF458024 KUF458042:KUF458045 KUF458063:KUF458066 KUF523557:KUF523560 KUF523578:KUF523581 KUF523599:KUF523602 KUF589093:KUF589096 KUF589114:KUF589117 KUF589135:KUF589138 KUF654629:KUF654632 KUF654650:KUF654653 KUF654671:KUF654674 KUF720165:KUF720168 KUF720186:KUF720189 KUF720207:KUF720210 KUF785701:KUF785704 KUF785722:KUF785725 KUF785743:KUF785746 KUF851237:KUF851240 KUF851258:KUF851261 KUF851279:KUF851282 KUF916773:KUF916776 KUF916794:KUF916797 KUF916815:KUF916818 KUF982309:KUF982312 KUF982330:KUF982333 KUF982351:KUF982354 KUG64831:KUG64832 KUG130367:KUG130368 KUG195903:KUG195904 KUG261439:KUG261440 KUG326975:KUG326976 KUG392511:KUG392512 KUG458047:KUG458048 KUG523583:KUG523584 KUG589119:KUG589120 KUG654655:KUG654656 KUG720191:KUG720192 KUG785727:KUG785728 KUG851263:KUG851264 KUG916799:KUG916800 KUG982335:KUG982336 KXG174:KXG177 KXG64805:KXG64808 KXG64826:KXG64829 KXG64847:KXG64850 KXG64868:KXG64871 KXG130341:KXG130344 KXG130362:KXG130365 KXG130383:KXG130386 KXG130404:KXG130407 KXG195877:KXG195880 KXG195898:KXG195901 KXG195919:KXG195922 KXG195940:KXG195943 KXG261413:KXG261416 KXG261434:KXG261437 KXG261455:KXG261458 KXG261476:KXG261479 KXG326949:KXG326952 KXG326970:KXG326973 KXG326991:KXG326994 KXG327012:KXG327015 KXG392485:KXG392488 KXG392506:KXG392509 KXG392527:KXG392530 KXG392548:KXG392551 KXG458021:KXG458024 KXG458042:KXG458045 KXG458063:KXG458066 KXG458084:KXG458087 KXG523557:KXG523560 KXG523578:KXG523581 KXG523599:KXG523602 KXG523620:KXG523623 KXG589093:KXG589096 KXG589114:KXG589117 KXG589135:KXG589138 KXG589156:KXG589159 KXG654629:KXG654632 KXG654650:KXG654653 KXG654671:KXG654674 KXG654692:KXG654695 KXG720165:KXG720168 KXG720186:KXG720189 KXG720207:KXG720210 KXG720228:KXG720231 KXG785701:KXG785704 KXG785722:KXG785725 KXG785743:KXG785746 KXG785764:KXG785767 KXG851237:KXG851240 KXG851258:KXG851261 KXG851279:KXG851282 KXG851300:KXG851303 KXG916773:KXG916776 KXG916794:KXG916797 KXG916815:KXG916818 KXG916836:KXG916839 KXG982309:KXG982312 KXG982330:KXG982333 KXG982351:KXG982354 KXG982372:KXG982375 KXH157:KXH158 KXH64788:KXH64789 KXH64831:KXH64835 KXH64837:KXH64856 KXH64858:KXH64872 KXH130324:KXH130325 KXH130367:KXH130371 KXH130373:KXH130392 KXH130394:KXH130408 KXH195860:KXH195861 KXH195903:KXH195907 KXH195909:KXH195928 KXH195930:KXH195944 KXH261396:KXH261397 KXH261439:KXH261443 KXH261445:KXH261464 KXH261466:KXH261480 KXH326932:KXH326933 KXH326975:KXH326979 KXH326981:KXH327000 KXH327002:KXH327016 KXH392468:KXH392469 KXH392511:KXH392515 KXH392517:KXH392536 KXH392538:KXH392552 KXH458004:KXH458005 KXH458047:KXH458051 KXH458053:KXH458072 KXH458074:KXH458088 KXH523540:KXH523541 KXH523583:KXH523587 KXH523589:KXH523608 KXH523610:KXH523624 KXH589076:KXH589077 KXH589119:KXH589123 KXH589125:KXH589144 KXH589146:KXH589160 KXH654612:KXH654613 KXH654655:KXH654659 KXH654661:KXH654680 KXH654682:KXH654696 KXH720148:KXH720149 KXH720191:KXH720195 KXH720197:KXH720216 KXH720218:KXH720232 KXH785684:KXH785685 KXH785727:KXH785731 KXH785733:KXH785752 KXH785754:KXH785768 KXH851220:KXH851221 KXH851263:KXH851267 KXH851269:KXH851288 KXH851290:KXH851304 KXH916756:KXH916757 KXH916799:KXH916803 KXH916805:KXH916824 KXH916826:KXH916840 KXH982292:KXH982293 KXH982335:KXH982339 KXH982341:KXH982360 KXH982362:KXH982376 LDY159:LDY177 LDY64790:LDY64808 LDY130326:LDY130344 LDY195862:LDY195880 LDY261398:LDY261416 LDY326934:LDY326952 LDY392470:LDY392488 LDY458006:LDY458024 LDY523542:LDY523560 LDY589078:LDY589096 LDY654614:LDY654632 LDY720150:LDY720168 LDY785686:LDY785704 LDY851222:LDY851240 LDY916758:LDY916776 LDY982294:LDY982312 LDZ158:LDZ178 LDZ64789:LDZ64809 LDZ130325:LDZ130345 LDZ195861:LDZ195881 LDZ261397:LDZ261417 LDZ326933:LDZ326953 LDZ392469:LDZ392489 LDZ458005:LDZ458025 LDZ523541:LDZ523561 LDZ589077:LDZ589097 LDZ654613:LDZ654633 LDZ720149:LDZ720169 LDZ785685:LDZ785705 LDZ851221:LDZ851241 LDZ916757:LDZ916777 LDZ982293:LDZ982313 LEA78:LEA81 LEA100:LEA103 LEA64709:LEA64712 LEA64731:LEA64734 LEA130245:LEA130248 LEA130267:LEA130270 LEA195781:LEA195784 LEA195803:LEA195806 LEA261317:LEA261320 LEA261339:LEA261342 LEA326853:LEA326856 LEA326875:LEA326878 LEA392389:LEA392392 LEA392411:LEA392414 LEA457925:LEA457928 LEA457947:LEA457950 LEA523461:LEA523464 LEA523483:LEA523486 LEA588997:LEA589000 LEA589019:LEA589022 LEA654533:LEA654536 LEA654555:LEA654558 LEA720069:LEA720072 LEA720091:LEA720094 LEA785605:LEA785608 LEA785627:LEA785630 LEA851141:LEA851144 LEA851163:LEA851166 LEA916677:LEA916680 LEA916699:LEA916702 LEA982213:LEA982216 LEA982235:LEA982238 LEB174:LEB177 LEB64805:LEB64808 LEB64826:LEB64829 LEB64847:LEB64850 LEB130341:LEB130344 LEB130362:LEB130365 LEB130383:LEB130386 LEB195877:LEB195880 LEB195898:LEB195901 LEB195919:LEB195922 LEB261413:LEB261416 LEB261434:LEB261437 LEB261455:LEB261458 LEB326949:LEB326952 LEB326970:LEB326973 LEB326991:LEB326994 LEB392485:LEB392488 LEB392506:LEB392509 LEB392527:LEB392530 LEB458021:LEB458024 LEB458042:LEB458045 LEB458063:LEB458066 LEB523557:LEB523560 LEB523578:LEB523581 LEB523599:LEB523602 LEB589093:LEB589096 LEB589114:LEB589117 LEB589135:LEB589138 LEB654629:LEB654632 LEB654650:LEB654653 LEB654671:LEB654674 LEB720165:LEB720168 LEB720186:LEB720189 LEB720207:LEB720210 LEB785701:LEB785704 LEB785722:LEB785725 LEB785743:LEB785746 LEB851237:LEB851240 LEB851258:LEB851261 LEB851279:LEB851282 LEB916773:LEB916776 LEB916794:LEB916797 LEB916815:LEB916818 LEB982309:LEB982312 LEB982330:LEB982333 LEB982351:LEB982354 LEC64831:LEC64832 LEC130367:LEC130368 LEC195903:LEC195904 LEC261439:LEC261440 LEC326975:LEC326976 LEC392511:LEC392512 LEC458047:LEC458048 LEC523583:LEC523584 LEC589119:LEC589120 LEC654655:LEC654656 LEC720191:LEC720192 LEC785727:LEC785728 LEC851263:LEC851264 LEC916799:LEC916800 LEC982335:LEC982336 LHC174:LHC177 LHC64805:LHC64808 LHC64826:LHC64829 LHC64847:LHC64850 LHC64868:LHC64871 LHC130341:LHC130344 LHC130362:LHC130365 LHC130383:LHC130386 LHC130404:LHC130407 LHC195877:LHC195880 LHC195898:LHC195901 LHC195919:LHC195922 LHC195940:LHC195943 LHC261413:LHC261416 LHC261434:LHC261437 LHC261455:LHC261458 LHC261476:LHC261479 LHC326949:LHC326952 LHC326970:LHC326973 LHC326991:LHC326994 LHC327012:LHC327015 LHC392485:LHC392488 LHC392506:LHC392509 LHC392527:LHC392530 LHC392548:LHC392551 LHC458021:LHC458024 LHC458042:LHC458045 LHC458063:LHC458066 LHC458084:LHC458087 LHC523557:LHC523560 LHC523578:LHC523581 LHC523599:LHC523602 LHC523620:LHC523623 LHC589093:LHC589096 LHC589114:LHC589117 LHC589135:LHC589138 LHC589156:LHC589159 LHC654629:LHC654632 LHC654650:LHC654653 LHC654671:LHC654674 LHC654692:LHC654695 LHC720165:LHC720168 LHC720186:LHC720189 LHC720207:LHC720210 LHC720228:LHC720231 LHC785701:LHC785704 LHC785722:LHC785725 LHC785743:LHC785746 LHC785764:LHC785767 LHC851237:LHC851240 LHC851258:LHC851261 LHC851279:LHC851282 LHC851300:LHC851303 LHC916773:LHC916776 LHC916794:LHC916797 LHC916815:LHC916818 LHC916836:LHC916839 LHC982309:LHC982312 LHC982330:LHC982333 LHC982351:LHC982354 LHC982372:LHC982375 LHD157:LHD158 LHD64788:LHD64789 LHD64831:LHD64835 LHD64837:LHD64856 LHD64858:LHD64872 LHD130324:LHD130325 LHD130367:LHD130371 LHD130373:LHD130392 LHD130394:LHD130408 LHD195860:LHD195861 LHD195903:LHD195907 LHD195909:LHD195928 LHD195930:LHD195944 LHD261396:LHD261397 LHD261439:LHD261443 LHD261445:LHD261464 LHD261466:LHD261480 LHD326932:LHD326933 LHD326975:LHD326979 LHD326981:LHD327000 LHD327002:LHD327016 LHD392468:LHD392469 LHD392511:LHD392515 LHD392517:LHD392536 LHD392538:LHD392552 LHD458004:LHD458005 LHD458047:LHD458051 LHD458053:LHD458072 LHD458074:LHD458088 LHD523540:LHD523541 LHD523583:LHD523587 LHD523589:LHD523608 LHD523610:LHD523624 LHD589076:LHD589077 LHD589119:LHD589123 LHD589125:LHD589144 LHD589146:LHD589160 LHD654612:LHD654613 LHD654655:LHD654659 LHD654661:LHD654680 LHD654682:LHD654696 LHD720148:LHD720149 LHD720191:LHD720195 LHD720197:LHD720216 LHD720218:LHD720232 LHD785684:LHD785685 LHD785727:LHD785731 LHD785733:LHD785752 LHD785754:LHD785768 LHD851220:LHD851221 LHD851263:LHD851267 LHD851269:LHD851288 LHD851290:LHD851304 LHD916756:LHD916757 LHD916799:LHD916803 LHD916805:LHD916824 LHD916826:LHD916840 LHD982292:LHD982293 LHD982335:LHD982339 LHD982341:LHD982360 LHD982362:LHD982376 LNU159:LNU177 LNU64790:LNU64808 LNU130326:LNU130344 LNU195862:LNU195880 LNU261398:LNU261416 LNU326934:LNU326952 LNU392470:LNU392488 LNU458006:LNU458024 LNU523542:LNU523560 LNU589078:LNU589096 LNU654614:LNU654632 LNU720150:LNU720168 LNU785686:LNU785704 LNU851222:LNU851240 LNU916758:LNU916776 LNU982294:LNU982312 LNV158:LNV178 LNV64789:LNV64809 LNV130325:LNV130345 LNV195861:LNV195881 LNV261397:LNV261417 LNV326933:LNV326953 LNV392469:LNV392489 LNV458005:LNV458025 LNV523541:LNV523561 LNV589077:LNV589097 LNV654613:LNV654633 LNV720149:LNV720169 LNV785685:LNV785705 LNV851221:LNV851241 LNV916757:LNV916777 LNV982293:LNV982313 LNW78:LNW81 LNW100:LNW103 LNW64709:LNW64712 LNW64731:LNW64734 LNW130245:LNW130248 LNW130267:LNW130270 LNW195781:LNW195784 LNW195803:LNW195806 LNW261317:LNW261320 LNW261339:LNW261342 LNW326853:LNW326856 LNW326875:LNW326878 LNW392389:LNW392392 LNW392411:LNW392414 LNW457925:LNW457928 LNW457947:LNW457950 LNW523461:LNW523464 LNW523483:LNW523486 LNW588997:LNW589000 LNW589019:LNW589022 LNW654533:LNW654536 LNW654555:LNW654558 LNW720069:LNW720072 LNW720091:LNW720094 LNW785605:LNW785608 LNW785627:LNW785630 LNW851141:LNW851144 LNW851163:LNW851166 LNW916677:LNW916680 LNW916699:LNW916702 LNW982213:LNW982216 LNW982235:LNW982238 LNX174:LNX177 LNX64805:LNX64808 LNX64826:LNX64829 LNX64847:LNX64850 LNX130341:LNX130344 LNX130362:LNX130365 LNX130383:LNX130386 LNX195877:LNX195880 LNX195898:LNX195901 LNX195919:LNX195922 LNX261413:LNX261416 LNX261434:LNX261437 LNX261455:LNX261458 LNX326949:LNX326952 LNX326970:LNX326973 LNX326991:LNX326994 LNX392485:LNX392488 LNX392506:LNX392509 LNX392527:LNX392530 LNX458021:LNX458024 LNX458042:LNX458045 LNX458063:LNX458066 LNX523557:LNX523560 LNX523578:LNX523581 LNX523599:LNX523602 LNX589093:LNX589096 LNX589114:LNX589117 LNX589135:LNX589138 LNX654629:LNX654632 LNX654650:LNX654653 LNX654671:LNX654674 LNX720165:LNX720168 LNX720186:LNX720189 LNX720207:LNX720210 LNX785701:LNX785704 LNX785722:LNX785725 LNX785743:LNX785746 LNX851237:LNX851240 LNX851258:LNX851261 LNX851279:LNX851282 LNX916773:LNX916776 LNX916794:LNX916797 LNX916815:LNX916818 LNX982309:LNX982312 LNX982330:LNX982333 LNX982351:LNX982354 LNY64831:LNY64832 LNY130367:LNY130368 LNY195903:LNY195904 LNY261439:LNY261440 LNY326975:LNY326976 LNY392511:LNY392512 LNY458047:LNY458048 LNY523583:LNY523584 LNY589119:LNY589120 LNY654655:LNY654656 LNY720191:LNY720192 LNY785727:LNY785728 LNY851263:LNY851264 LNY916799:LNY916800 LNY982335:LNY982336 LQY174:LQY177 LQY64805:LQY64808 LQY64826:LQY64829 LQY64847:LQY64850 LQY64868:LQY64871 LQY130341:LQY130344 LQY130362:LQY130365 LQY130383:LQY130386 LQY130404:LQY130407 LQY195877:LQY195880 LQY195898:LQY195901 LQY195919:LQY195922 LQY195940:LQY195943 LQY261413:LQY261416 LQY261434:LQY261437 LQY261455:LQY261458 LQY261476:LQY261479 LQY326949:LQY326952 LQY326970:LQY326973 LQY326991:LQY326994 LQY327012:LQY327015 LQY392485:LQY392488 LQY392506:LQY392509 LQY392527:LQY392530 LQY392548:LQY392551 LQY458021:LQY458024 LQY458042:LQY458045 LQY458063:LQY458066 LQY458084:LQY458087 LQY523557:LQY523560 LQY523578:LQY523581 LQY523599:LQY523602 LQY523620:LQY523623 LQY589093:LQY589096 LQY589114:LQY589117 LQY589135:LQY589138 LQY589156:LQY589159 LQY654629:LQY654632 LQY654650:LQY654653 LQY654671:LQY654674 LQY654692:LQY654695 LQY720165:LQY720168 LQY720186:LQY720189 LQY720207:LQY720210 LQY720228:LQY720231 LQY785701:LQY785704 LQY785722:LQY785725 LQY785743:LQY785746 LQY785764:LQY785767 LQY851237:LQY851240 LQY851258:LQY851261 LQY851279:LQY851282 LQY851300:LQY851303 LQY916773:LQY916776 LQY916794:LQY916797 LQY916815:LQY916818 LQY916836:LQY916839 LQY982309:LQY982312 LQY982330:LQY982333 LQY982351:LQY982354 LQY982372:LQY982375 LQZ157:LQZ158 LQZ64788:LQZ64789 LQZ64831:LQZ64835 LQZ64837:LQZ64856 LQZ64858:LQZ64872 LQZ130324:LQZ130325 LQZ130367:LQZ130371 LQZ130373:LQZ130392 LQZ130394:LQZ130408 LQZ195860:LQZ195861 LQZ195903:LQZ195907 LQZ195909:LQZ195928 LQZ195930:LQZ195944 LQZ261396:LQZ261397 LQZ261439:LQZ261443 LQZ261445:LQZ261464 LQZ261466:LQZ261480 LQZ326932:LQZ326933 LQZ326975:LQZ326979 LQZ326981:LQZ327000 LQZ327002:LQZ327016 LQZ392468:LQZ392469 LQZ392511:LQZ392515 LQZ392517:LQZ392536 LQZ392538:LQZ392552 LQZ458004:LQZ458005 LQZ458047:LQZ458051 LQZ458053:LQZ458072 LQZ458074:LQZ458088 LQZ523540:LQZ523541 LQZ523583:LQZ523587 LQZ523589:LQZ523608 LQZ523610:LQZ523624 LQZ589076:LQZ589077 LQZ589119:LQZ589123 LQZ589125:LQZ589144 LQZ589146:LQZ589160 LQZ654612:LQZ654613 LQZ654655:LQZ654659 LQZ654661:LQZ654680 LQZ654682:LQZ654696 LQZ720148:LQZ720149 LQZ720191:LQZ720195 LQZ720197:LQZ720216 LQZ720218:LQZ720232 LQZ785684:LQZ785685 LQZ785727:LQZ785731 LQZ785733:LQZ785752 LQZ785754:LQZ785768 LQZ851220:LQZ851221 LQZ851263:LQZ851267 LQZ851269:LQZ851288 LQZ851290:LQZ851304 LQZ916756:LQZ916757 LQZ916799:LQZ916803 LQZ916805:LQZ916824 LQZ916826:LQZ916840 LQZ982292:LQZ982293 LQZ982335:LQZ982339 LQZ982341:LQZ982360 LQZ982362:LQZ982376 LXQ159:LXQ177 LXQ64790:LXQ64808 LXQ130326:LXQ130344 LXQ195862:LXQ195880 LXQ261398:LXQ261416 LXQ326934:LXQ326952 LXQ392470:LXQ392488 LXQ458006:LXQ458024 LXQ523542:LXQ523560 LXQ589078:LXQ589096 LXQ654614:LXQ654632 LXQ720150:LXQ720168 LXQ785686:LXQ785704 LXQ851222:LXQ851240 LXQ916758:LXQ916776 LXQ982294:LXQ982312 LXR158:LXR178 LXR64789:LXR64809 LXR130325:LXR130345 LXR195861:LXR195881 LXR261397:LXR261417 LXR326933:LXR326953 LXR392469:LXR392489 LXR458005:LXR458025 LXR523541:LXR523561 LXR589077:LXR589097 LXR654613:LXR654633 LXR720149:LXR720169 LXR785685:LXR785705 LXR851221:LXR851241 LXR916757:LXR916777 LXR982293:LXR982313 LXS78:LXS81 LXS100:LXS103 LXS64709:LXS64712 LXS64731:LXS64734 LXS130245:LXS130248 LXS130267:LXS130270 LXS195781:LXS195784 LXS195803:LXS195806 LXS261317:LXS261320 LXS261339:LXS261342 LXS326853:LXS326856 LXS326875:LXS326878 LXS392389:LXS392392 LXS392411:LXS392414 LXS457925:LXS457928 LXS457947:LXS457950 LXS523461:LXS523464 LXS523483:LXS523486 LXS588997:LXS589000 LXS589019:LXS589022 LXS654533:LXS654536 LXS654555:LXS654558 LXS720069:LXS720072 LXS720091:LXS720094 LXS785605:LXS785608 LXS785627:LXS785630 LXS851141:LXS851144 LXS851163:LXS851166 LXS916677:LXS916680 LXS916699:LXS916702 LXS982213:LXS982216 LXS982235:LXS982238 LXT174:LXT177 LXT64805:LXT64808 LXT64826:LXT64829 LXT64847:LXT64850 LXT130341:LXT130344 LXT130362:LXT130365 LXT130383:LXT130386 LXT195877:LXT195880 LXT195898:LXT195901 LXT195919:LXT195922 LXT261413:LXT261416 LXT261434:LXT261437 LXT261455:LXT261458 LXT326949:LXT326952 LXT326970:LXT326973 LXT326991:LXT326994 LXT392485:LXT392488 LXT392506:LXT392509 LXT392527:LXT392530 LXT458021:LXT458024 LXT458042:LXT458045 LXT458063:LXT458066 LXT523557:LXT523560 LXT523578:LXT523581 LXT523599:LXT523602 LXT589093:LXT589096 LXT589114:LXT589117 LXT589135:LXT589138 LXT654629:LXT654632 LXT654650:LXT654653 LXT654671:LXT654674 LXT720165:LXT720168 LXT720186:LXT720189 LXT720207:LXT720210 LXT785701:LXT785704 LXT785722:LXT785725 LXT785743:LXT785746 LXT851237:LXT851240 LXT851258:LXT851261 LXT851279:LXT851282 LXT916773:LXT916776 LXT916794:LXT916797 LXT916815:LXT916818 LXT982309:LXT982312 LXT982330:LXT982333 LXT982351:LXT982354 LXU64831:LXU64832 LXU130367:LXU130368 LXU195903:LXU195904 LXU261439:LXU261440 LXU326975:LXU326976 LXU392511:LXU392512 LXU458047:LXU458048 LXU523583:LXU523584 LXU589119:LXU589120 LXU654655:LXU654656 LXU720191:LXU720192 LXU785727:LXU785728 LXU851263:LXU851264 LXU916799:LXU916800 LXU982335:LXU982336 MAU174:MAU177 MAU64805:MAU64808 MAU64826:MAU64829 MAU64847:MAU64850 MAU64868:MAU64871 MAU130341:MAU130344 MAU130362:MAU130365 MAU130383:MAU130386 MAU130404:MAU130407 MAU195877:MAU195880 MAU195898:MAU195901 MAU195919:MAU195922 MAU195940:MAU195943 MAU261413:MAU261416 MAU261434:MAU261437 MAU261455:MAU261458 MAU261476:MAU261479 MAU326949:MAU326952 MAU326970:MAU326973 MAU326991:MAU326994 MAU327012:MAU327015 MAU392485:MAU392488 MAU392506:MAU392509 MAU392527:MAU392530 MAU392548:MAU392551 MAU458021:MAU458024 MAU458042:MAU458045 MAU458063:MAU458066 MAU458084:MAU458087 MAU523557:MAU523560 MAU523578:MAU523581 MAU523599:MAU523602 MAU523620:MAU523623 MAU589093:MAU589096 MAU589114:MAU589117 MAU589135:MAU589138 MAU589156:MAU589159 MAU654629:MAU654632 MAU654650:MAU654653 MAU654671:MAU654674 MAU654692:MAU654695 MAU720165:MAU720168 MAU720186:MAU720189 MAU720207:MAU720210 MAU720228:MAU720231 MAU785701:MAU785704 MAU785722:MAU785725 MAU785743:MAU785746 MAU785764:MAU785767 MAU851237:MAU851240 MAU851258:MAU851261 MAU851279:MAU851282 MAU851300:MAU851303 MAU916773:MAU916776 MAU916794:MAU916797 MAU916815:MAU916818 MAU916836:MAU916839 MAU982309:MAU982312 MAU982330:MAU982333 MAU982351:MAU982354 MAU982372:MAU982375 MAV157:MAV158 MAV64788:MAV64789 MAV64831:MAV64835 MAV64837:MAV64856 MAV64858:MAV64872 MAV130324:MAV130325 MAV130367:MAV130371 MAV130373:MAV130392 MAV130394:MAV130408 MAV195860:MAV195861 MAV195903:MAV195907 MAV195909:MAV195928 MAV195930:MAV195944 MAV261396:MAV261397 MAV261439:MAV261443 MAV261445:MAV261464 MAV261466:MAV261480 MAV326932:MAV326933 MAV326975:MAV326979 MAV326981:MAV327000 MAV327002:MAV327016 MAV392468:MAV392469 MAV392511:MAV392515 MAV392517:MAV392536 MAV392538:MAV392552 MAV458004:MAV458005 MAV458047:MAV458051 MAV458053:MAV458072 MAV458074:MAV458088 MAV523540:MAV523541 MAV523583:MAV523587 MAV523589:MAV523608 MAV523610:MAV523624 MAV589076:MAV589077 MAV589119:MAV589123 MAV589125:MAV589144 MAV589146:MAV589160 MAV654612:MAV654613 MAV654655:MAV654659 MAV654661:MAV654680 MAV654682:MAV654696 MAV720148:MAV720149 MAV720191:MAV720195 MAV720197:MAV720216 MAV720218:MAV720232 MAV785684:MAV785685 MAV785727:MAV785731 MAV785733:MAV785752 MAV785754:MAV785768 MAV851220:MAV851221 MAV851263:MAV851267 MAV851269:MAV851288 MAV851290:MAV851304 MAV916756:MAV916757 MAV916799:MAV916803 MAV916805:MAV916824 MAV916826:MAV916840 MAV982292:MAV982293 MAV982335:MAV982339 MAV982341:MAV982360 MAV982362:MAV982376 MHM159:MHM177 MHM64790:MHM64808 MHM130326:MHM130344 MHM195862:MHM195880 MHM261398:MHM261416 MHM326934:MHM326952 MHM392470:MHM392488 MHM458006:MHM458024 MHM523542:MHM523560 MHM589078:MHM589096 MHM654614:MHM654632 MHM720150:MHM720168 MHM785686:MHM785704 MHM851222:MHM851240 MHM916758:MHM916776 MHM982294:MHM982312 MHN158:MHN178 MHN64789:MHN64809 MHN130325:MHN130345 MHN195861:MHN195881 MHN261397:MHN261417 MHN326933:MHN326953 MHN392469:MHN392489 MHN458005:MHN458025 MHN523541:MHN523561 MHN589077:MHN589097 MHN654613:MHN654633 MHN720149:MHN720169 MHN785685:MHN785705 MHN851221:MHN851241 MHN916757:MHN916777 MHN982293:MHN982313 MHO78:MHO81 MHO100:MHO103 MHO64709:MHO64712 MHO64731:MHO64734 MHO130245:MHO130248 MHO130267:MHO130270 MHO195781:MHO195784 MHO195803:MHO195806 MHO261317:MHO261320 MHO261339:MHO261342 MHO326853:MHO326856 MHO326875:MHO326878 MHO392389:MHO392392 MHO392411:MHO392414 MHO457925:MHO457928 MHO457947:MHO457950 MHO523461:MHO523464 MHO523483:MHO523486 MHO588997:MHO589000 MHO589019:MHO589022 MHO654533:MHO654536 MHO654555:MHO654558 MHO720069:MHO720072 MHO720091:MHO720094 MHO785605:MHO785608 MHO785627:MHO785630 MHO851141:MHO851144 MHO851163:MHO851166 MHO916677:MHO916680 MHO916699:MHO916702 MHO982213:MHO982216 MHO982235:MHO982238 MHP174:MHP177 MHP64805:MHP64808 MHP64826:MHP64829 MHP64847:MHP64850 MHP130341:MHP130344 MHP130362:MHP130365 MHP130383:MHP130386 MHP195877:MHP195880 MHP195898:MHP195901 MHP195919:MHP195922 MHP261413:MHP261416 MHP261434:MHP261437 MHP261455:MHP261458 MHP326949:MHP326952 MHP326970:MHP326973 MHP326991:MHP326994 MHP392485:MHP392488 MHP392506:MHP392509 MHP392527:MHP392530 MHP458021:MHP458024 MHP458042:MHP458045 MHP458063:MHP458066 MHP523557:MHP523560 MHP523578:MHP523581 MHP523599:MHP523602 MHP589093:MHP589096 MHP589114:MHP589117 MHP589135:MHP589138 MHP654629:MHP654632 MHP654650:MHP654653 MHP654671:MHP654674 MHP720165:MHP720168 MHP720186:MHP720189 MHP720207:MHP720210 MHP785701:MHP785704 MHP785722:MHP785725 MHP785743:MHP785746 MHP851237:MHP851240 MHP851258:MHP851261 MHP851279:MHP851282 MHP916773:MHP916776 MHP916794:MHP916797 MHP916815:MHP916818 MHP982309:MHP982312 MHP982330:MHP982333 MHP982351:MHP982354 MHQ64831:MHQ64832 MHQ130367:MHQ130368 MHQ195903:MHQ195904 MHQ261439:MHQ261440 MHQ326975:MHQ326976 MHQ392511:MHQ392512 MHQ458047:MHQ458048 MHQ523583:MHQ523584 MHQ589119:MHQ589120 MHQ654655:MHQ654656 MHQ720191:MHQ720192 MHQ785727:MHQ785728 MHQ851263:MHQ851264 MHQ916799:MHQ916800 MHQ982335:MHQ982336 MKQ174:MKQ177 MKQ64805:MKQ64808 MKQ64826:MKQ64829 MKQ64847:MKQ64850 MKQ64868:MKQ64871 MKQ130341:MKQ130344 MKQ130362:MKQ130365 MKQ130383:MKQ130386 MKQ130404:MKQ130407 MKQ195877:MKQ195880 MKQ195898:MKQ195901 MKQ195919:MKQ195922 MKQ195940:MKQ195943 MKQ261413:MKQ261416 MKQ261434:MKQ261437 MKQ261455:MKQ261458 MKQ261476:MKQ261479 MKQ326949:MKQ326952 MKQ326970:MKQ326973 MKQ326991:MKQ326994 MKQ327012:MKQ327015 MKQ392485:MKQ392488 MKQ392506:MKQ392509 MKQ392527:MKQ392530 MKQ392548:MKQ392551 MKQ458021:MKQ458024 MKQ458042:MKQ458045 MKQ458063:MKQ458066 MKQ458084:MKQ458087 MKQ523557:MKQ523560 MKQ523578:MKQ523581 MKQ523599:MKQ523602 MKQ523620:MKQ523623 MKQ589093:MKQ589096 MKQ589114:MKQ589117 MKQ589135:MKQ589138 MKQ589156:MKQ589159 MKQ654629:MKQ654632 MKQ654650:MKQ654653 MKQ654671:MKQ654674 MKQ654692:MKQ654695 MKQ720165:MKQ720168 MKQ720186:MKQ720189 MKQ720207:MKQ720210 MKQ720228:MKQ720231 MKQ785701:MKQ785704 MKQ785722:MKQ785725 MKQ785743:MKQ785746 MKQ785764:MKQ785767 MKQ851237:MKQ851240 MKQ851258:MKQ851261 MKQ851279:MKQ851282 MKQ851300:MKQ851303 MKQ916773:MKQ916776 MKQ916794:MKQ916797 MKQ916815:MKQ916818 MKQ916836:MKQ916839 MKQ982309:MKQ982312 MKQ982330:MKQ982333 MKQ982351:MKQ982354 MKQ982372:MKQ982375 MKR157:MKR158 MKR64788:MKR64789 MKR64831:MKR64835 MKR64837:MKR64856 MKR64858:MKR64872 MKR130324:MKR130325 MKR130367:MKR130371 MKR130373:MKR130392 MKR130394:MKR130408 MKR195860:MKR195861 MKR195903:MKR195907 MKR195909:MKR195928 MKR195930:MKR195944 MKR261396:MKR261397 MKR261439:MKR261443 MKR261445:MKR261464 MKR261466:MKR261480 MKR326932:MKR326933 MKR326975:MKR326979 MKR326981:MKR327000 MKR327002:MKR327016 MKR392468:MKR392469 MKR392511:MKR392515 MKR392517:MKR392536 MKR392538:MKR392552 MKR458004:MKR458005 MKR458047:MKR458051 MKR458053:MKR458072 MKR458074:MKR458088 MKR523540:MKR523541 MKR523583:MKR523587 MKR523589:MKR523608 MKR523610:MKR523624 MKR589076:MKR589077 MKR589119:MKR589123 MKR589125:MKR589144 MKR589146:MKR589160 MKR654612:MKR654613 MKR654655:MKR654659 MKR654661:MKR654680 MKR654682:MKR654696 MKR720148:MKR720149 MKR720191:MKR720195 MKR720197:MKR720216 MKR720218:MKR720232 MKR785684:MKR785685 MKR785727:MKR785731 MKR785733:MKR785752 MKR785754:MKR785768 MKR851220:MKR851221 MKR851263:MKR851267 MKR851269:MKR851288 MKR851290:MKR851304 MKR916756:MKR916757 MKR916799:MKR916803 MKR916805:MKR916824 MKR916826:MKR916840 MKR982292:MKR982293 MKR982335:MKR982339 MKR982341:MKR982360 MKR982362:MKR982376 MRI159:MRI177 MRI64790:MRI64808 MRI130326:MRI130344 MRI195862:MRI195880 MRI261398:MRI261416 MRI326934:MRI326952 MRI392470:MRI392488 MRI458006:MRI458024 MRI523542:MRI523560 MRI589078:MRI589096 MRI654614:MRI654632 MRI720150:MRI720168 MRI785686:MRI785704 MRI851222:MRI851240 MRI916758:MRI916776 MRI982294:MRI982312 MRJ158:MRJ178 MRJ64789:MRJ64809 MRJ130325:MRJ130345 MRJ195861:MRJ195881 MRJ261397:MRJ261417 MRJ326933:MRJ326953 MRJ392469:MRJ392489 MRJ458005:MRJ458025 MRJ523541:MRJ523561 MRJ589077:MRJ589097 MRJ654613:MRJ654633 MRJ720149:MRJ720169 MRJ785685:MRJ785705 MRJ851221:MRJ851241 MRJ916757:MRJ916777 MRJ982293:MRJ982313 MRK78:MRK81 MRK100:MRK103 MRK64709:MRK64712 MRK64731:MRK64734 MRK130245:MRK130248 MRK130267:MRK130270 MRK195781:MRK195784 MRK195803:MRK195806 MRK261317:MRK261320 MRK261339:MRK261342 MRK326853:MRK326856 MRK326875:MRK326878 MRK392389:MRK392392 MRK392411:MRK392414 MRK457925:MRK457928 MRK457947:MRK457950 MRK523461:MRK523464 MRK523483:MRK523486 MRK588997:MRK589000 MRK589019:MRK589022 MRK654533:MRK654536 MRK654555:MRK654558 MRK720069:MRK720072 MRK720091:MRK720094 MRK785605:MRK785608 MRK785627:MRK785630 MRK851141:MRK851144 MRK851163:MRK851166 MRK916677:MRK916680 MRK916699:MRK916702 MRK982213:MRK982216 MRK982235:MRK982238 MRL174:MRL177 MRL64805:MRL64808 MRL64826:MRL64829 MRL64847:MRL64850 MRL130341:MRL130344 MRL130362:MRL130365 MRL130383:MRL130386 MRL195877:MRL195880 MRL195898:MRL195901 MRL195919:MRL195922 MRL261413:MRL261416 MRL261434:MRL261437 MRL261455:MRL261458 MRL326949:MRL326952 MRL326970:MRL326973 MRL326991:MRL326994 MRL392485:MRL392488 MRL392506:MRL392509 MRL392527:MRL392530 MRL458021:MRL458024 MRL458042:MRL458045 MRL458063:MRL458066 MRL523557:MRL523560 MRL523578:MRL523581 MRL523599:MRL523602 MRL589093:MRL589096 MRL589114:MRL589117 MRL589135:MRL589138 MRL654629:MRL654632 MRL654650:MRL654653 MRL654671:MRL654674 MRL720165:MRL720168 MRL720186:MRL720189 MRL720207:MRL720210 MRL785701:MRL785704 MRL785722:MRL785725 MRL785743:MRL785746 MRL851237:MRL851240 MRL851258:MRL851261 MRL851279:MRL851282 MRL916773:MRL916776 MRL916794:MRL916797 MRL916815:MRL916818 MRL982309:MRL982312 MRL982330:MRL982333 MRL982351:MRL982354 MRM64831:MRM64832 MRM130367:MRM130368 MRM195903:MRM195904 MRM261439:MRM261440 MRM326975:MRM326976 MRM392511:MRM392512 MRM458047:MRM458048 MRM523583:MRM523584 MRM589119:MRM589120 MRM654655:MRM654656 MRM720191:MRM720192 MRM785727:MRM785728 MRM851263:MRM851264 MRM916799:MRM916800 MRM982335:MRM982336 MUM174:MUM177 MUM64805:MUM64808 MUM64826:MUM64829 MUM64847:MUM64850 MUM64868:MUM64871 MUM130341:MUM130344 MUM130362:MUM130365 MUM130383:MUM130386 MUM130404:MUM130407 MUM195877:MUM195880 MUM195898:MUM195901 MUM195919:MUM195922 MUM195940:MUM195943 MUM261413:MUM261416 MUM261434:MUM261437 MUM261455:MUM261458 MUM261476:MUM261479 MUM326949:MUM326952 MUM326970:MUM326973 MUM326991:MUM326994 MUM327012:MUM327015 MUM392485:MUM392488 MUM392506:MUM392509 MUM392527:MUM392530 MUM392548:MUM392551 MUM458021:MUM458024 MUM458042:MUM458045 MUM458063:MUM458066 MUM458084:MUM458087 MUM523557:MUM523560 MUM523578:MUM523581 MUM523599:MUM523602 MUM523620:MUM523623 MUM589093:MUM589096 MUM589114:MUM589117 MUM589135:MUM589138 MUM589156:MUM589159 MUM654629:MUM654632 MUM654650:MUM654653 MUM654671:MUM654674 MUM654692:MUM654695 MUM720165:MUM720168 MUM720186:MUM720189 MUM720207:MUM720210 MUM720228:MUM720231 MUM785701:MUM785704 MUM785722:MUM785725 MUM785743:MUM785746 MUM785764:MUM785767 MUM851237:MUM851240 MUM851258:MUM851261 MUM851279:MUM851282 MUM851300:MUM851303 MUM916773:MUM916776 MUM916794:MUM916797 MUM916815:MUM916818 MUM916836:MUM916839 MUM982309:MUM982312 MUM982330:MUM982333 MUM982351:MUM982354 MUM982372:MUM982375 MUN157:MUN158 MUN64788:MUN64789 MUN64831:MUN64835 MUN64837:MUN64856 MUN64858:MUN64872 MUN130324:MUN130325 MUN130367:MUN130371 MUN130373:MUN130392 MUN130394:MUN130408 MUN195860:MUN195861 MUN195903:MUN195907 MUN195909:MUN195928 MUN195930:MUN195944 MUN261396:MUN261397 MUN261439:MUN261443 MUN261445:MUN261464 MUN261466:MUN261480 MUN326932:MUN326933 MUN326975:MUN326979 MUN326981:MUN327000 MUN327002:MUN327016 MUN392468:MUN392469 MUN392511:MUN392515 MUN392517:MUN392536 MUN392538:MUN392552 MUN458004:MUN458005 MUN458047:MUN458051 MUN458053:MUN458072 MUN458074:MUN458088 MUN523540:MUN523541 MUN523583:MUN523587 MUN523589:MUN523608 MUN523610:MUN523624 MUN589076:MUN589077 MUN589119:MUN589123 MUN589125:MUN589144 MUN589146:MUN589160 MUN654612:MUN654613 MUN654655:MUN654659 MUN654661:MUN654680 MUN654682:MUN654696 MUN720148:MUN720149 MUN720191:MUN720195 MUN720197:MUN720216 MUN720218:MUN720232 MUN785684:MUN785685 MUN785727:MUN785731 MUN785733:MUN785752 MUN785754:MUN785768 MUN851220:MUN851221 MUN851263:MUN851267 MUN851269:MUN851288 MUN851290:MUN851304 MUN916756:MUN916757 MUN916799:MUN916803 MUN916805:MUN916824 MUN916826:MUN916840 MUN982292:MUN982293 MUN982335:MUN982339 MUN982341:MUN982360 MUN982362:MUN982376 NBE159:NBE177 NBE64790:NBE64808 NBE130326:NBE130344 NBE195862:NBE195880 NBE261398:NBE261416 NBE326934:NBE326952 NBE392470:NBE392488 NBE458006:NBE458024 NBE523542:NBE523560 NBE589078:NBE589096 NBE654614:NBE654632 NBE720150:NBE720168 NBE785686:NBE785704 NBE851222:NBE851240 NBE916758:NBE916776 NBE982294:NBE982312 NBF158:NBF178 NBF64789:NBF64809 NBF130325:NBF130345 NBF195861:NBF195881 NBF261397:NBF261417 NBF326933:NBF326953 NBF392469:NBF392489 NBF458005:NBF458025 NBF523541:NBF523561 NBF589077:NBF589097 NBF654613:NBF654633 NBF720149:NBF720169 NBF785685:NBF785705 NBF851221:NBF851241 NBF916757:NBF916777 NBF982293:NBF982313 NBG78:NBG81 NBG100:NBG103 NBG64709:NBG64712 NBG64731:NBG64734 NBG130245:NBG130248 NBG130267:NBG130270 NBG195781:NBG195784 NBG195803:NBG195806 NBG261317:NBG261320 NBG261339:NBG261342 NBG326853:NBG326856 NBG326875:NBG326878 NBG392389:NBG392392 NBG392411:NBG392414 NBG457925:NBG457928 NBG457947:NBG457950 NBG523461:NBG523464 NBG523483:NBG523486 NBG588997:NBG589000 NBG589019:NBG589022 NBG654533:NBG654536 NBG654555:NBG654558 NBG720069:NBG720072 NBG720091:NBG720094 NBG785605:NBG785608 NBG785627:NBG785630 NBG851141:NBG851144 NBG851163:NBG851166 NBG916677:NBG916680 NBG916699:NBG916702 NBG982213:NBG982216 NBG982235:NBG982238 NBH174:NBH177 NBH64805:NBH64808 NBH64826:NBH64829 NBH64847:NBH64850 NBH130341:NBH130344 NBH130362:NBH130365 NBH130383:NBH130386 NBH195877:NBH195880 NBH195898:NBH195901 NBH195919:NBH195922 NBH261413:NBH261416 NBH261434:NBH261437 NBH261455:NBH261458 NBH326949:NBH326952 NBH326970:NBH326973 NBH326991:NBH326994 NBH392485:NBH392488 NBH392506:NBH392509 NBH392527:NBH392530 NBH458021:NBH458024 NBH458042:NBH458045 NBH458063:NBH458066 NBH523557:NBH523560 NBH523578:NBH523581 NBH523599:NBH523602 NBH589093:NBH589096 NBH589114:NBH589117 NBH589135:NBH589138 NBH654629:NBH654632 NBH654650:NBH654653 NBH654671:NBH654674 NBH720165:NBH720168 NBH720186:NBH720189 NBH720207:NBH720210 NBH785701:NBH785704 NBH785722:NBH785725 NBH785743:NBH785746 NBH851237:NBH851240 NBH851258:NBH851261 NBH851279:NBH851282 NBH916773:NBH916776 NBH916794:NBH916797 NBH916815:NBH916818 NBH982309:NBH982312 NBH982330:NBH982333 NBH982351:NBH982354 NBI64831:NBI64832 NBI130367:NBI130368 NBI195903:NBI195904 NBI261439:NBI261440 NBI326975:NBI326976 NBI392511:NBI392512 NBI458047:NBI458048 NBI523583:NBI523584 NBI589119:NBI589120 NBI654655:NBI654656 NBI720191:NBI720192 NBI785727:NBI785728 NBI851263:NBI851264 NBI916799:NBI916800 NBI982335:NBI982336 NEI174:NEI177 NEI64805:NEI64808 NEI64826:NEI64829 NEI64847:NEI64850 NEI64868:NEI64871 NEI130341:NEI130344 NEI130362:NEI130365 NEI130383:NEI130386 NEI130404:NEI130407 NEI195877:NEI195880 NEI195898:NEI195901 NEI195919:NEI195922 NEI195940:NEI195943 NEI261413:NEI261416 NEI261434:NEI261437 NEI261455:NEI261458 NEI261476:NEI261479 NEI326949:NEI326952 NEI326970:NEI326973 NEI326991:NEI326994 NEI327012:NEI327015 NEI392485:NEI392488 NEI392506:NEI392509 NEI392527:NEI392530 NEI392548:NEI392551 NEI458021:NEI458024 NEI458042:NEI458045 NEI458063:NEI458066 NEI458084:NEI458087 NEI523557:NEI523560 NEI523578:NEI523581 NEI523599:NEI523602 NEI523620:NEI523623 NEI589093:NEI589096 NEI589114:NEI589117 NEI589135:NEI589138 NEI589156:NEI589159 NEI654629:NEI654632 NEI654650:NEI654653 NEI654671:NEI654674 NEI654692:NEI654695 NEI720165:NEI720168 NEI720186:NEI720189 NEI720207:NEI720210 NEI720228:NEI720231 NEI785701:NEI785704 NEI785722:NEI785725 NEI785743:NEI785746 NEI785764:NEI785767 NEI851237:NEI851240 NEI851258:NEI851261 NEI851279:NEI851282 NEI851300:NEI851303 NEI916773:NEI916776 NEI916794:NEI916797 NEI916815:NEI916818 NEI916836:NEI916839 NEI982309:NEI982312 NEI982330:NEI982333 NEI982351:NEI982354 NEI982372:NEI982375 NEJ157:NEJ158 NEJ64788:NEJ64789 NEJ64831:NEJ64835 NEJ64837:NEJ64856 NEJ64858:NEJ64872 NEJ130324:NEJ130325 NEJ130367:NEJ130371 NEJ130373:NEJ130392 NEJ130394:NEJ130408 NEJ195860:NEJ195861 NEJ195903:NEJ195907 NEJ195909:NEJ195928 NEJ195930:NEJ195944 NEJ261396:NEJ261397 NEJ261439:NEJ261443 NEJ261445:NEJ261464 NEJ261466:NEJ261480 NEJ326932:NEJ326933 NEJ326975:NEJ326979 NEJ326981:NEJ327000 NEJ327002:NEJ327016 NEJ392468:NEJ392469 NEJ392511:NEJ392515 NEJ392517:NEJ392536 NEJ392538:NEJ392552 NEJ458004:NEJ458005 NEJ458047:NEJ458051 NEJ458053:NEJ458072 NEJ458074:NEJ458088 NEJ523540:NEJ523541 NEJ523583:NEJ523587 NEJ523589:NEJ523608 NEJ523610:NEJ523624 NEJ589076:NEJ589077 NEJ589119:NEJ589123 NEJ589125:NEJ589144 NEJ589146:NEJ589160 NEJ654612:NEJ654613 NEJ654655:NEJ654659 NEJ654661:NEJ654680 NEJ654682:NEJ654696 NEJ720148:NEJ720149 NEJ720191:NEJ720195 NEJ720197:NEJ720216 NEJ720218:NEJ720232 NEJ785684:NEJ785685 NEJ785727:NEJ785731 NEJ785733:NEJ785752 NEJ785754:NEJ785768 NEJ851220:NEJ851221 NEJ851263:NEJ851267 NEJ851269:NEJ851288 NEJ851290:NEJ851304 NEJ916756:NEJ916757 NEJ916799:NEJ916803 NEJ916805:NEJ916824 NEJ916826:NEJ916840 NEJ982292:NEJ982293 NEJ982335:NEJ982339 NEJ982341:NEJ982360 NEJ982362:NEJ982376 NLA159:NLA177 NLA64790:NLA64808 NLA130326:NLA130344 NLA195862:NLA195880 NLA261398:NLA261416 NLA326934:NLA326952 NLA392470:NLA392488 NLA458006:NLA458024 NLA523542:NLA523560 NLA589078:NLA589096 NLA654614:NLA654632 NLA720150:NLA720168 NLA785686:NLA785704 NLA851222:NLA851240 NLA916758:NLA916776 NLA982294:NLA982312 NLB158:NLB178 NLB64789:NLB64809 NLB130325:NLB130345 NLB195861:NLB195881 NLB261397:NLB261417 NLB326933:NLB326953 NLB392469:NLB392489 NLB458005:NLB458025 NLB523541:NLB523561 NLB589077:NLB589097 NLB654613:NLB654633 NLB720149:NLB720169 NLB785685:NLB785705 NLB851221:NLB851241 NLB916757:NLB916777 NLB982293:NLB982313 NLC78:NLC81 NLC100:NLC103 NLC64709:NLC64712 NLC64731:NLC64734 NLC130245:NLC130248 NLC130267:NLC130270 NLC195781:NLC195784 NLC195803:NLC195806 NLC261317:NLC261320 NLC261339:NLC261342 NLC326853:NLC326856 NLC326875:NLC326878 NLC392389:NLC392392 NLC392411:NLC392414 NLC457925:NLC457928 NLC457947:NLC457950 NLC523461:NLC523464 NLC523483:NLC523486 NLC588997:NLC589000 NLC589019:NLC589022 NLC654533:NLC654536 NLC654555:NLC654558 NLC720069:NLC720072 NLC720091:NLC720094 NLC785605:NLC785608 NLC785627:NLC785630 NLC851141:NLC851144 NLC851163:NLC851166 NLC916677:NLC916680 NLC916699:NLC916702 NLC982213:NLC982216 NLC982235:NLC982238 NLD174:NLD177 NLD64805:NLD64808 NLD64826:NLD64829 NLD64847:NLD64850 NLD130341:NLD130344 NLD130362:NLD130365 NLD130383:NLD130386 NLD195877:NLD195880 NLD195898:NLD195901 NLD195919:NLD195922 NLD261413:NLD261416 NLD261434:NLD261437 NLD261455:NLD261458 NLD326949:NLD326952 NLD326970:NLD326973 NLD326991:NLD326994 NLD392485:NLD392488 NLD392506:NLD392509 NLD392527:NLD392530 NLD458021:NLD458024 NLD458042:NLD458045 NLD458063:NLD458066 NLD523557:NLD523560 NLD523578:NLD523581 NLD523599:NLD523602 NLD589093:NLD589096 NLD589114:NLD589117 NLD589135:NLD589138 NLD654629:NLD654632 NLD654650:NLD654653 NLD654671:NLD654674 NLD720165:NLD720168 NLD720186:NLD720189 NLD720207:NLD720210 NLD785701:NLD785704 NLD785722:NLD785725 NLD785743:NLD785746 NLD851237:NLD851240 NLD851258:NLD851261 NLD851279:NLD851282 NLD916773:NLD916776 NLD916794:NLD916797 NLD916815:NLD916818 NLD982309:NLD982312 NLD982330:NLD982333 NLD982351:NLD982354 NLE64831:NLE64832 NLE130367:NLE130368 NLE195903:NLE195904 NLE261439:NLE261440 NLE326975:NLE326976 NLE392511:NLE392512 NLE458047:NLE458048 NLE523583:NLE523584 NLE589119:NLE589120 NLE654655:NLE654656 NLE720191:NLE720192 NLE785727:NLE785728 NLE851263:NLE851264 NLE916799:NLE916800 NLE982335:NLE982336 NOE174:NOE177 NOE64805:NOE64808 NOE64826:NOE64829 NOE64847:NOE64850 NOE64868:NOE64871 NOE130341:NOE130344 NOE130362:NOE130365 NOE130383:NOE130386 NOE130404:NOE130407 NOE195877:NOE195880 NOE195898:NOE195901 NOE195919:NOE195922 NOE195940:NOE195943 NOE261413:NOE261416 NOE261434:NOE261437 NOE261455:NOE261458 NOE261476:NOE261479 NOE326949:NOE326952 NOE326970:NOE326973 NOE326991:NOE326994 NOE327012:NOE327015 NOE392485:NOE392488 NOE392506:NOE392509 NOE392527:NOE392530 NOE392548:NOE392551 NOE458021:NOE458024 NOE458042:NOE458045 NOE458063:NOE458066 NOE458084:NOE458087 NOE523557:NOE523560 NOE523578:NOE523581 NOE523599:NOE523602 NOE523620:NOE523623 NOE589093:NOE589096 NOE589114:NOE589117 NOE589135:NOE589138 NOE589156:NOE589159 NOE654629:NOE654632 NOE654650:NOE654653 NOE654671:NOE654674 NOE654692:NOE654695 NOE720165:NOE720168 NOE720186:NOE720189 NOE720207:NOE720210 NOE720228:NOE720231 NOE785701:NOE785704 NOE785722:NOE785725 NOE785743:NOE785746 NOE785764:NOE785767 NOE851237:NOE851240 NOE851258:NOE851261 NOE851279:NOE851282 NOE851300:NOE851303 NOE916773:NOE916776 NOE916794:NOE916797 NOE916815:NOE916818 NOE916836:NOE916839 NOE982309:NOE982312 NOE982330:NOE982333 NOE982351:NOE982354 NOE982372:NOE982375 NOF157:NOF158 NOF64788:NOF64789 NOF64831:NOF64835 NOF64837:NOF64856 NOF64858:NOF64872 NOF130324:NOF130325 NOF130367:NOF130371 NOF130373:NOF130392 NOF130394:NOF130408 NOF195860:NOF195861 NOF195903:NOF195907 NOF195909:NOF195928 NOF195930:NOF195944 NOF261396:NOF261397 NOF261439:NOF261443 NOF261445:NOF261464 NOF261466:NOF261480 NOF326932:NOF326933 NOF326975:NOF326979 NOF326981:NOF327000 NOF327002:NOF327016 NOF392468:NOF392469 NOF392511:NOF392515 NOF392517:NOF392536 NOF392538:NOF392552 NOF458004:NOF458005 NOF458047:NOF458051 NOF458053:NOF458072 NOF458074:NOF458088 NOF523540:NOF523541 NOF523583:NOF523587 NOF523589:NOF523608 NOF523610:NOF523624 NOF589076:NOF589077 NOF589119:NOF589123 NOF589125:NOF589144 NOF589146:NOF589160 NOF654612:NOF654613 NOF654655:NOF654659 NOF654661:NOF654680 NOF654682:NOF654696 NOF720148:NOF720149 NOF720191:NOF720195 NOF720197:NOF720216 NOF720218:NOF720232 NOF785684:NOF785685 NOF785727:NOF785731 NOF785733:NOF785752 NOF785754:NOF785768 NOF851220:NOF851221 NOF851263:NOF851267 NOF851269:NOF851288 NOF851290:NOF851304 NOF916756:NOF916757 NOF916799:NOF916803 NOF916805:NOF916824 NOF916826:NOF916840 NOF982292:NOF982293 NOF982335:NOF982339 NOF982341:NOF982360 NOF982362:NOF982376 NUW159:NUW177 NUW64790:NUW64808 NUW130326:NUW130344 NUW195862:NUW195880 NUW261398:NUW261416 NUW326934:NUW326952 NUW392470:NUW392488 NUW458006:NUW458024 NUW523542:NUW523560 NUW589078:NUW589096 NUW654614:NUW654632 NUW720150:NUW720168 NUW785686:NUW785704 NUW851222:NUW851240 NUW916758:NUW916776 NUW982294:NUW982312 NUX158:NUX178 NUX64789:NUX64809 NUX130325:NUX130345 NUX195861:NUX195881 NUX261397:NUX261417 NUX326933:NUX326953 NUX392469:NUX392489 NUX458005:NUX458025 NUX523541:NUX523561 NUX589077:NUX589097 NUX654613:NUX654633 NUX720149:NUX720169 NUX785685:NUX785705 NUX851221:NUX851241 NUX916757:NUX916777 NUX982293:NUX982313 NUY78:NUY81 NUY100:NUY103 NUY64709:NUY64712 NUY64731:NUY64734 NUY130245:NUY130248 NUY130267:NUY130270 NUY195781:NUY195784 NUY195803:NUY195806 NUY261317:NUY261320 NUY261339:NUY261342 NUY326853:NUY326856 NUY326875:NUY326878 NUY392389:NUY392392 NUY392411:NUY392414 NUY457925:NUY457928 NUY457947:NUY457950 NUY523461:NUY523464 NUY523483:NUY523486 NUY588997:NUY589000 NUY589019:NUY589022 NUY654533:NUY654536 NUY654555:NUY654558 NUY720069:NUY720072 NUY720091:NUY720094 NUY785605:NUY785608 NUY785627:NUY785630 NUY851141:NUY851144 NUY851163:NUY851166 NUY916677:NUY916680 NUY916699:NUY916702 NUY982213:NUY982216 NUY982235:NUY982238 NUZ174:NUZ177 NUZ64805:NUZ64808 NUZ64826:NUZ64829 NUZ64847:NUZ64850 NUZ130341:NUZ130344 NUZ130362:NUZ130365 NUZ130383:NUZ130386 NUZ195877:NUZ195880 NUZ195898:NUZ195901 NUZ195919:NUZ195922 NUZ261413:NUZ261416 NUZ261434:NUZ261437 NUZ261455:NUZ261458 NUZ326949:NUZ326952 NUZ326970:NUZ326973 NUZ326991:NUZ326994 NUZ392485:NUZ392488 NUZ392506:NUZ392509 NUZ392527:NUZ392530 NUZ458021:NUZ458024 NUZ458042:NUZ458045 NUZ458063:NUZ458066 NUZ523557:NUZ523560 NUZ523578:NUZ523581 NUZ523599:NUZ523602 NUZ589093:NUZ589096 NUZ589114:NUZ589117 NUZ589135:NUZ589138 NUZ654629:NUZ654632 NUZ654650:NUZ654653 NUZ654671:NUZ654674 NUZ720165:NUZ720168 NUZ720186:NUZ720189 NUZ720207:NUZ720210 NUZ785701:NUZ785704 NUZ785722:NUZ785725 NUZ785743:NUZ785746 NUZ851237:NUZ851240 NUZ851258:NUZ851261 NUZ851279:NUZ851282 NUZ916773:NUZ916776 NUZ916794:NUZ916797 NUZ916815:NUZ916818 NUZ982309:NUZ982312 NUZ982330:NUZ982333 NUZ982351:NUZ982354 NVA64831:NVA64832 NVA130367:NVA130368 NVA195903:NVA195904 NVA261439:NVA261440 NVA326975:NVA326976 NVA392511:NVA392512 NVA458047:NVA458048 NVA523583:NVA523584 NVA589119:NVA589120 NVA654655:NVA654656 NVA720191:NVA720192 NVA785727:NVA785728 NVA851263:NVA851264 NVA916799:NVA916800 NVA982335:NVA982336 NYA174:NYA177 NYA64805:NYA64808 NYA64826:NYA64829 NYA64847:NYA64850 NYA64868:NYA64871 NYA130341:NYA130344 NYA130362:NYA130365 NYA130383:NYA130386 NYA130404:NYA130407 NYA195877:NYA195880 NYA195898:NYA195901 NYA195919:NYA195922 NYA195940:NYA195943 NYA261413:NYA261416 NYA261434:NYA261437 NYA261455:NYA261458 NYA261476:NYA261479 NYA326949:NYA326952 NYA326970:NYA326973 NYA326991:NYA326994 NYA327012:NYA327015 NYA392485:NYA392488 NYA392506:NYA392509 NYA392527:NYA392530 NYA392548:NYA392551 NYA458021:NYA458024 NYA458042:NYA458045 NYA458063:NYA458066 NYA458084:NYA458087 NYA523557:NYA523560 NYA523578:NYA523581 NYA523599:NYA523602 NYA523620:NYA523623 NYA589093:NYA589096 NYA589114:NYA589117 NYA589135:NYA589138 NYA589156:NYA589159 NYA654629:NYA654632 NYA654650:NYA654653 NYA654671:NYA654674 NYA654692:NYA654695 NYA720165:NYA720168 NYA720186:NYA720189 NYA720207:NYA720210 NYA720228:NYA720231 NYA785701:NYA785704 NYA785722:NYA785725 NYA785743:NYA785746 NYA785764:NYA785767 NYA851237:NYA851240 NYA851258:NYA851261 NYA851279:NYA851282 NYA851300:NYA851303 NYA916773:NYA916776 NYA916794:NYA916797 NYA916815:NYA916818 NYA916836:NYA916839 NYA982309:NYA982312 NYA982330:NYA982333 NYA982351:NYA982354 NYA982372:NYA982375 NYB157:NYB158 NYB64788:NYB64789 NYB64831:NYB64835 NYB64837:NYB64856 NYB64858:NYB64872 NYB130324:NYB130325 NYB130367:NYB130371 NYB130373:NYB130392 NYB130394:NYB130408 NYB195860:NYB195861 NYB195903:NYB195907 NYB195909:NYB195928 NYB195930:NYB195944 NYB261396:NYB261397 NYB261439:NYB261443 NYB261445:NYB261464 NYB261466:NYB261480 NYB326932:NYB326933 NYB326975:NYB326979 NYB326981:NYB327000 NYB327002:NYB327016 NYB392468:NYB392469 NYB392511:NYB392515 NYB392517:NYB392536 NYB392538:NYB392552 NYB458004:NYB458005 NYB458047:NYB458051 NYB458053:NYB458072 NYB458074:NYB458088 NYB523540:NYB523541 NYB523583:NYB523587 NYB523589:NYB523608 NYB523610:NYB523624 NYB589076:NYB589077 NYB589119:NYB589123 NYB589125:NYB589144 NYB589146:NYB589160 NYB654612:NYB654613 NYB654655:NYB654659 NYB654661:NYB654680 NYB654682:NYB654696 NYB720148:NYB720149 NYB720191:NYB720195 NYB720197:NYB720216 NYB720218:NYB720232 NYB785684:NYB785685 NYB785727:NYB785731 NYB785733:NYB785752 NYB785754:NYB785768 NYB851220:NYB851221 NYB851263:NYB851267 NYB851269:NYB851288 NYB851290:NYB851304 NYB916756:NYB916757 NYB916799:NYB916803 NYB916805:NYB916824 NYB916826:NYB916840 NYB982292:NYB982293 NYB982335:NYB982339 NYB982341:NYB982360 NYB982362:NYB982376 OES159:OES177 OES64790:OES64808 OES130326:OES130344 OES195862:OES195880 OES261398:OES261416 OES326934:OES326952 OES392470:OES392488 OES458006:OES458024 OES523542:OES523560 OES589078:OES589096 OES654614:OES654632 OES720150:OES720168 OES785686:OES785704 OES851222:OES851240 OES916758:OES916776 OES982294:OES982312 OET158:OET178 OET64789:OET64809 OET130325:OET130345 OET195861:OET195881 OET261397:OET261417 OET326933:OET326953 OET392469:OET392489 OET458005:OET458025 OET523541:OET523561 OET589077:OET589097 OET654613:OET654633 OET720149:OET720169 OET785685:OET785705 OET851221:OET851241 OET916757:OET916777 OET982293:OET982313 OEU78:OEU81 OEU100:OEU103 OEU64709:OEU64712 OEU64731:OEU64734 OEU130245:OEU130248 OEU130267:OEU130270 OEU195781:OEU195784 OEU195803:OEU195806 OEU261317:OEU261320 OEU261339:OEU261342 OEU326853:OEU326856 OEU326875:OEU326878 OEU392389:OEU392392 OEU392411:OEU392414 OEU457925:OEU457928 OEU457947:OEU457950 OEU523461:OEU523464 OEU523483:OEU523486 OEU588997:OEU589000 OEU589019:OEU589022 OEU654533:OEU654536 OEU654555:OEU654558 OEU720069:OEU720072 OEU720091:OEU720094 OEU785605:OEU785608 OEU785627:OEU785630 OEU851141:OEU851144 OEU851163:OEU851166 OEU916677:OEU916680 OEU916699:OEU916702 OEU982213:OEU982216 OEU982235:OEU982238 OEV174:OEV177 OEV64805:OEV64808 OEV64826:OEV64829 OEV64847:OEV64850 OEV130341:OEV130344 OEV130362:OEV130365 OEV130383:OEV130386 OEV195877:OEV195880 OEV195898:OEV195901 OEV195919:OEV195922 OEV261413:OEV261416 OEV261434:OEV261437 OEV261455:OEV261458 OEV326949:OEV326952 OEV326970:OEV326973 OEV326991:OEV326994 OEV392485:OEV392488 OEV392506:OEV392509 OEV392527:OEV392530 OEV458021:OEV458024 OEV458042:OEV458045 OEV458063:OEV458066 OEV523557:OEV523560 OEV523578:OEV523581 OEV523599:OEV523602 OEV589093:OEV589096 OEV589114:OEV589117 OEV589135:OEV589138 OEV654629:OEV654632 OEV654650:OEV654653 OEV654671:OEV654674 OEV720165:OEV720168 OEV720186:OEV720189 OEV720207:OEV720210 OEV785701:OEV785704 OEV785722:OEV785725 OEV785743:OEV785746 OEV851237:OEV851240 OEV851258:OEV851261 OEV851279:OEV851282 OEV916773:OEV916776 OEV916794:OEV916797 OEV916815:OEV916818 OEV982309:OEV982312 OEV982330:OEV982333 OEV982351:OEV982354 OEW64831:OEW64832 OEW130367:OEW130368 OEW195903:OEW195904 OEW261439:OEW261440 OEW326975:OEW326976 OEW392511:OEW392512 OEW458047:OEW458048 OEW523583:OEW523584 OEW589119:OEW589120 OEW654655:OEW654656 OEW720191:OEW720192 OEW785727:OEW785728 OEW851263:OEW851264 OEW916799:OEW916800 OEW982335:OEW982336 OHW174:OHW177 OHW64805:OHW64808 OHW64826:OHW64829 OHW64847:OHW64850 OHW64868:OHW64871 OHW130341:OHW130344 OHW130362:OHW130365 OHW130383:OHW130386 OHW130404:OHW130407 OHW195877:OHW195880 OHW195898:OHW195901 OHW195919:OHW195922 OHW195940:OHW195943 OHW261413:OHW261416 OHW261434:OHW261437 OHW261455:OHW261458 OHW261476:OHW261479 OHW326949:OHW326952 OHW326970:OHW326973 OHW326991:OHW326994 OHW327012:OHW327015 OHW392485:OHW392488 OHW392506:OHW392509 OHW392527:OHW392530 OHW392548:OHW392551 OHW458021:OHW458024 OHW458042:OHW458045 OHW458063:OHW458066 OHW458084:OHW458087 OHW523557:OHW523560 OHW523578:OHW523581 OHW523599:OHW523602 OHW523620:OHW523623 OHW589093:OHW589096 OHW589114:OHW589117 OHW589135:OHW589138 OHW589156:OHW589159 OHW654629:OHW654632 OHW654650:OHW654653 OHW654671:OHW654674 OHW654692:OHW654695 OHW720165:OHW720168 OHW720186:OHW720189 OHW720207:OHW720210 OHW720228:OHW720231 OHW785701:OHW785704 OHW785722:OHW785725 OHW785743:OHW785746 OHW785764:OHW785767 OHW851237:OHW851240 OHW851258:OHW851261 OHW851279:OHW851282 OHW851300:OHW851303 OHW916773:OHW916776 OHW916794:OHW916797 OHW916815:OHW916818 OHW916836:OHW916839 OHW982309:OHW982312 OHW982330:OHW982333 OHW982351:OHW982354 OHW982372:OHW982375 OHX157:OHX158 OHX64788:OHX64789 OHX64831:OHX64835 OHX64837:OHX64856 OHX64858:OHX64872 OHX130324:OHX130325 OHX130367:OHX130371 OHX130373:OHX130392 OHX130394:OHX130408 OHX195860:OHX195861 OHX195903:OHX195907 OHX195909:OHX195928 OHX195930:OHX195944 OHX261396:OHX261397 OHX261439:OHX261443 OHX261445:OHX261464 OHX261466:OHX261480 OHX326932:OHX326933 OHX326975:OHX326979 OHX326981:OHX327000 OHX327002:OHX327016 OHX392468:OHX392469 OHX392511:OHX392515 OHX392517:OHX392536 OHX392538:OHX392552 OHX458004:OHX458005 OHX458047:OHX458051 OHX458053:OHX458072 OHX458074:OHX458088 OHX523540:OHX523541 OHX523583:OHX523587 OHX523589:OHX523608 OHX523610:OHX523624 OHX589076:OHX589077 OHX589119:OHX589123 OHX589125:OHX589144 OHX589146:OHX589160 OHX654612:OHX654613 OHX654655:OHX654659 OHX654661:OHX654680 OHX654682:OHX654696 OHX720148:OHX720149 OHX720191:OHX720195 OHX720197:OHX720216 OHX720218:OHX720232 OHX785684:OHX785685 OHX785727:OHX785731 OHX785733:OHX785752 OHX785754:OHX785768 OHX851220:OHX851221 OHX851263:OHX851267 OHX851269:OHX851288 OHX851290:OHX851304 OHX916756:OHX916757 OHX916799:OHX916803 OHX916805:OHX916824 OHX916826:OHX916840 OHX982292:OHX982293 OHX982335:OHX982339 OHX982341:OHX982360 OHX982362:OHX982376 OOO159:OOO177 OOO64790:OOO64808 OOO130326:OOO130344 OOO195862:OOO195880 OOO261398:OOO261416 OOO326934:OOO326952 OOO392470:OOO392488 OOO458006:OOO458024 OOO523542:OOO523560 OOO589078:OOO589096 OOO654614:OOO654632 OOO720150:OOO720168 OOO785686:OOO785704 OOO851222:OOO851240 OOO916758:OOO916776 OOO982294:OOO982312 OOP158:OOP178 OOP64789:OOP64809 OOP130325:OOP130345 OOP195861:OOP195881 OOP261397:OOP261417 OOP326933:OOP326953 OOP392469:OOP392489 OOP458005:OOP458025 OOP523541:OOP523561 OOP589077:OOP589097 OOP654613:OOP654633 OOP720149:OOP720169 OOP785685:OOP785705 OOP851221:OOP851241 OOP916757:OOP916777 OOP982293:OOP982313 OOQ78:OOQ81 OOQ100:OOQ103 OOQ64709:OOQ64712 OOQ64731:OOQ64734 OOQ130245:OOQ130248 OOQ130267:OOQ130270 OOQ195781:OOQ195784 OOQ195803:OOQ195806 OOQ261317:OOQ261320 OOQ261339:OOQ261342 OOQ326853:OOQ326856 OOQ326875:OOQ326878 OOQ392389:OOQ392392 OOQ392411:OOQ392414 OOQ457925:OOQ457928 OOQ457947:OOQ457950 OOQ523461:OOQ523464 OOQ523483:OOQ523486 OOQ588997:OOQ589000 OOQ589019:OOQ589022 OOQ654533:OOQ654536 OOQ654555:OOQ654558 OOQ720069:OOQ720072 OOQ720091:OOQ720094 OOQ785605:OOQ785608 OOQ785627:OOQ785630 OOQ851141:OOQ851144 OOQ851163:OOQ851166 OOQ916677:OOQ916680 OOQ916699:OOQ916702 OOQ982213:OOQ982216 OOQ982235:OOQ982238 OOR174:OOR177 OOR64805:OOR64808 OOR64826:OOR64829 OOR64847:OOR64850 OOR130341:OOR130344 OOR130362:OOR130365 OOR130383:OOR130386 OOR195877:OOR195880 OOR195898:OOR195901 OOR195919:OOR195922 OOR261413:OOR261416 OOR261434:OOR261437 OOR261455:OOR261458 OOR326949:OOR326952 OOR326970:OOR326973 OOR326991:OOR326994 OOR392485:OOR392488 OOR392506:OOR392509 OOR392527:OOR392530 OOR458021:OOR458024 OOR458042:OOR458045 OOR458063:OOR458066 OOR523557:OOR523560 OOR523578:OOR523581 OOR523599:OOR523602 OOR589093:OOR589096 OOR589114:OOR589117 OOR589135:OOR589138 OOR654629:OOR654632 OOR654650:OOR654653 OOR654671:OOR654674 OOR720165:OOR720168 OOR720186:OOR720189 OOR720207:OOR720210 OOR785701:OOR785704 OOR785722:OOR785725 OOR785743:OOR785746 OOR851237:OOR851240 OOR851258:OOR851261 OOR851279:OOR851282 OOR916773:OOR916776 OOR916794:OOR916797 OOR916815:OOR916818 OOR982309:OOR982312 OOR982330:OOR982333 OOR982351:OOR982354 OOS64831:OOS64832 OOS130367:OOS130368 OOS195903:OOS195904 OOS261439:OOS261440 OOS326975:OOS326976 OOS392511:OOS392512 OOS458047:OOS458048 OOS523583:OOS523584 OOS589119:OOS589120 OOS654655:OOS654656 OOS720191:OOS720192 OOS785727:OOS785728 OOS851263:OOS851264 OOS916799:OOS916800 OOS982335:OOS982336 ORS174:ORS177 ORS64805:ORS64808 ORS64826:ORS64829 ORS64847:ORS64850 ORS64868:ORS64871 ORS130341:ORS130344 ORS130362:ORS130365 ORS130383:ORS130386 ORS130404:ORS130407 ORS195877:ORS195880 ORS195898:ORS195901 ORS195919:ORS195922 ORS195940:ORS195943 ORS261413:ORS261416 ORS261434:ORS261437 ORS261455:ORS261458 ORS261476:ORS261479 ORS326949:ORS326952 ORS326970:ORS326973 ORS326991:ORS326994 ORS327012:ORS327015 ORS392485:ORS392488 ORS392506:ORS392509 ORS392527:ORS392530 ORS392548:ORS392551 ORS458021:ORS458024 ORS458042:ORS458045 ORS458063:ORS458066 ORS458084:ORS458087 ORS523557:ORS523560 ORS523578:ORS523581 ORS523599:ORS523602 ORS523620:ORS523623 ORS589093:ORS589096 ORS589114:ORS589117 ORS589135:ORS589138 ORS589156:ORS589159 ORS654629:ORS654632 ORS654650:ORS654653 ORS654671:ORS654674 ORS654692:ORS654695 ORS720165:ORS720168 ORS720186:ORS720189 ORS720207:ORS720210 ORS720228:ORS720231 ORS785701:ORS785704 ORS785722:ORS785725 ORS785743:ORS785746 ORS785764:ORS785767 ORS851237:ORS851240 ORS851258:ORS851261 ORS851279:ORS851282 ORS851300:ORS851303 ORS916773:ORS916776 ORS916794:ORS916797 ORS916815:ORS916818 ORS916836:ORS916839 ORS982309:ORS982312 ORS982330:ORS982333 ORS982351:ORS982354 ORS982372:ORS982375 ORT157:ORT158 ORT64788:ORT64789 ORT64831:ORT64835 ORT64837:ORT64856 ORT64858:ORT64872 ORT130324:ORT130325 ORT130367:ORT130371 ORT130373:ORT130392 ORT130394:ORT130408 ORT195860:ORT195861 ORT195903:ORT195907 ORT195909:ORT195928 ORT195930:ORT195944 ORT261396:ORT261397 ORT261439:ORT261443 ORT261445:ORT261464 ORT261466:ORT261480 ORT326932:ORT326933 ORT326975:ORT326979 ORT326981:ORT327000 ORT327002:ORT327016 ORT392468:ORT392469 ORT392511:ORT392515 ORT392517:ORT392536 ORT392538:ORT392552 ORT458004:ORT458005 ORT458047:ORT458051 ORT458053:ORT458072 ORT458074:ORT458088 ORT523540:ORT523541 ORT523583:ORT523587 ORT523589:ORT523608 ORT523610:ORT523624 ORT589076:ORT589077 ORT589119:ORT589123 ORT589125:ORT589144 ORT589146:ORT589160 ORT654612:ORT654613 ORT654655:ORT654659 ORT654661:ORT654680 ORT654682:ORT654696 ORT720148:ORT720149 ORT720191:ORT720195 ORT720197:ORT720216 ORT720218:ORT720232 ORT785684:ORT785685 ORT785727:ORT785731 ORT785733:ORT785752 ORT785754:ORT785768 ORT851220:ORT851221 ORT851263:ORT851267 ORT851269:ORT851288 ORT851290:ORT851304 ORT916756:ORT916757 ORT916799:ORT916803 ORT916805:ORT916824 ORT916826:ORT916840 ORT982292:ORT982293 ORT982335:ORT982339 ORT982341:ORT982360 ORT982362:ORT982376 OYK159:OYK177 OYK64790:OYK64808 OYK130326:OYK130344 OYK195862:OYK195880 OYK261398:OYK261416 OYK326934:OYK326952 OYK392470:OYK392488 OYK458006:OYK458024 OYK523542:OYK523560 OYK589078:OYK589096 OYK654614:OYK654632 OYK720150:OYK720168 OYK785686:OYK785704 OYK851222:OYK851240 OYK916758:OYK916776 OYK982294:OYK982312 OYL158:OYL178 OYL64789:OYL64809 OYL130325:OYL130345 OYL195861:OYL195881 OYL261397:OYL261417 OYL326933:OYL326953 OYL392469:OYL392489 OYL458005:OYL458025 OYL523541:OYL523561 OYL589077:OYL589097 OYL654613:OYL654633 OYL720149:OYL720169 OYL785685:OYL785705 OYL851221:OYL851241 OYL916757:OYL916777 OYL982293:OYL982313 OYM78:OYM81 OYM100:OYM103 OYM64709:OYM64712 OYM64731:OYM64734 OYM130245:OYM130248 OYM130267:OYM130270 OYM195781:OYM195784 OYM195803:OYM195806 OYM261317:OYM261320 OYM261339:OYM261342 OYM326853:OYM326856 OYM326875:OYM326878 OYM392389:OYM392392 OYM392411:OYM392414 OYM457925:OYM457928 OYM457947:OYM457950 OYM523461:OYM523464 OYM523483:OYM523486 OYM588997:OYM589000 OYM589019:OYM589022 OYM654533:OYM654536 OYM654555:OYM654558 OYM720069:OYM720072 OYM720091:OYM720094 OYM785605:OYM785608 OYM785627:OYM785630 OYM851141:OYM851144 OYM851163:OYM851166 OYM916677:OYM916680 OYM916699:OYM916702 OYM982213:OYM982216 OYM982235:OYM982238 OYN174:OYN177 OYN64805:OYN64808 OYN64826:OYN64829 OYN64847:OYN64850 OYN130341:OYN130344 OYN130362:OYN130365 OYN130383:OYN130386 OYN195877:OYN195880 OYN195898:OYN195901 OYN195919:OYN195922 OYN261413:OYN261416 OYN261434:OYN261437 OYN261455:OYN261458 OYN326949:OYN326952 OYN326970:OYN326973 OYN326991:OYN326994 OYN392485:OYN392488 OYN392506:OYN392509 OYN392527:OYN392530 OYN458021:OYN458024 OYN458042:OYN458045 OYN458063:OYN458066 OYN523557:OYN523560 OYN523578:OYN523581 OYN523599:OYN523602 OYN589093:OYN589096 OYN589114:OYN589117 OYN589135:OYN589138 OYN654629:OYN654632 OYN654650:OYN654653 OYN654671:OYN654674 OYN720165:OYN720168 OYN720186:OYN720189 OYN720207:OYN720210 OYN785701:OYN785704 OYN785722:OYN785725 OYN785743:OYN785746 OYN851237:OYN851240 OYN851258:OYN851261 OYN851279:OYN851282 OYN916773:OYN916776 OYN916794:OYN916797 OYN916815:OYN916818 OYN982309:OYN982312 OYN982330:OYN982333 OYN982351:OYN982354 OYO64831:OYO64832 OYO130367:OYO130368 OYO195903:OYO195904 OYO261439:OYO261440 OYO326975:OYO326976 OYO392511:OYO392512 OYO458047:OYO458048 OYO523583:OYO523584 OYO589119:OYO589120 OYO654655:OYO654656 OYO720191:OYO720192 OYO785727:OYO785728 OYO851263:OYO851264 OYO916799:OYO916800 OYO982335:OYO982336 PBO174:PBO177 PBO64805:PBO64808 PBO64826:PBO64829 PBO64847:PBO64850 PBO64868:PBO64871 PBO130341:PBO130344 PBO130362:PBO130365 PBO130383:PBO130386 PBO130404:PBO130407 PBO195877:PBO195880 PBO195898:PBO195901 PBO195919:PBO195922 PBO195940:PBO195943 PBO261413:PBO261416 PBO261434:PBO261437 PBO261455:PBO261458 PBO261476:PBO261479 PBO326949:PBO326952 PBO326970:PBO326973 PBO326991:PBO326994 PBO327012:PBO327015 PBO392485:PBO392488 PBO392506:PBO392509 PBO392527:PBO392530 PBO392548:PBO392551 PBO458021:PBO458024 PBO458042:PBO458045 PBO458063:PBO458066 PBO458084:PBO458087 PBO523557:PBO523560 PBO523578:PBO523581 PBO523599:PBO523602 PBO523620:PBO523623 PBO589093:PBO589096 PBO589114:PBO589117 PBO589135:PBO589138 PBO589156:PBO589159 PBO654629:PBO654632 PBO654650:PBO654653 PBO654671:PBO654674 PBO654692:PBO654695 PBO720165:PBO720168 PBO720186:PBO720189 PBO720207:PBO720210 PBO720228:PBO720231 PBO785701:PBO785704 PBO785722:PBO785725 PBO785743:PBO785746 PBO785764:PBO785767 PBO851237:PBO851240 PBO851258:PBO851261 PBO851279:PBO851282 PBO851300:PBO851303 PBO916773:PBO916776 PBO916794:PBO916797 PBO916815:PBO916818 PBO916836:PBO916839 PBO982309:PBO982312 PBO982330:PBO982333 PBO982351:PBO982354 PBO982372:PBO982375 PBP157:PBP158 PBP64788:PBP64789 PBP64831:PBP64835 PBP64837:PBP64856 PBP64858:PBP64872 PBP130324:PBP130325 PBP130367:PBP130371 PBP130373:PBP130392 PBP130394:PBP130408 PBP195860:PBP195861 PBP195903:PBP195907 PBP195909:PBP195928 PBP195930:PBP195944 PBP261396:PBP261397 PBP261439:PBP261443 PBP261445:PBP261464 PBP261466:PBP261480 PBP326932:PBP326933 PBP326975:PBP326979 PBP326981:PBP327000 PBP327002:PBP327016 PBP392468:PBP392469 PBP392511:PBP392515 PBP392517:PBP392536 PBP392538:PBP392552 PBP458004:PBP458005 PBP458047:PBP458051 PBP458053:PBP458072 PBP458074:PBP458088 PBP523540:PBP523541 PBP523583:PBP523587 PBP523589:PBP523608 PBP523610:PBP523624 PBP589076:PBP589077 PBP589119:PBP589123 PBP589125:PBP589144 PBP589146:PBP589160 PBP654612:PBP654613 PBP654655:PBP654659 PBP654661:PBP654680 PBP654682:PBP654696 PBP720148:PBP720149 PBP720191:PBP720195 PBP720197:PBP720216 PBP720218:PBP720232 PBP785684:PBP785685 PBP785727:PBP785731 PBP785733:PBP785752 PBP785754:PBP785768 PBP851220:PBP851221 PBP851263:PBP851267 PBP851269:PBP851288 PBP851290:PBP851304 PBP916756:PBP916757 PBP916799:PBP916803 PBP916805:PBP916824 PBP916826:PBP916840 PBP982292:PBP982293 PBP982335:PBP982339 PBP982341:PBP982360 PBP982362:PBP982376 PIG159:PIG177 PIG64790:PIG64808 PIG130326:PIG130344 PIG195862:PIG195880 PIG261398:PIG261416 PIG326934:PIG326952 PIG392470:PIG392488 PIG458006:PIG458024 PIG523542:PIG523560 PIG589078:PIG589096 PIG654614:PIG654632 PIG720150:PIG720168 PIG785686:PIG785704 PIG851222:PIG851240 PIG916758:PIG916776 PIG982294:PIG982312 PIH158:PIH178 PIH64789:PIH64809 PIH130325:PIH130345 PIH195861:PIH195881 PIH261397:PIH261417 PIH326933:PIH326953 PIH392469:PIH392489 PIH458005:PIH458025 PIH523541:PIH523561 PIH589077:PIH589097 PIH654613:PIH654633 PIH720149:PIH720169 PIH785685:PIH785705 PIH851221:PIH851241 PIH916757:PIH916777 PIH982293:PIH982313 PII78:PII81 PII100:PII103 PII64709:PII64712 PII64731:PII64734 PII130245:PII130248 PII130267:PII130270 PII195781:PII195784 PII195803:PII195806 PII261317:PII261320 PII261339:PII261342 PII326853:PII326856 PII326875:PII326878 PII392389:PII392392 PII392411:PII392414 PII457925:PII457928 PII457947:PII457950 PII523461:PII523464 PII523483:PII523486 PII588997:PII589000 PII589019:PII589022 PII654533:PII654536 PII654555:PII654558 PII720069:PII720072 PII720091:PII720094 PII785605:PII785608 PII785627:PII785630 PII851141:PII851144 PII851163:PII851166 PII916677:PII916680 PII916699:PII916702 PII982213:PII982216 PII982235:PII982238 PIJ174:PIJ177 PIJ64805:PIJ64808 PIJ64826:PIJ64829 PIJ64847:PIJ64850 PIJ130341:PIJ130344 PIJ130362:PIJ130365 PIJ130383:PIJ130386 PIJ195877:PIJ195880 PIJ195898:PIJ195901 PIJ195919:PIJ195922 PIJ261413:PIJ261416 PIJ261434:PIJ261437 PIJ261455:PIJ261458 PIJ326949:PIJ326952 PIJ326970:PIJ326973 PIJ326991:PIJ326994 PIJ392485:PIJ392488 PIJ392506:PIJ392509 PIJ392527:PIJ392530 PIJ458021:PIJ458024 PIJ458042:PIJ458045 PIJ458063:PIJ458066 PIJ523557:PIJ523560 PIJ523578:PIJ523581 PIJ523599:PIJ523602 PIJ589093:PIJ589096 PIJ589114:PIJ589117 PIJ589135:PIJ589138 PIJ654629:PIJ654632 PIJ654650:PIJ654653 PIJ654671:PIJ654674 PIJ720165:PIJ720168 PIJ720186:PIJ720189 PIJ720207:PIJ720210 PIJ785701:PIJ785704 PIJ785722:PIJ785725 PIJ785743:PIJ785746 PIJ851237:PIJ851240 PIJ851258:PIJ851261 PIJ851279:PIJ851282 PIJ916773:PIJ916776 PIJ916794:PIJ916797 PIJ916815:PIJ916818 PIJ982309:PIJ982312 PIJ982330:PIJ982333 PIJ982351:PIJ982354 PIK64831:PIK64832 PIK130367:PIK130368 PIK195903:PIK195904 PIK261439:PIK261440 PIK326975:PIK326976 PIK392511:PIK392512 PIK458047:PIK458048 PIK523583:PIK523584 PIK589119:PIK589120 PIK654655:PIK654656 PIK720191:PIK720192 PIK785727:PIK785728 PIK851263:PIK851264 PIK916799:PIK916800 PIK982335:PIK982336 PLK174:PLK177 PLK64805:PLK64808 PLK64826:PLK64829 PLK64847:PLK64850 PLK64868:PLK64871 PLK130341:PLK130344 PLK130362:PLK130365 PLK130383:PLK130386 PLK130404:PLK130407 PLK195877:PLK195880 PLK195898:PLK195901 PLK195919:PLK195922 PLK195940:PLK195943 PLK261413:PLK261416 PLK261434:PLK261437 PLK261455:PLK261458 PLK261476:PLK261479 PLK326949:PLK326952 PLK326970:PLK326973 PLK326991:PLK326994 PLK327012:PLK327015 PLK392485:PLK392488 PLK392506:PLK392509 PLK392527:PLK392530 PLK392548:PLK392551 PLK458021:PLK458024 PLK458042:PLK458045 PLK458063:PLK458066 PLK458084:PLK458087 PLK523557:PLK523560 PLK523578:PLK523581 PLK523599:PLK523602 PLK523620:PLK523623 PLK589093:PLK589096 PLK589114:PLK589117 PLK589135:PLK589138 PLK589156:PLK589159 PLK654629:PLK654632 PLK654650:PLK654653 PLK654671:PLK654674 PLK654692:PLK654695 PLK720165:PLK720168 PLK720186:PLK720189 PLK720207:PLK720210 PLK720228:PLK720231 PLK785701:PLK785704 PLK785722:PLK785725 PLK785743:PLK785746 PLK785764:PLK785767 PLK851237:PLK851240 PLK851258:PLK851261 PLK851279:PLK851282 PLK851300:PLK851303 PLK916773:PLK916776 PLK916794:PLK916797 PLK916815:PLK916818 PLK916836:PLK916839 PLK982309:PLK982312 PLK982330:PLK982333 PLK982351:PLK982354 PLK982372:PLK982375 PLL157:PLL158 PLL64788:PLL64789 PLL64831:PLL64835 PLL64837:PLL64856 PLL64858:PLL64872 PLL130324:PLL130325 PLL130367:PLL130371 PLL130373:PLL130392 PLL130394:PLL130408 PLL195860:PLL195861 PLL195903:PLL195907 PLL195909:PLL195928 PLL195930:PLL195944 PLL261396:PLL261397 PLL261439:PLL261443 PLL261445:PLL261464 PLL261466:PLL261480 PLL326932:PLL326933 PLL326975:PLL326979 PLL326981:PLL327000 PLL327002:PLL327016 PLL392468:PLL392469 PLL392511:PLL392515 PLL392517:PLL392536 PLL392538:PLL392552 PLL458004:PLL458005 PLL458047:PLL458051 PLL458053:PLL458072 PLL458074:PLL458088 PLL523540:PLL523541 PLL523583:PLL523587 PLL523589:PLL523608 PLL523610:PLL523624 PLL589076:PLL589077 PLL589119:PLL589123 PLL589125:PLL589144 PLL589146:PLL589160 PLL654612:PLL654613 PLL654655:PLL654659 PLL654661:PLL654680 PLL654682:PLL654696 PLL720148:PLL720149 PLL720191:PLL720195 PLL720197:PLL720216 PLL720218:PLL720232 PLL785684:PLL785685 PLL785727:PLL785731 PLL785733:PLL785752 PLL785754:PLL785768 PLL851220:PLL851221 PLL851263:PLL851267 PLL851269:PLL851288 PLL851290:PLL851304 PLL916756:PLL916757 PLL916799:PLL916803 PLL916805:PLL916824 PLL916826:PLL916840 PLL982292:PLL982293 PLL982335:PLL982339 PLL982341:PLL982360 PLL982362:PLL982376 PSC159:PSC177 PSC64790:PSC64808 PSC130326:PSC130344 PSC195862:PSC195880 PSC261398:PSC261416 PSC326934:PSC326952 PSC392470:PSC392488 PSC458006:PSC458024 PSC523542:PSC523560 PSC589078:PSC589096 PSC654614:PSC654632 PSC720150:PSC720168 PSC785686:PSC785704 PSC851222:PSC851240 PSC916758:PSC916776 PSC982294:PSC982312 PSD158:PSD178 PSD64789:PSD64809 PSD130325:PSD130345 PSD195861:PSD195881 PSD261397:PSD261417 PSD326933:PSD326953 PSD392469:PSD392489 PSD458005:PSD458025 PSD523541:PSD523561 PSD589077:PSD589097 PSD654613:PSD654633 PSD720149:PSD720169 PSD785685:PSD785705 PSD851221:PSD851241 PSD916757:PSD916777 PSD982293:PSD982313 PSE78:PSE81 PSE100:PSE103 PSE64709:PSE64712 PSE64731:PSE64734 PSE130245:PSE130248 PSE130267:PSE130270 PSE195781:PSE195784 PSE195803:PSE195806 PSE261317:PSE261320 PSE261339:PSE261342 PSE326853:PSE326856 PSE326875:PSE326878 PSE392389:PSE392392 PSE392411:PSE392414 PSE457925:PSE457928 PSE457947:PSE457950 PSE523461:PSE523464 PSE523483:PSE523486 PSE588997:PSE589000 PSE589019:PSE589022 PSE654533:PSE654536 PSE654555:PSE654558 PSE720069:PSE720072 PSE720091:PSE720094 PSE785605:PSE785608 PSE785627:PSE785630 PSE851141:PSE851144 PSE851163:PSE851166 PSE916677:PSE916680 PSE916699:PSE916702 PSE982213:PSE982216 PSE982235:PSE982238 PSF174:PSF177 PSF64805:PSF64808 PSF64826:PSF64829 PSF64847:PSF64850 PSF130341:PSF130344 PSF130362:PSF130365 PSF130383:PSF130386 PSF195877:PSF195880 PSF195898:PSF195901 PSF195919:PSF195922 PSF261413:PSF261416 PSF261434:PSF261437 PSF261455:PSF261458 PSF326949:PSF326952 PSF326970:PSF326973 PSF326991:PSF326994 PSF392485:PSF392488 PSF392506:PSF392509 PSF392527:PSF392530 PSF458021:PSF458024 PSF458042:PSF458045 PSF458063:PSF458066 PSF523557:PSF523560 PSF523578:PSF523581 PSF523599:PSF523602 PSF589093:PSF589096 PSF589114:PSF589117 PSF589135:PSF589138 PSF654629:PSF654632 PSF654650:PSF654653 PSF654671:PSF654674 PSF720165:PSF720168 PSF720186:PSF720189 PSF720207:PSF720210 PSF785701:PSF785704 PSF785722:PSF785725 PSF785743:PSF785746 PSF851237:PSF851240 PSF851258:PSF851261 PSF851279:PSF851282 PSF916773:PSF916776 PSF916794:PSF916797 PSF916815:PSF916818 PSF982309:PSF982312 PSF982330:PSF982333 PSF982351:PSF982354 PSG64831:PSG64832 PSG130367:PSG130368 PSG195903:PSG195904 PSG261439:PSG261440 PSG326975:PSG326976 PSG392511:PSG392512 PSG458047:PSG458048 PSG523583:PSG523584 PSG589119:PSG589120 PSG654655:PSG654656 PSG720191:PSG720192 PSG785727:PSG785728 PSG851263:PSG851264 PSG916799:PSG916800 PSG982335:PSG982336 PVG174:PVG177 PVG64805:PVG64808 PVG64826:PVG64829 PVG64847:PVG64850 PVG64868:PVG64871 PVG130341:PVG130344 PVG130362:PVG130365 PVG130383:PVG130386 PVG130404:PVG130407 PVG195877:PVG195880 PVG195898:PVG195901 PVG195919:PVG195922 PVG195940:PVG195943 PVG261413:PVG261416 PVG261434:PVG261437 PVG261455:PVG261458 PVG261476:PVG261479 PVG326949:PVG326952 PVG326970:PVG326973 PVG326991:PVG326994 PVG327012:PVG327015 PVG392485:PVG392488 PVG392506:PVG392509 PVG392527:PVG392530 PVG392548:PVG392551 PVG458021:PVG458024 PVG458042:PVG458045 PVG458063:PVG458066 PVG458084:PVG458087 PVG523557:PVG523560 PVG523578:PVG523581 PVG523599:PVG523602 PVG523620:PVG523623 PVG589093:PVG589096 PVG589114:PVG589117 PVG589135:PVG589138 PVG589156:PVG589159 PVG654629:PVG654632 PVG654650:PVG654653 PVG654671:PVG654674 PVG654692:PVG654695 PVG720165:PVG720168 PVG720186:PVG720189 PVG720207:PVG720210 PVG720228:PVG720231 PVG785701:PVG785704 PVG785722:PVG785725 PVG785743:PVG785746 PVG785764:PVG785767 PVG851237:PVG851240 PVG851258:PVG851261 PVG851279:PVG851282 PVG851300:PVG851303 PVG916773:PVG916776 PVG916794:PVG916797 PVG916815:PVG916818 PVG916836:PVG916839 PVG982309:PVG982312 PVG982330:PVG982333 PVG982351:PVG982354 PVG982372:PVG982375 PVH157:PVH158 PVH64788:PVH64789 PVH64831:PVH64835 PVH64837:PVH64856 PVH64858:PVH64872 PVH130324:PVH130325 PVH130367:PVH130371 PVH130373:PVH130392 PVH130394:PVH130408 PVH195860:PVH195861 PVH195903:PVH195907 PVH195909:PVH195928 PVH195930:PVH195944 PVH261396:PVH261397 PVH261439:PVH261443 PVH261445:PVH261464 PVH261466:PVH261480 PVH326932:PVH326933 PVH326975:PVH326979 PVH326981:PVH327000 PVH327002:PVH327016 PVH392468:PVH392469 PVH392511:PVH392515 PVH392517:PVH392536 PVH392538:PVH392552 PVH458004:PVH458005 PVH458047:PVH458051 PVH458053:PVH458072 PVH458074:PVH458088 PVH523540:PVH523541 PVH523583:PVH523587 PVH523589:PVH523608 PVH523610:PVH523624 PVH589076:PVH589077 PVH589119:PVH589123 PVH589125:PVH589144 PVH589146:PVH589160 PVH654612:PVH654613 PVH654655:PVH654659 PVH654661:PVH654680 PVH654682:PVH654696 PVH720148:PVH720149 PVH720191:PVH720195 PVH720197:PVH720216 PVH720218:PVH720232 PVH785684:PVH785685 PVH785727:PVH785731 PVH785733:PVH785752 PVH785754:PVH785768 PVH851220:PVH851221 PVH851263:PVH851267 PVH851269:PVH851288 PVH851290:PVH851304 PVH916756:PVH916757 PVH916799:PVH916803 PVH916805:PVH916824 PVH916826:PVH916840 PVH982292:PVH982293 PVH982335:PVH982339 PVH982341:PVH982360 PVH982362:PVH982376 QBY159:QBY177 QBY64790:QBY64808 QBY130326:QBY130344 QBY195862:QBY195880 QBY261398:QBY261416 QBY326934:QBY326952 QBY392470:QBY392488 QBY458006:QBY458024 QBY523542:QBY523560 QBY589078:QBY589096 QBY654614:QBY654632 QBY720150:QBY720168 QBY785686:QBY785704 QBY851222:QBY851240 QBY916758:QBY916776 QBY982294:QBY982312 QBZ158:QBZ178 QBZ64789:QBZ64809 QBZ130325:QBZ130345 QBZ195861:QBZ195881 QBZ261397:QBZ261417 QBZ326933:QBZ326953 QBZ392469:QBZ392489 QBZ458005:QBZ458025 QBZ523541:QBZ523561 QBZ589077:QBZ589097 QBZ654613:QBZ654633 QBZ720149:QBZ720169 QBZ785685:QBZ785705 QBZ851221:QBZ851241 QBZ916757:QBZ916777 QBZ982293:QBZ982313 QCA78:QCA81 QCA100:QCA103 QCA64709:QCA64712 QCA64731:QCA64734 QCA130245:QCA130248 QCA130267:QCA130270 QCA195781:QCA195784 QCA195803:QCA195806 QCA261317:QCA261320 QCA261339:QCA261342 QCA326853:QCA326856 QCA326875:QCA326878 QCA392389:QCA392392 QCA392411:QCA392414 QCA457925:QCA457928 QCA457947:QCA457950 QCA523461:QCA523464 QCA523483:QCA523486 QCA588997:QCA589000 QCA589019:QCA589022 QCA654533:QCA654536 QCA654555:QCA654558 QCA720069:QCA720072 QCA720091:QCA720094 QCA785605:QCA785608 QCA785627:QCA785630 QCA851141:QCA851144 QCA851163:QCA851166 QCA916677:QCA916680 QCA916699:QCA916702 QCA982213:QCA982216 QCA982235:QCA982238 QCB174:QCB177 QCB64805:QCB64808 QCB64826:QCB64829 QCB64847:QCB64850 QCB130341:QCB130344 QCB130362:QCB130365 QCB130383:QCB130386 QCB195877:QCB195880 QCB195898:QCB195901 QCB195919:QCB195922 QCB261413:QCB261416 QCB261434:QCB261437 QCB261455:QCB261458 QCB326949:QCB326952 QCB326970:QCB326973 QCB326991:QCB326994 QCB392485:QCB392488 QCB392506:QCB392509 QCB392527:QCB392530 QCB458021:QCB458024 QCB458042:QCB458045 QCB458063:QCB458066 QCB523557:QCB523560 QCB523578:QCB523581 QCB523599:QCB523602 QCB589093:QCB589096 QCB589114:QCB589117 QCB589135:QCB589138 QCB654629:QCB654632 QCB654650:QCB654653 QCB654671:QCB654674 QCB720165:QCB720168 QCB720186:QCB720189 QCB720207:QCB720210 QCB785701:QCB785704 QCB785722:QCB785725 QCB785743:QCB785746 QCB851237:QCB851240 QCB851258:QCB851261 QCB851279:QCB851282 QCB916773:QCB916776 QCB916794:QCB916797 QCB916815:QCB916818 QCB982309:QCB982312 QCB982330:QCB982333 QCB982351:QCB982354 QCC64831:QCC64832 QCC130367:QCC130368 QCC195903:QCC195904 QCC261439:QCC261440 QCC326975:QCC326976 QCC392511:QCC392512 QCC458047:QCC458048 QCC523583:QCC523584 QCC589119:QCC589120 QCC654655:QCC654656 QCC720191:QCC720192 QCC785727:QCC785728 QCC851263:QCC851264 QCC916799:QCC916800 QCC982335:QCC982336 QFC174:QFC177 QFC64805:QFC64808 QFC64826:QFC64829 QFC64847:QFC64850 QFC64868:QFC64871 QFC130341:QFC130344 QFC130362:QFC130365 QFC130383:QFC130386 QFC130404:QFC130407 QFC195877:QFC195880 QFC195898:QFC195901 QFC195919:QFC195922 QFC195940:QFC195943 QFC261413:QFC261416 QFC261434:QFC261437 QFC261455:QFC261458 QFC261476:QFC261479 QFC326949:QFC326952 QFC326970:QFC326973 QFC326991:QFC326994 QFC327012:QFC327015 QFC392485:QFC392488 QFC392506:QFC392509 QFC392527:QFC392530 QFC392548:QFC392551 QFC458021:QFC458024 QFC458042:QFC458045 QFC458063:QFC458066 QFC458084:QFC458087 QFC523557:QFC523560 QFC523578:QFC523581 QFC523599:QFC523602 QFC523620:QFC523623 QFC589093:QFC589096 QFC589114:QFC589117 QFC589135:QFC589138 QFC589156:QFC589159 QFC654629:QFC654632 QFC654650:QFC654653 QFC654671:QFC654674 QFC654692:QFC654695 QFC720165:QFC720168 QFC720186:QFC720189 QFC720207:QFC720210 QFC720228:QFC720231 QFC785701:QFC785704 QFC785722:QFC785725 QFC785743:QFC785746 QFC785764:QFC785767 QFC851237:QFC851240 QFC851258:QFC851261 QFC851279:QFC851282 QFC851300:QFC851303 QFC916773:QFC916776 QFC916794:QFC916797 QFC916815:QFC916818 QFC916836:QFC916839 QFC982309:QFC982312 QFC982330:QFC982333 QFC982351:QFC982354 QFC982372:QFC982375 QFD157:QFD158 QFD64788:QFD64789 QFD64831:QFD64835 QFD64837:QFD64856 QFD64858:QFD64872 QFD130324:QFD130325 QFD130367:QFD130371 QFD130373:QFD130392 QFD130394:QFD130408 QFD195860:QFD195861 QFD195903:QFD195907 QFD195909:QFD195928 QFD195930:QFD195944 QFD261396:QFD261397 QFD261439:QFD261443 QFD261445:QFD261464 QFD261466:QFD261480 QFD326932:QFD326933 QFD326975:QFD326979 QFD326981:QFD327000 QFD327002:QFD327016 QFD392468:QFD392469 QFD392511:QFD392515 QFD392517:QFD392536 QFD392538:QFD392552 QFD458004:QFD458005 QFD458047:QFD458051 QFD458053:QFD458072 QFD458074:QFD458088 QFD523540:QFD523541 QFD523583:QFD523587 QFD523589:QFD523608 QFD523610:QFD523624 QFD589076:QFD589077 QFD589119:QFD589123 QFD589125:QFD589144 QFD589146:QFD589160 QFD654612:QFD654613 QFD654655:QFD654659 QFD654661:QFD654680 QFD654682:QFD654696 QFD720148:QFD720149 QFD720191:QFD720195 QFD720197:QFD720216 QFD720218:QFD720232 QFD785684:QFD785685 QFD785727:QFD785731 QFD785733:QFD785752 QFD785754:QFD785768 QFD851220:QFD851221 QFD851263:QFD851267 QFD851269:QFD851288 QFD851290:QFD851304 QFD916756:QFD916757 QFD916799:QFD916803 QFD916805:QFD916824 QFD916826:QFD916840 QFD982292:QFD982293 QFD982335:QFD982339 QFD982341:QFD982360 QFD982362:QFD982376 QLU159:QLU177 QLU64790:QLU64808 QLU130326:QLU130344 QLU195862:QLU195880 QLU261398:QLU261416 QLU326934:QLU326952 QLU392470:QLU392488 QLU458006:QLU458024 QLU523542:QLU523560 QLU589078:QLU589096 QLU654614:QLU654632 QLU720150:QLU720168 QLU785686:QLU785704 QLU851222:QLU851240 QLU916758:QLU916776 QLU982294:QLU982312 QLV158:QLV178 QLV64789:QLV64809 QLV130325:QLV130345 QLV195861:QLV195881 QLV261397:QLV261417 QLV326933:QLV326953 QLV392469:QLV392489 QLV458005:QLV458025 QLV523541:QLV523561 QLV589077:QLV589097 QLV654613:QLV654633 QLV720149:QLV720169 QLV785685:QLV785705 QLV851221:QLV851241 QLV916757:QLV916777 QLV982293:QLV982313 QLW78:QLW81 QLW100:QLW103 QLW64709:QLW64712 QLW64731:QLW64734 QLW130245:QLW130248 QLW130267:QLW130270 QLW195781:QLW195784 QLW195803:QLW195806 QLW261317:QLW261320 QLW261339:QLW261342 QLW326853:QLW326856 QLW326875:QLW326878 QLW392389:QLW392392 QLW392411:QLW392414 QLW457925:QLW457928 QLW457947:QLW457950 QLW523461:QLW523464 QLW523483:QLW523486 QLW588997:QLW589000 QLW589019:QLW589022 QLW654533:QLW654536 QLW654555:QLW654558 QLW720069:QLW720072 QLW720091:QLW720094 QLW785605:QLW785608 QLW785627:QLW785630 QLW851141:QLW851144 QLW851163:QLW851166 QLW916677:QLW916680 QLW916699:QLW916702 QLW982213:QLW982216 QLW982235:QLW982238 QLX174:QLX177 QLX64805:QLX64808 QLX64826:QLX64829 QLX64847:QLX64850 QLX130341:QLX130344 QLX130362:QLX130365 QLX130383:QLX130386 QLX195877:QLX195880 QLX195898:QLX195901 QLX195919:QLX195922 QLX261413:QLX261416 QLX261434:QLX261437 QLX261455:QLX261458 QLX326949:QLX326952 QLX326970:QLX326973 QLX326991:QLX326994 QLX392485:QLX392488 QLX392506:QLX392509 QLX392527:QLX392530 QLX458021:QLX458024 QLX458042:QLX458045 QLX458063:QLX458066 QLX523557:QLX523560 QLX523578:QLX523581 QLX523599:QLX523602 QLX589093:QLX589096 QLX589114:QLX589117 QLX589135:QLX589138 QLX654629:QLX654632 QLX654650:QLX654653 QLX654671:QLX654674 QLX720165:QLX720168 QLX720186:QLX720189 QLX720207:QLX720210 QLX785701:QLX785704 QLX785722:QLX785725 QLX785743:QLX785746 QLX851237:QLX851240 QLX851258:QLX851261 QLX851279:QLX851282 QLX916773:QLX916776 QLX916794:QLX916797 QLX916815:QLX916818 QLX982309:QLX982312 QLX982330:QLX982333 QLX982351:QLX982354 QLY64831:QLY64832 QLY130367:QLY130368 QLY195903:QLY195904 QLY261439:QLY261440 QLY326975:QLY326976 QLY392511:QLY392512 QLY458047:QLY458048 QLY523583:QLY523584 QLY589119:QLY589120 QLY654655:QLY654656 QLY720191:QLY720192 QLY785727:QLY785728 QLY851263:QLY851264 QLY916799:QLY916800 QLY982335:QLY982336 QOY174:QOY177 QOY64805:QOY64808 QOY64826:QOY64829 QOY64847:QOY64850 QOY64868:QOY64871 QOY130341:QOY130344 QOY130362:QOY130365 QOY130383:QOY130386 QOY130404:QOY130407 QOY195877:QOY195880 QOY195898:QOY195901 QOY195919:QOY195922 QOY195940:QOY195943 QOY261413:QOY261416 QOY261434:QOY261437 QOY261455:QOY261458 QOY261476:QOY261479 QOY326949:QOY326952 QOY326970:QOY326973 QOY326991:QOY326994 QOY327012:QOY327015 QOY392485:QOY392488 QOY392506:QOY392509 QOY392527:QOY392530 QOY392548:QOY392551 QOY458021:QOY458024 QOY458042:QOY458045 QOY458063:QOY458066 QOY458084:QOY458087 QOY523557:QOY523560 QOY523578:QOY523581 QOY523599:QOY523602 QOY523620:QOY523623 QOY589093:QOY589096 QOY589114:QOY589117 QOY589135:QOY589138 QOY589156:QOY589159 QOY654629:QOY654632 QOY654650:QOY654653 QOY654671:QOY654674 QOY654692:QOY654695 QOY720165:QOY720168 QOY720186:QOY720189 QOY720207:QOY720210 QOY720228:QOY720231 QOY785701:QOY785704 QOY785722:QOY785725 QOY785743:QOY785746 QOY785764:QOY785767 QOY851237:QOY851240 QOY851258:QOY851261 QOY851279:QOY851282 QOY851300:QOY851303 QOY916773:QOY916776 QOY916794:QOY916797 QOY916815:QOY916818 QOY916836:QOY916839 QOY982309:QOY982312 QOY982330:QOY982333 QOY982351:QOY982354 QOY982372:QOY982375 QOZ157:QOZ158 QOZ64788:QOZ64789 QOZ64831:QOZ64835 QOZ64837:QOZ64856 QOZ64858:QOZ64872 QOZ130324:QOZ130325 QOZ130367:QOZ130371 QOZ130373:QOZ130392 QOZ130394:QOZ130408 QOZ195860:QOZ195861 QOZ195903:QOZ195907 QOZ195909:QOZ195928 QOZ195930:QOZ195944 QOZ261396:QOZ261397 QOZ261439:QOZ261443 QOZ261445:QOZ261464 QOZ261466:QOZ261480 QOZ326932:QOZ326933 QOZ326975:QOZ326979 QOZ326981:QOZ327000 QOZ327002:QOZ327016 QOZ392468:QOZ392469 QOZ392511:QOZ392515 QOZ392517:QOZ392536 QOZ392538:QOZ392552 QOZ458004:QOZ458005 QOZ458047:QOZ458051 QOZ458053:QOZ458072 QOZ458074:QOZ458088 QOZ523540:QOZ523541 QOZ523583:QOZ523587 QOZ523589:QOZ523608 QOZ523610:QOZ523624 QOZ589076:QOZ589077 QOZ589119:QOZ589123 QOZ589125:QOZ589144 QOZ589146:QOZ589160 QOZ654612:QOZ654613 QOZ654655:QOZ654659 QOZ654661:QOZ654680 QOZ654682:QOZ654696 QOZ720148:QOZ720149 QOZ720191:QOZ720195 QOZ720197:QOZ720216 QOZ720218:QOZ720232 QOZ785684:QOZ785685 QOZ785727:QOZ785731 QOZ785733:QOZ785752 QOZ785754:QOZ785768 QOZ851220:QOZ851221 QOZ851263:QOZ851267 QOZ851269:QOZ851288 QOZ851290:QOZ851304 QOZ916756:QOZ916757 QOZ916799:QOZ916803 QOZ916805:QOZ916824 QOZ916826:QOZ916840 QOZ982292:QOZ982293 QOZ982335:QOZ982339 QOZ982341:QOZ982360 QOZ982362:QOZ982376 QVQ159:QVQ177 QVQ64790:QVQ64808 QVQ130326:QVQ130344 QVQ195862:QVQ195880 QVQ261398:QVQ261416 QVQ326934:QVQ326952 QVQ392470:QVQ392488 QVQ458006:QVQ458024 QVQ523542:QVQ523560 QVQ589078:QVQ589096 QVQ654614:QVQ654632 QVQ720150:QVQ720168 QVQ785686:QVQ785704 QVQ851222:QVQ851240 QVQ916758:QVQ916776 QVQ982294:QVQ982312 QVR158:QVR178 QVR64789:QVR64809 QVR130325:QVR130345 QVR195861:QVR195881 QVR261397:QVR261417 QVR326933:QVR326953 QVR392469:QVR392489 QVR458005:QVR458025 QVR523541:QVR523561 QVR589077:QVR589097 QVR654613:QVR654633 QVR720149:QVR720169 QVR785685:QVR785705 QVR851221:QVR851241 QVR916757:QVR916777 QVR982293:QVR982313 QVS78:QVS81 QVS100:QVS103 QVS64709:QVS64712 QVS64731:QVS64734 QVS130245:QVS130248 QVS130267:QVS130270 QVS195781:QVS195784 QVS195803:QVS195806 QVS261317:QVS261320 QVS261339:QVS261342 QVS326853:QVS326856 QVS326875:QVS326878 QVS392389:QVS392392 QVS392411:QVS392414 QVS457925:QVS457928 QVS457947:QVS457950 QVS523461:QVS523464 QVS523483:QVS523486 QVS588997:QVS589000 QVS589019:QVS589022 QVS654533:QVS654536 QVS654555:QVS654558 QVS720069:QVS720072 QVS720091:QVS720094 QVS785605:QVS785608 QVS785627:QVS785630 QVS851141:QVS851144 QVS851163:QVS851166 QVS916677:QVS916680 QVS916699:QVS916702 QVS982213:QVS982216 QVS982235:QVS982238 QVT174:QVT177 QVT64805:QVT64808 QVT64826:QVT64829 QVT64847:QVT64850 QVT130341:QVT130344 QVT130362:QVT130365 QVT130383:QVT130386 QVT195877:QVT195880 QVT195898:QVT195901 QVT195919:QVT195922 QVT261413:QVT261416 QVT261434:QVT261437 QVT261455:QVT261458 QVT326949:QVT326952 QVT326970:QVT326973 QVT326991:QVT326994 QVT392485:QVT392488 QVT392506:QVT392509 QVT392527:QVT392530 QVT458021:QVT458024 QVT458042:QVT458045 QVT458063:QVT458066 QVT523557:QVT523560 QVT523578:QVT523581 QVT523599:QVT523602 QVT589093:QVT589096 QVT589114:QVT589117 QVT589135:QVT589138 QVT654629:QVT654632 QVT654650:QVT654653 QVT654671:QVT654674 QVT720165:QVT720168 QVT720186:QVT720189 QVT720207:QVT720210 QVT785701:QVT785704 QVT785722:QVT785725 QVT785743:QVT785746 QVT851237:QVT851240 QVT851258:QVT851261 QVT851279:QVT851282 QVT916773:QVT916776 QVT916794:QVT916797 QVT916815:QVT916818 QVT982309:QVT982312 QVT982330:QVT982333 QVT982351:QVT982354 QVU64831:QVU64832 QVU130367:QVU130368 QVU195903:QVU195904 QVU261439:QVU261440 QVU326975:QVU326976 QVU392511:QVU392512 QVU458047:QVU458048 QVU523583:QVU523584 QVU589119:QVU589120 QVU654655:QVU654656 QVU720191:QVU720192 QVU785727:QVU785728 QVU851263:QVU851264 QVU916799:QVU916800 QVU982335:QVU982336 QYU174:QYU177 QYU64805:QYU64808 QYU64826:QYU64829 QYU64847:QYU64850 QYU64868:QYU64871 QYU130341:QYU130344 QYU130362:QYU130365 QYU130383:QYU130386 QYU130404:QYU130407 QYU195877:QYU195880 QYU195898:QYU195901 QYU195919:QYU195922 QYU195940:QYU195943 QYU261413:QYU261416 QYU261434:QYU261437 QYU261455:QYU261458 QYU261476:QYU261479 QYU326949:QYU326952 QYU326970:QYU326973 QYU326991:QYU326994 QYU327012:QYU327015 QYU392485:QYU392488 QYU392506:QYU392509 QYU392527:QYU392530 QYU392548:QYU392551 QYU458021:QYU458024 QYU458042:QYU458045 QYU458063:QYU458066 QYU458084:QYU458087 QYU523557:QYU523560 QYU523578:QYU523581 QYU523599:QYU523602 QYU523620:QYU523623 QYU589093:QYU589096 QYU589114:QYU589117 QYU589135:QYU589138 QYU589156:QYU589159 QYU654629:QYU654632 QYU654650:QYU654653 QYU654671:QYU654674 QYU654692:QYU654695 QYU720165:QYU720168 QYU720186:QYU720189 QYU720207:QYU720210 QYU720228:QYU720231 QYU785701:QYU785704 QYU785722:QYU785725 QYU785743:QYU785746 QYU785764:QYU785767 QYU851237:QYU851240 QYU851258:QYU851261 QYU851279:QYU851282 QYU851300:QYU851303 QYU916773:QYU916776 QYU916794:QYU916797 QYU916815:QYU916818 QYU916836:QYU916839 QYU982309:QYU982312 QYU982330:QYU982333 QYU982351:QYU982354 QYU982372:QYU982375 QYV157:QYV158 QYV64788:QYV64789 QYV64831:QYV64835 QYV64837:QYV64856 QYV64858:QYV64872 QYV130324:QYV130325 QYV130367:QYV130371 QYV130373:QYV130392 QYV130394:QYV130408 QYV195860:QYV195861 QYV195903:QYV195907 QYV195909:QYV195928 QYV195930:QYV195944 QYV261396:QYV261397 QYV261439:QYV261443 QYV261445:QYV261464 QYV261466:QYV261480 QYV326932:QYV326933 QYV326975:QYV326979 QYV326981:QYV327000 QYV327002:QYV327016 QYV392468:QYV392469 QYV392511:QYV392515 QYV392517:QYV392536 QYV392538:QYV392552 QYV458004:QYV458005 QYV458047:QYV458051 QYV458053:QYV458072 QYV458074:QYV458088 QYV523540:QYV523541 QYV523583:QYV523587 QYV523589:QYV523608 QYV523610:QYV523624 QYV589076:QYV589077 QYV589119:QYV589123 QYV589125:QYV589144 QYV589146:QYV589160 QYV654612:QYV654613 QYV654655:QYV654659 QYV654661:QYV654680 QYV654682:QYV654696 QYV720148:QYV720149 QYV720191:QYV720195 QYV720197:QYV720216 QYV720218:QYV720232 QYV785684:QYV785685 QYV785727:QYV785731 QYV785733:QYV785752 QYV785754:QYV785768 QYV851220:QYV851221 QYV851263:QYV851267 QYV851269:QYV851288 QYV851290:QYV851304 QYV916756:QYV916757 QYV916799:QYV916803 QYV916805:QYV916824 QYV916826:QYV916840 QYV982292:QYV982293 QYV982335:QYV982339 QYV982341:QYV982360 QYV982362:QYV982376 RFM159:RFM177 RFM64790:RFM64808 RFM130326:RFM130344 RFM195862:RFM195880 RFM261398:RFM261416 RFM326934:RFM326952 RFM392470:RFM392488 RFM458006:RFM458024 RFM523542:RFM523560 RFM589078:RFM589096 RFM654614:RFM654632 RFM720150:RFM720168 RFM785686:RFM785704 RFM851222:RFM851240 RFM916758:RFM916776 RFM982294:RFM982312 RFN158:RFN178 RFN64789:RFN64809 RFN130325:RFN130345 RFN195861:RFN195881 RFN261397:RFN261417 RFN326933:RFN326953 RFN392469:RFN392489 RFN458005:RFN458025 RFN523541:RFN523561 RFN589077:RFN589097 RFN654613:RFN654633 RFN720149:RFN720169 RFN785685:RFN785705 RFN851221:RFN851241 RFN916757:RFN916777 RFN982293:RFN982313 RFO78:RFO81 RFO100:RFO103 RFO64709:RFO64712 RFO64731:RFO64734 RFO130245:RFO130248 RFO130267:RFO130270 RFO195781:RFO195784 RFO195803:RFO195806 RFO261317:RFO261320 RFO261339:RFO261342 RFO326853:RFO326856 RFO326875:RFO326878 RFO392389:RFO392392 RFO392411:RFO392414 RFO457925:RFO457928 RFO457947:RFO457950 RFO523461:RFO523464 RFO523483:RFO523486 RFO588997:RFO589000 RFO589019:RFO589022 RFO654533:RFO654536 RFO654555:RFO654558 RFO720069:RFO720072 RFO720091:RFO720094 RFO785605:RFO785608 RFO785627:RFO785630 RFO851141:RFO851144 RFO851163:RFO851166 RFO916677:RFO916680 RFO916699:RFO916702 RFO982213:RFO982216 RFO982235:RFO982238 RFP174:RFP177 RFP64805:RFP64808 RFP64826:RFP64829 RFP64847:RFP64850 RFP130341:RFP130344 RFP130362:RFP130365 RFP130383:RFP130386 RFP195877:RFP195880 RFP195898:RFP195901 RFP195919:RFP195922 RFP261413:RFP261416 RFP261434:RFP261437 RFP261455:RFP261458 RFP326949:RFP326952 RFP326970:RFP326973 RFP326991:RFP326994 RFP392485:RFP392488 RFP392506:RFP392509 RFP392527:RFP392530 RFP458021:RFP458024 RFP458042:RFP458045 RFP458063:RFP458066 RFP523557:RFP523560 RFP523578:RFP523581 RFP523599:RFP523602 RFP589093:RFP589096 RFP589114:RFP589117 RFP589135:RFP589138 RFP654629:RFP654632 RFP654650:RFP654653 RFP654671:RFP654674 RFP720165:RFP720168 RFP720186:RFP720189 RFP720207:RFP720210 RFP785701:RFP785704 RFP785722:RFP785725 RFP785743:RFP785746 RFP851237:RFP851240 RFP851258:RFP851261 RFP851279:RFP851282 RFP916773:RFP916776 RFP916794:RFP916797 RFP916815:RFP916818 RFP982309:RFP982312 RFP982330:RFP982333 RFP982351:RFP982354 RFQ64831:RFQ64832 RFQ130367:RFQ130368 RFQ195903:RFQ195904 RFQ261439:RFQ261440 RFQ326975:RFQ326976 RFQ392511:RFQ392512 RFQ458047:RFQ458048 RFQ523583:RFQ523584 RFQ589119:RFQ589120 RFQ654655:RFQ654656 RFQ720191:RFQ720192 RFQ785727:RFQ785728 RFQ851263:RFQ851264 RFQ916799:RFQ916800 RFQ982335:RFQ982336 RIQ174:RIQ177 RIQ64805:RIQ64808 RIQ64826:RIQ64829 RIQ64847:RIQ64850 RIQ64868:RIQ64871 RIQ130341:RIQ130344 RIQ130362:RIQ130365 RIQ130383:RIQ130386 RIQ130404:RIQ130407 RIQ195877:RIQ195880 RIQ195898:RIQ195901 RIQ195919:RIQ195922 RIQ195940:RIQ195943 RIQ261413:RIQ261416 RIQ261434:RIQ261437 RIQ261455:RIQ261458 RIQ261476:RIQ261479 RIQ326949:RIQ326952 RIQ326970:RIQ326973 RIQ326991:RIQ326994 RIQ327012:RIQ327015 RIQ392485:RIQ392488 RIQ392506:RIQ392509 RIQ392527:RIQ392530 RIQ392548:RIQ392551 RIQ458021:RIQ458024 RIQ458042:RIQ458045 RIQ458063:RIQ458066 RIQ458084:RIQ458087 RIQ523557:RIQ523560 RIQ523578:RIQ523581 RIQ523599:RIQ523602 RIQ523620:RIQ523623 RIQ589093:RIQ589096 RIQ589114:RIQ589117 RIQ589135:RIQ589138 RIQ589156:RIQ589159 RIQ654629:RIQ654632 RIQ654650:RIQ654653 RIQ654671:RIQ654674 RIQ654692:RIQ654695 RIQ720165:RIQ720168 RIQ720186:RIQ720189 RIQ720207:RIQ720210 RIQ720228:RIQ720231 RIQ785701:RIQ785704 RIQ785722:RIQ785725 RIQ785743:RIQ785746 RIQ785764:RIQ785767 RIQ851237:RIQ851240 RIQ851258:RIQ851261 RIQ851279:RIQ851282 RIQ851300:RIQ851303 RIQ916773:RIQ916776 RIQ916794:RIQ916797 RIQ916815:RIQ916818 RIQ916836:RIQ916839 RIQ982309:RIQ982312 RIQ982330:RIQ982333 RIQ982351:RIQ982354 RIQ982372:RIQ982375 RIR157:RIR158 RIR64788:RIR64789 RIR64831:RIR64835 RIR64837:RIR64856 RIR64858:RIR64872 RIR130324:RIR130325 RIR130367:RIR130371 RIR130373:RIR130392 RIR130394:RIR130408 RIR195860:RIR195861 RIR195903:RIR195907 RIR195909:RIR195928 RIR195930:RIR195944 RIR261396:RIR261397 RIR261439:RIR261443 RIR261445:RIR261464 RIR261466:RIR261480 RIR326932:RIR326933 RIR326975:RIR326979 RIR326981:RIR327000 RIR327002:RIR327016 RIR392468:RIR392469 RIR392511:RIR392515 RIR392517:RIR392536 RIR392538:RIR392552 RIR458004:RIR458005 RIR458047:RIR458051 RIR458053:RIR458072 RIR458074:RIR458088 RIR523540:RIR523541 RIR523583:RIR523587 RIR523589:RIR523608 RIR523610:RIR523624 RIR589076:RIR589077 RIR589119:RIR589123 RIR589125:RIR589144 RIR589146:RIR589160 RIR654612:RIR654613 RIR654655:RIR654659 RIR654661:RIR654680 RIR654682:RIR654696 RIR720148:RIR720149 RIR720191:RIR720195 RIR720197:RIR720216 RIR720218:RIR720232 RIR785684:RIR785685 RIR785727:RIR785731 RIR785733:RIR785752 RIR785754:RIR785768 RIR851220:RIR851221 RIR851263:RIR851267 RIR851269:RIR851288 RIR851290:RIR851304 RIR916756:RIR916757 RIR916799:RIR916803 RIR916805:RIR916824 RIR916826:RIR916840 RIR982292:RIR982293 RIR982335:RIR982339 RIR982341:RIR982360 RIR982362:RIR982376 RPI159:RPI177 RPI64790:RPI64808 RPI130326:RPI130344 RPI195862:RPI195880 RPI261398:RPI261416 RPI326934:RPI326952 RPI392470:RPI392488 RPI458006:RPI458024 RPI523542:RPI523560 RPI589078:RPI589096 RPI654614:RPI654632 RPI720150:RPI720168 RPI785686:RPI785704 RPI851222:RPI851240 RPI916758:RPI916776 RPI982294:RPI982312 RPJ158:RPJ178 RPJ64789:RPJ64809 RPJ130325:RPJ130345 RPJ195861:RPJ195881 RPJ261397:RPJ261417 RPJ326933:RPJ326953 RPJ392469:RPJ392489 RPJ458005:RPJ458025 RPJ523541:RPJ523561 RPJ589077:RPJ589097 RPJ654613:RPJ654633 RPJ720149:RPJ720169 RPJ785685:RPJ785705 RPJ851221:RPJ851241 RPJ916757:RPJ916777 RPJ982293:RPJ982313 RPK78:RPK81 RPK100:RPK103 RPK64709:RPK64712 RPK64731:RPK64734 RPK130245:RPK130248 RPK130267:RPK130270 RPK195781:RPK195784 RPK195803:RPK195806 RPK261317:RPK261320 RPK261339:RPK261342 RPK326853:RPK326856 RPK326875:RPK326878 RPK392389:RPK392392 RPK392411:RPK392414 RPK457925:RPK457928 RPK457947:RPK457950 RPK523461:RPK523464 RPK523483:RPK523486 RPK588997:RPK589000 RPK589019:RPK589022 RPK654533:RPK654536 RPK654555:RPK654558 RPK720069:RPK720072 RPK720091:RPK720094 RPK785605:RPK785608 RPK785627:RPK785630 RPK851141:RPK851144 RPK851163:RPK851166 RPK916677:RPK916680 RPK916699:RPK916702 RPK982213:RPK982216 RPK982235:RPK982238 RPL174:RPL177 RPL64805:RPL64808 RPL64826:RPL64829 RPL64847:RPL64850 RPL130341:RPL130344 RPL130362:RPL130365 RPL130383:RPL130386 RPL195877:RPL195880 RPL195898:RPL195901 RPL195919:RPL195922 RPL261413:RPL261416 RPL261434:RPL261437 RPL261455:RPL261458 RPL326949:RPL326952 RPL326970:RPL326973 RPL326991:RPL326994 RPL392485:RPL392488 RPL392506:RPL392509 RPL392527:RPL392530 RPL458021:RPL458024 RPL458042:RPL458045 RPL458063:RPL458066 RPL523557:RPL523560 RPL523578:RPL523581 RPL523599:RPL523602 RPL589093:RPL589096 RPL589114:RPL589117 RPL589135:RPL589138 RPL654629:RPL654632 RPL654650:RPL654653 RPL654671:RPL654674 RPL720165:RPL720168 RPL720186:RPL720189 RPL720207:RPL720210 RPL785701:RPL785704 RPL785722:RPL785725 RPL785743:RPL785746 RPL851237:RPL851240 RPL851258:RPL851261 RPL851279:RPL851282 RPL916773:RPL916776 RPL916794:RPL916797 RPL916815:RPL916818 RPL982309:RPL982312 RPL982330:RPL982333 RPL982351:RPL982354 RPM64831:RPM64832 RPM130367:RPM130368 RPM195903:RPM195904 RPM261439:RPM261440 RPM326975:RPM326976 RPM392511:RPM392512 RPM458047:RPM458048 RPM523583:RPM523584 RPM589119:RPM589120 RPM654655:RPM654656 RPM720191:RPM720192 RPM785727:RPM785728 RPM851263:RPM851264 RPM916799:RPM916800 RPM982335:RPM982336 RSM174:RSM177 RSM64805:RSM64808 RSM64826:RSM64829 RSM64847:RSM64850 RSM64868:RSM64871 RSM130341:RSM130344 RSM130362:RSM130365 RSM130383:RSM130386 RSM130404:RSM130407 RSM195877:RSM195880 RSM195898:RSM195901 RSM195919:RSM195922 RSM195940:RSM195943 RSM261413:RSM261416 RSM261434:RSM261437 RSM261455:RSM261458 RSM261476:RSM261479 RSM326949:RSM326952 RSM326970:RSM326973 RSM326991:RSM326994 RSM327012:RSM327015 RSM392485:RSM392488 RSM392506:RSM392509 RSM392527:RSM392530 RSM392548:RSM392551 RSM458021:RSM458024 RSM458042:RSM458045 RSM458063:RSM458066 RSM458084:RSM458087 RSM523557:RSM523560 RSM523578:RSM523581 RSM523599:RSM523602 RSM523620:RSM523623 RSM589093:RSM589096 RSM589114:RSM589117 RSM589135:RSM589138 RSM589156:RSM589159 RSM654629:RSM654632 RSM654650:RSM654653 RSM654671:RSM654674 RSM654692:RSM654695 RSM720165:RSM720168 RSM720186:RSM720189 RSM720207:RSM720210 RSM720228:RSM720231 RSM785701:RSM785704 RSM785722:RSM785725 RSM785743:RSM785746 RSM785764:RSM785767 RSM851237:RSM851240 RSM851258:RSM851261 RSM851279:RSM851282 RSM851300:RSM851303 RSM916773:RSM916776 RSM916794:RSM916797 RSM916815:RSM916818 RSM916836:RSM916839 RSM982309:RSM982312 RSM982330:RSM982333 RSM982351:RSM982354 RSM982372:RSM982375 RSN157:RSN158 RSN64788:RSN64789 RSN64831:RSN64835 RSN64837:RSN64856 RSN64858:RSN64872 RSN130324:RSN130325 RSN130367:RSN130371 RSN130373:RSN130392 RSN130394:RSN130408 RSN195860:RSN195861 RSN195903:RSN195907 RSN195909:RSN195928 RSN195930:RSN195944 RSN261396:RSN261397 RSN261439:RSN261443 RSN261445:RSN261464 RSN261466:RSN261480 RSN326932:RSN326933 RSN326975:RSN326979 RSN326981:RSN327000 RSN327002:RSN327016 RSN392468:RSN392469 RSN392511:RSN392515 RSN392517:RSN392536 RSN392538:RSN392552 RSN458004:RSN458005 RSN458047:RSN458051 RSN458053:RSN458072 RSN458074:RSN458088 RSN523540:RSN523541 RSN523583:RSN523587 RSN523589:RSN523608 RSN523610:RSN523624 RSN589076:RSN589077 RSN589119:RSN589123 RSN589125:RSN589144 RSN589146:RSN589160 RSN654612:RSN654613 RSN654655:RSN654659 RSN654661:RSN654680 RSN654682:RSN654696 RSN720148:RSN720149 RSN720191:RSN720195 RSN720197:RSN720216 RSN720218:RSN720232 RSN785684:RSN785685 RSN785727:RSN785731 RSN785733:RSN785752 RSN785754:RSN785768 RSN851220:RSN851221 RSN851263:RSN851267 RSN851269:RSN851288 RSN851290:RSN851304 RSN916756:RSN916757 RSN916799:RSN916803 RSN916805:RSN916824 RSN916826:RSN916840 RSN982292:RSN982293 RSN982335:RSN982339 RSN982341:RSN982360 RSN982362:RSN982376 RZE159:RZE177 RZE64790:RZE64808 RZE130326:RZE130344 RZE195862:RZE195880 RZE261398:RZE261416 RZE326934:RZE326952 RZE392470:RZE392488 RZE458006:RZE458024 RZE523542:RZE523560 RZE589078:RZE589096 RZE654614:RZE654632 RZE720150:RZE720168 RZE785686:RZE785704 RZE851222:RZE851240 RZE916758:RZE916776 RZE982294:RZE982312 RZF158:RZF178 RZF64789:RZF64809 RZF130325:RZF130345 RZF195861:RZF195881 RZF261397:RZF261417 RZF326933:RZF326953 RZF392469:RZF392489 RZF458005:RZF458025 RZF523541:RZF523561 RZF589077:RZF589097 RZF654613:RZF654633 RZF720149:RZF720169 RZF785685:RZF785705 RZF851221:RZF851241 RZF916757:RZF916777 RZF982293:RZF982313 RZG78:RZG81 RZG100:RZG103 RZG64709:RZG64712 RZG64731:RZG64734 RZG130245:RZG130248 RZG130267:RZG130270 RZG195781:RZG195784 RZG195803:RZG195806 RZG261317:RZG261320 RZG261339:RZG261342 RZG326853:RZG326856 RZG326875:RZG326878 RZG392389:RZG392392 RZG392411:RZG392414 RZG457925:RZG457928 RZG457947:RZG457950 RZG523461:RZG523464 RZG523483:RZG523486 RZG588997:RZG589000 RZG589019:RZG589022 RZG654533:RZG654536 RZG654555:RZG654558 RZG720069:RZG720072 RZG720091:RZG720094 RZG785605:RZG785608 RZG785627:RZG785630 RZG851141:RZG851144 RZG851163:RZG851166 RZG916677:RZG916680 RZG916699:RZG916702 RZG982213:RZG982216 RZG982235:RZG982238 RZH174:RZH177 RZH64805:RZH64808 RZH64826:RZH64829 RZH64847:RZH64850 RZH130341:RZH130344 RZH130362:RZH130365 RZH130383:RZH130386 RZH195877:RZH195880 RZH195898:RZH195901 RZH195919:RZH195922 RZH261413:RZH261416 RZH261434:RZH261437 RZH261455:RZH261458 RZH326949:RZH326952 RZH326970:RZH326973 RZH326991:RZH326994 RZH392485:RZH392488 RZH392506:RZH392509 RZH392527:RZH392530 RZH458021:RZH458024 RZH458042:RZH458045 RZH458063:RZH458066 RZH523557:RZH523560 RZH523578:RZH523581 RZH523599:RZH523602 RZH589093:RZH589096 RZH589114:RZH589117 RZH589135:RZH589138 RZH654629:RZH654632 RZH654650:RZH654653 RZH654671:RZH654674 RZH720165:RZH720168 RZH720186:RZH720189 RZH720207:RZH720210 RZH785701:RZH785704 RZH785722:RZH785725 RZH785743:RZH785746 RZH851237:RZH851240 RZH851258:RZH851261 RZH851279:RZH851282 RZH916773:RZH916776 RZH916794:RZH916797 RZH916815:RZH916818 RZH982309:RZH982312 RZH982330:RZH982333 RZH982351:RZH982354 RZI64831:RZI64832 RZI130367:RZI130368 RZI195903:RZI195904 RZI261439:RZI261440 RZI326975:RZI326976 RZI392511:RZI392512 RZI458047:RZI458048 RZI523583:RZI523584 RZI589119:RZI589120 RZI654655:RZI654656 RZI720191:RZI720192 RZI785727:RZI785728 RZI851263:RZI851264 RZI916799:RZI916800 RZI982335:RZI982336 SCI174:SCI177 SCI64805:SCI64808 SCI64826:SCI64829 SCI64847:SCI64850 SCI64868:SCI64871 SCI130341:SCI130344 SCI130362:SCI130365 SCI130383:SCI130386 SCI130404:SCI130407 SCI195877:SCI195880 SCI195898:SCI195901 SCI195919:SCI195922 SCI195940:SCI195943 SCI261413:SCI261416 SCI261434:SCI261437 SCI261455:SCI261458 SCI261476:SCI261479 SCI326949:SCI326952 SCI326970:SCI326973 SCI326991:SCI326994 SCI327012:SCI327015 SCI392485:SCI392488 SCI392506:SCI392509 SCI392527:SCI392530 SCI392548:SCI392551 SCI458021:SCI458024 SCI458042:SCI458045 SCI458063:SCI458066 SCI458084:SCI458087 SCI523557:SCI523560 SCI523578:SCI523581 SCI523599:SCI523602 SCI523620:SCI523623 SCI589093:SCI589096 SCI589114:SCI589117 SCI589135:SCI589138 SCI589156:SCI589159 SCI654629:SCI654632 SCI654650:SCI654653 SCI654671:SCI654674 SCI654692:SCI654695 SCI720165:SCI720168 SCI720186:SCI720189 SCI720207:SCI720210 SCI720228:SCI720231 SCI785701:SCI785704 SCI785722:SCI785725 SCI785743:SCI785746 SCI785764:SCI785767 SCI851237:SCI851240 SCI851258:SCI851261 SCI851279:SCI851282 SCI851300:SCI851303 SCI916773:SCI916776 SCI916794:SCI916797 SCI916815:SCI916818 SCI916836:SCI916839 SCI982309:SCI982312 SCI982330:SCI982333 SCI982351:SCI982354 SCI982372:SCI982375 SCJ157:SCJ158 SCJ64788:SCJ64789 SCJ64831:SCJ64835 SCJ64837:SCJ64856 SCJ64858:SCJ64872 SCJ130324:SCJ130325 SCJ130367:SCJ130371 SCJ130373:SCJ130392 SCJ130394:SCJ130408 SCJ195860:SCJ195861 SCJ195903:SCJ195907 SCJ195909:SCJ195928 SCJ195930:SCJ195944 SCJ261396:SCJ261397 SCJ261439:SCJ261443 SCJ261445:SCJ261464 SCJ261466:SCJ261480 SCJ326932:SCJ326933 SCJ326975:SCJ326979 SCJ326981:SCJ327000 SCJ327002:SCJ327016 SCJ392468:SCJ392469 SCJ392511:SCJ392515 SCJ392517:SCJ392536 SCJ392538:SCJ392552 SCJ458004:SCJ458005 SCJ458047:SCJ458051 SCJ458053:SCJ458072 SCJ458074:SCJ458088 SCJ523540:SCJ523541 SCJ523583:SCJ523587 SCJ523589:SCJ523608 SCJ523610:SCJ523624 SCJ589076:SCJ589077 SCJ589119:SCJ589123 SCJ589125:SCJ589144 SCJ589146:SCJ589160 SCJ654612:SCJ654613 SCJ654655:SCJ654659 SCJ654661:SCJ654680 SCJ654682:SCJ654696 SCJ720148:SCJ720149 SCJ720191:SCJ720195 SCJ720197:SCJ720216 SCJ720218:SCJ720232 SCJ785684:SCJ785685 SCJ785727:SCJ785731 SCJ785733:SCJ785752 SCJ785754:SCJ785768 SCJ851220:SCJ851221 SCJ851263:SCJ851267 SCJ851269:SCJ851288 SCJ851290:SCJ851304 SCJ916756:SCJ916757 SCJ916799:SCJ916803 SCJ916805:SCJ916824 SCJ916826:SCJ916840 SCJ982292:SCJ982293 SCJ982335:SCJ982339 SCJ982341:SCJ982360 SCJ982362:SCJ982376 SJA159:SJA177 SJA64790:SJA64808 SJA130326:SJA130344 SJA195862:SJA195880 SJA261398:SJA261416 SJA326934:SJA326952 SJA392470:SJA392488 SJA458006:SJA458024 SJA523542:SJA523560 SJA589078:SJA589096 SJA654614:SJA654632 SJA720150:SJA720168 SJA785686:SJA785704 SJA851222:SJA851240 SJA916758:SJA916776 SJA982294:SJA982312 SJB158:SJB178 SJB64789:SJB64809 SJB130325:SJB130345 SJB195861:SJB195881 SJB261397:SJB261417 SJB326933:SJB326953 SJB392469:SJB392489 SJB458005:SJB458025 SJB523541:SJB523561 SJB589077:SJB589097 SJB654613:SJB654633 SJB720149:SJB720169 SJB785685:SJB785705 SJB851221:SJB851241 SJB916757:SJB916777 SJB982293:SJB982313 SJC78:SJC81 SJC100:SJC103 SJC64709:SJC64712 SJC64731:SJC64734 SJC130245:SJC130248 SJC130267:SJC130270 SJC195781:SJC195784 SJC195803:SJC195806 SJC261317:SJC261320 SJC261339:SJC261342 SJC326853:SJC326856 SJC326875:SJC326878 SJC392389:SJC392392 SJC392411:SJC392414 SJC457925:SJC457928 SJC457947:SJC457950 SJC523461:SJC523464 SJC523483:SJC523486 SJC588997:SJC589000 SJC589019:SJC589022 SJC654533:SJC654536 SJC654555:SJC654558 SJC720069:SJC720072 SJC720091:SJC720094 SJC785605:SJC785608 SJC785627:SJC785630 SJC851141:SJC851144 SJC851163:SJC851166 SJC916677:SJC916680 SJC916699:SJC916702 SJC982213:SJC982216 SJC982235:SJC982238 SJD174:SJD177 SJD64805:SJD64808 SJD64826:SJD64829 SJD64847:SJD64850 SJD130341:SJD130344 SJD130362:SJD130365 SJD130383:SJD130386 SJD195877:SJD195880 SJD195898:SJD195901 SJD195919:SJD195922 SJD261413:SJD261416 SJD261434:SJD261437 SJD261455:SJD261458 SJD326949:SJD326952 SJD326970:SJD326973 SJD326991:SJD326994 SJD392485:SJD392488 SJD392506:SJD392509 SJD392527:SJD392530 SJD458021:SJD458024 SJD458042:SJD458045 SJD458063:SJD458066 SJD523557:SJD523560 SJD523578:SJD523581 SJD523599:SJD523602 SJD589093:SJD589096 SJD589114:SJD589117 SJD589135:SJD589138 SJD654629:SJD654632 SJD654650:SJD654653 SJD654671:SJD654674 SJD720165:SJD720168 SJD720186:SJD720189 SJD720207:SJD720210 SJD785701:SJD785704 SJD785722:SJD785725 SJD785743:SJD785746 SJD851237:SJD851240 SJD851258:SJD851261 SJD851279:SJD851282 SJD916773:SJD916776 SJD916794:SJD916797 SJD916815:SJD916818 SJD982309:SJD982312 SJD982330:SJD982333 SJD982351:SJD982354 SJE64831:SJE64832 SJE130367:SJE130368 SJE195903:SJE195904 SJE261439:SJE261440 SJE326975:SJE326976 SJE392511:SJE392512 SJE458047:SJE458048 SJE523583:SJE523584 SJE589119:SJE589120 SJE654655:SJE654656 SJE720191:SJE720192 SJE785727:SJE785728 SJE851263:SJE851264 SJE916799:SJE916800 SJE982335:SJE982336 SME174:SME177 SME64805:SME64808 SME64826:SME64829 SME64847:SME64850 SME64868:SME64871 SME130341:SME130344 SME130362:SME130365 SME130383:SME130386 SME130404:SME130407 SME195877:SME195880 SME195898:SME195901 SME195919:SME195922 SME195940:SME195943 SME261413:SME261416 SME261434:SME261437 SME261455:SME261458 SME261476:SME261479 SME326949:SME326952 SME326970:SME326973 SME326991:SME326994 SME327012:SME327015 SME392485:SME392488 SME392506:SME392509 SME392527:SME392530 SME392548:SME392551 SME458021:SME458024 SME458042:SME458045 SME458063:SME458066 SME458084:SME458087 SME523557:SME523560 SME523578:SME523581 SME523599:SME523602 SME523620:SME523623 SME589093:SME589096 SME589114:SME589117 SME589135:SME589138 SME589156:SME589159 SME654629:SME654632 SME654650:SME654653 SME654671:SME654674 SME654692:SME654695 SME720165:SME720168 SME720186:SME720189 SME720207:SME720210 SME720228:SME720231 SME785701:SME785704 SME785722:SME785725 SME785743:SME785746 SME785764:SME785767 SME851237:SME851240 SME851258:SME851261 SME851279:SME851282 SME851300:SME851303 SME916773:SME916776 SME916794:SME916797 SME916815:SME916818 SME916836:SME916839 SME982309:SME982312 SME982330:SME982333 SME982351:SME982354 SME982372:SME982375 SMF157:SMF158 SMF64788:SMF64789 SMF64831:SMF64835 SMF64837:SMF64856 SMF64858:SMF64872 SMF130324:SMF130325 SMF130367:SMF130371 SMF130373:SMF130392 SMF130394:SMF130408 SMF195860:SMF195861 SMF195903:SMF195907 SMF195909:SMF195928 SMF195930:SMF195944 SMF261396:SMF261397 SMF261439:SMF261443 SMF261445:SMF261464 SMF261466:SMF261480 SMF326932:SMF326933 SMF326975:SMF326979 SMF326981:SMF327000 SMF327002:SMF327016 SMF392468:SMF392469 SMF392511:SMF392515 SMF392517:SMF392536 SMF392538:SMF392552 SMF458004:SMF458005 SMF458047:SMF458051 SMF458053:SMF458072 SMF458074:SMF458088 SMF523540:SMF523541 SMF523583:SMF523587 SMF523589:SMF523608 SMF523610:SMF523624 SMF589076:SMF589077 SMF589119:SMF589123 SMF589125:SMF589144 SMF589146:SMF589160 SMF654612:SMF654613 SMF654655:SMF654659 SMF654661:SMF654680 SMF654682:SMF654696 SMF720148:SMF720149 SMF720191:SMF720195 SMF720197:SMF720216 SMF720218:SMF720232 SMF785684:SMF785685 SMF785727:SMF785731 SMF785733:SMF785752 SMF785754:SMF785768 SMF851220:SMF851221 SMF851263:SMF851267 SMF851269:SMF851288 SMF851290:SMF851304 SMF916756:SMF916757 SMF916799:SMF916803 SMF916805:SMF916824 SMF916826:SMF916840 SMF982292:SMF982293 SMF982335:SMF982339 SMF982341:SMF982360 SMF982362:SMF982376 SSW159:SSW177 SSW64790:SSW64808 SSW130326:SSW130344 SSW195862:SSW195880 SSW261398:SSW261416 SSW326934:SSW326952 SSW392470:SSW392488 SSW458006:SSW458024 SSW523542:SSW523560 SSW589078:SSW589096 SSW654614:SSW654632 SSW720150:SSW720168 SSW785686:SSW785704 SSW851222:SSW851240 SSW916758:SSW916776 SSW982294:SSW982312 SSX158:SSX178 SSX64789:SSX64809 SSX130325:SSX130345 SSX195861:SSX195881 SSX261397:SSX261417 SSX326933:SSX326953 SSX392469:SSX392489 SSX458005:SSX458025 SSX523541:SSX523561 SSX589077:SSX589097 SSX654613:SSX654633 SSX720149:SSX720169 SSX785685:SSX785705 SSX851221:SSX851241 SSX916757:SSX916777 SSX982293:SSX982313 SSY78:SSY81 SSY100:SSY103 SSY64709:SSY64712 SSY64731:SSY64734 SSY130245:SSY130248 SSY130267:SSY130270 SSY195781:SSY195784 SSY195803:SSY195806 SSY261317:SSY261320 SSY261339:SSY261342 SSY326853:SSY326856 SSY326875:SSY326878 SSY392389:SSY392392 SSY392411:SSY392414 SSY457925:SSY457928 SSY457947:SSY457950 SSY523461:SSY523464 SSY523483:SSY523486 SSY588997:SSY589000 SSY589019:SSY589022 SSY654533:SSY654536 SSY654555:SSY654558 SSY720069:SSY720072 SSY720091:SSY720094 SSY785605:SSY785608 SSY785627:SSY785630 SSY851141:SSY851144 SSY851163:SSY851166 SSY916677:SSY916680 SSY916699:SSY916702 SSY982213:SSY982216 SSY982235:SSY982238 SSZ174:SSZ177 SSZ64805:SSZ64808 SSZ64826:SSZ64829 SSZ64847:SSZ64850 SSZ130341:SSZ130344 SSZ130362:SSZ130365 SSZ130383:SSZ130386 SSZ195877:SSZ195880 SSZ195898:SSZ195901 SSZ195919:SSZ195922 SSZ261413:SSZ261416 SSZ261434:SSZ261437 SSZ261455:SSZ261458 SSZ326949:SSZ326952 SSZ326970:SSZ326973 SSZ326991:SSZ326994 SSZ392485:SSZ392488 SSZ392506:SSZ392509 SSZ392527:SSZ392530 SSZ458021:SSZ458024 SSZ458042:SSZ458045 SSZ458063:SSZ458066 SSZ523557:SSZ523560 SSZ523578:SSZ523581 SSZ523599:SSZ523602 SSZ589093:SSZ589096 SSZ589114:SSZ589117 SSZ589135:SSZ589138 SSZ654629:SSZ654632 SSZ654650:SSZ654653 SSZ654671:SSZ654674 SSZ720165:SSZ720168 SSZ720186:SSZ720189 SSZ720207:SSZ720210 SSZ785701:SSZ785704 SSZ785722:SSZ785725 SSZ785743:SSZ785746 SSZ851237:SSZ851240 SSZ851258:SSZ851261 SSZ851279:SSZ851282 SSZ916773:SSZ916776 SSZ916794:SSZ916797 SSZ916815:SSZ916818 SSZ982309:SSZ982312 SSZ982330:SSZ982333 SSZ982351:SSZ982354 STA64831:STA64832 STA130367:STA130368 STA195903:STA195904 STA261439:STA261440 STA326975:STA326976 STA392511:STA392512 STA458047:STA458048 STA523583:STA523584 STA589119:STA589120 STA654655:STA654656 STA720191:STA720192 STA785727:STA785728 STA851263:STA851264 STA916799:STA916800 STA982335:STA982336 SWA174:SWA177 SWA64805:SWA64808 SWA64826:SWA64829 SWA64847:SWA64850 SWA64868:SWA64871 SWA130341:SWA130344 SWA130362:SWA130365 SWA130383:SWA130386 SWA130404:SWA130407 SWA195877:SWA195880 SWA195898:SWA195901 SWA195919:SWA195922 SWA195940:SWA195943 SWA261413:SWA261416 SWA261434:SWA261437 SWA261455:SWA261458 SWA261476:SWA261479 SWA326949:SWA326952 SWA326970:SWA326973 SWA326991:SWA326994 SWA327012:SWA327015 SWA392485:SWA392488 SWA392506:SWA392509 SWA392527:SWA392530 SWA392548:SWA392551 SWA458021:SWA458024 SWA458042:SWA458045 SWA458063:SWA458066 SWA458084:SWA458087 SWA523557:SWA523560 SWA523578:SWA523581 SWA523599:SWA523602 SWA523620:SWA523623 SWA589093:SWA589096 SWA589114:SWA589117 SWA589135:SWA589138 SWA589156:SWA589159 SWA654629:SWA654632 SWA654650:SWA654653 SWA654671:SWA654674 SWA654692:SWA654695 SWA720165:SWA720168 SWA720186:SWA720189 SWA720207:SWA720210 SWA720228:SWA720231 SWA785701:SWA785704 SWA785722:SWA785725 SWA785743:SWA785746 SWA785764:SWA785767 SWA851237:SWA851240 SWA851258:SWA851261 SWA851279:SWA851282 SWA851300:SWA851303 SWA916773:SWA916776 SWA916794:SWA916797 SWA916815:SWA916818 SWA916836:SWA916839 SWA982309:SWA982312 SWA982330:SWA982333 SWA982351:SWA982354 SWA982372:SWA982375 SWB157:SWB158 SWB64788:SWB64789 SWB64831:SWB64835 SWB64837:SWB64856 SWB64858:SWB64872 SWB130324:SWB130325 SWB130367:SWB130371 SWB130373:SWB130392 SWB130394:SWB130408 SWB195860:SWB195861 SWB195903:SWB195907 SWB195909:SWB195928 SWB195930:SWB195944 SWB261396:SWB261397 SWB261439:SWB261443 SWB261445:SWB261464 SWB261466:SWB261480 SWB326932:SWB326933 SWB326975:SWB326979 SWB326981:SWB327000 SWB327002:SWB327016 SWB392468:SWB392469 SWB392511:SWB392515 SWB392517:SWB392536 SWB392538:SWB392552 SWB458004:SWB458005 SWB458047:SWB458051 SWB458053:SWB458072 SWB458074:SWB458088 SWB523540:SWB523541 SWB523583:SWB523587 SWB523589:SWB523608 SWB523610:SWB523624 SWB589076:SWB589077 SWB589119:SWB589123 SWB589125:SWB589144 SWB589146:SWB589160 SWB654612:SWB654613 SWB654655:SWB654659 SWB654661:SWB654680 SWB654682:SWB654696 SWB720148:SWB720149 SWB720191:SWB720195 SWB720197:SWB720216 SWB720218:SWB720232 SWB785684:SWB785685 SWB785727:SWB785731 SWB785733:SWB785752 SWB785754:SWB785768 SWB851220:SWB851221 SWB851263:SWB851267 SWB851269:SWB851288 SWB851290:SWB851304 SWB916756:SWB916757 SWB916799:SWB916803 SWB916805:SWB916824 SWB916826:SWB916840 SWB982292:SWB982293 SWB982335:SWB982339 SWB982341:SWB982360 SWB982362:SWB982376 TCS159:TCS177 TCS64790:TCS64808 TCS130326:TCS130344 TCS195862:TCS195880 TCS261398:TCS261416 TCS326934:TCS326952 TCS392470:TCS392488 TCS458006:TCS458024 TCS523542:TCS523560 TCS589078:TCS589096 TCS654614:TCS654632 TCS720150:TCS720168 TCS785686:TCS785704 TCS851222:TCS851240 TCS916758:TCS916776 TCS982294:TCS982312 TCT158:TCT178 TCT64789:TCT64809 TCT130325:TCT130345 TCT195861:TCT195881 TCT261397:TCT261417 TCT326933:TCT326953 TCT392469:TCT392489 TCT458005:TCT458025 TCT523541:TCT523561 TCT589077:TCT589097 TCT654613:TCT654633 TCT720149:TCT720169 TCT785685:TCT785705 TCT851221:TCT851241 TCT916757:TCT916777 TCT982293:TCT982313 TCU78:TCU81 TCU100:TCU103 TCU64709:TCU64712 TCU64731:TCU64734 TCU130245:TCU130248 TCU130267:TCU130270 TCU195781:TCU195784 TCU195803:TCU195806 TCU261317:TCU261320 TCU261339:TCU261342 TCU326853:TCU326856 TCU326875:TCU326878 TCU392389:TCU392392 TCU392411:TCU392414 TCU457925:TCU457928 TCU457947:TCU457950 TCU523461:TCU523464 TCU523483:TCU523486 TCU588997:TCU589000 TCU589019:TCU589022 TCU654533:TCU654536 TCU654555:TCU654558 TCU720069:TCU720072 TCU720091:TCU720094 TCU785605:TCU785608 TCU785627:TCU785630 TCU851141:TCU851144 TCU851163:TCU851166 TCU916677:TCU916680 TCU916699:TCU916702 TCU982213:TCU982216 TCU982235:TCU982238 TCV174:TCV177 TCV64805:TCV64808 TCV64826:TCV64829 TCV64847:TCV64850 TCV130341:TCV130344 TCV130362:TCV130365 TCV130383:TCV130386 TCV195877:TCV195880 TCV195898:TCV195901 TCV195919:TCV195922 TCV261413:TCV261416 TCV261434:TCV261437 TCV261455:TCV261458 TCV326949:TCV326952 TCV326970:TCV326973 TCV326991:TCV326994 TCV392485:TCV392488 TCV392506:TCV392509 TCV392527:TCV392530 TCV458021:TCV458024 TCV458042:TCV458045 TCV458063:TCV458066 TCV523557:TCV523560 TCV523578:TCV523581 TCV523599:TCV523602 TCV589093:TCV589096 TCV589114:TCV589117 TCV589135:TCV589138 TCV654629:TCV654632 TCV654650:TCV654653 TCV654671:TCV654674 TCV720165:TCV720168 TCV720186:TCV720189 TCV720207:TCV720210 TCV785701:TCV785704 TCV785722:TCV785725 TCV785743:TCV785746 TCV851237:TCV851240 TCV851258:TCV851261 TCV851279:TCV851282 TCV916773:TCV916776 TCV916794:TCV916797 TCV916815:TCV916818 TCV982309:TCV982312 TCV982330:TCV982333 TCV982351:TCV982354 TCW64831:TCW64832 TCW130367:TCW130368 TCW195903:TCW195904 TCW261439:TCW261440 TCW326975:TCW326976 TCW392511:TCW392512 TCW458047:TCW458048 TCW523583:TCW523584 TCW589119:TCW589120 TCW654655:TCW654656 TCW720191:TCW720192 TCW785727:TCW785728 TCW851263:TCW851264 TCW916799:TCW916800 TCW982335:TCW982336 TFW174:TFW177 TFW64805:TFW64808 TFW64826:TFW64829 TFW64847:TFW64850 TFW64868:TFW64871 TFW130341:TFW130344 TFW130362:TFW130365 TFW130383:TFW130386 TFW130404:TFW130407 TFW195877:TFW195880 TFW195898:TFW195901 TFW195919:TFW195922 TFW195940:TFW195943 TFW261413:TFW261416 TFW261434:TFW261437 TFW261455:TFW261458 TFW261476:TFW261479 TFW326949:TFW326952 TFW326970:TFW326973 TFW326991:TFW326994 TFW327012:TFW327015 TFW392485:TFW392488 TFW392506:TFW392509 TFW392527:TFW392530 TFW392548:TFW392551 TFW458021:TFW458024 TFW458042:TFW458045 TFW458063:TFW458066 TFW458084:TFW458087 TFW523557:TFW523560 TFW523578:TFW523581 TFW523599:TFW523602 TFW523620:TFW523623 TFW589093:TFW589096 TFW589114:TFW589117 TFW589135:TFW589138 TFW589156:TFW589159 TFW654629:TFW654632 TFW654650:TFW654653 TFW654671:TFW654674 TFW654692:TFW654695 TFW720165:TFW720168 TFW720186:TFW720189 TFW720207:TFW720210 TFW720228:TFW720231 TFW785701:TFW785704 TFW785722:TFW785725 TFW785743:TFW785746 TFW785764:TFW785767 TFW851237:TFW851240 TFW851258:TFW851261 TFW851279:TFW851282 TFW851300:TFW851303 TFW916773:TFW916776 TFW916794:TFW916797 TFW916815:TFW916818 TFW916836:TFW916839 TFW982309:TFW982312 TFW982330:TFW982333 TFW982351:TFW982354 TFW982372:TFW982375 TFX157:TFX158 TFX64788:TFX64789 TFX64831:TFX64835 TFX64837:TFX64856 TFX64858:TFX64872 TFX130324:TFX130325 TFX130367:TFX130371 TFX130373:TFX130392 TFX130394:TFX130408 TFX195860:TFX195861 TFX195903:TFX195907 TFX195909:TFX195928 TFX195930:TFX195944 TFX261396:TFX261397 TFX261439:TFX261443 TFX261445:TFX261464 TFX261466:TFX261480 TFX326932:TFX326933 TFX326975:TFX326979 TFX326981:TFX327000 TFX327002:TFX327016 TFX392468:TFX392469 TFX392511:TFX392515 TFX392517:TFX392536 TFX392538:TFX392552 TFX458004:TFX458005 TFX458047:TFX458051 TFX458053:TFX458072 TFX458074:TFX458088 TFX523540:TFX523541 TFX523583:TFX523587 TFX523589:TFX523608 TFX523610:TFX523624 TFX589076:TFX589077 TFX589119:TFX589123 TFX589125:TFX589144 TFX589146:TFX589160 TFX654612:TFX654613 TFX654655:TFX654659 TFX654661:TFX654680 TFX654682:TFX654696 TFX720148:TFX720149 TFX720191:TFX720195 TFX720197:TFX720216 TFX720218:TFX720232 TFX785684:TFX785685 TFX785727:TFX785731 TFX785733:TFX785752 TFX785754:TFX785768 TFX851220:TFX851221 TFX851263:TFX851267 TFX851269:TFX851288 TFX851290:TFX851304 TFX916756:TFX916757 TFX916799:TFX916803 TFX916805:TFX916824 TFX916826:TFX916840 TFX982292:TFX982293 TFX982335:TFX982339 TFX982341:TFX982360 TFX982362:TFX982376 TMO159:TMO177 TMO64790:TMO64808 TMO130326:TMO130344 TMO195862:TMO195880 TMO261398:TMO261416 TMO326934:TMO326952 TMO392470:TMO392488 TMO458006:TMO458024 TMO523542:TMO523560 TMO589078:TMO589096 TMO654614:TMO654632 TMO720150:TMO720168 TMO785686:TMO785704 TMO851222:TMO851240 TMO916758:TMO916776 TMO982294:TMO982312 TMP158:TMP178 TMP64789:TMP64809 TMP130325:TMP130345 TMP195861:TMP195881 TMP261397:TMP261417 TMP326933:TMP326953 TMP392469:TMP392489 TMP458005:TMP458025 TMP523541:TMP523561 TMP589077:TMP589097 TMP654613:TMP654633 TMP720149:TMP720169 TMP785685:TMP785705 TMP851221:TMP851241 TMP916757:TMP916777 TMP982293:TMP982313 TMQ78:TMQ81 TMQ100:TMQ103 TMQ64709:TMQ64712 TMQ64731:TMQ64734 TMQ130245:TMQ130248 TMQ130267:TMQ130270 TMQ195781:TMQ195784 TMQ195803:TMQ195806 TMQ261317:TMQ261320 TMQ261339:TMQ261342 TMQ326853:TMQ326856 TMQ326875:TMQ326878 TMQ392389:TMQ392392 TMQ392411:TMQ392414 TMQ457925:TMQ457928 TMQ457947:TMQ457950 TMQ523461:TMQ523464 TMQ523483:TMQ523486 TMQ588997:TMQ589000 TMQ589019:TMQ589022 TMQ654533:TMQ654536 TMQ654555:TMQ654558 TMQ720069:TMQ720072 TMQ720091:TMQ720094 TMQ785605:TMQ785608 TMQ785627:TMQ785630 TMQ851141:TMQ851144 TMQ851163:TMQ851166 TMQ916677:TMQ916680 TMQ916699:TMQ916702 TMQ982213:TMQ982216 TMQ982235:TMQ982238 TMR174:TMR177 TMR64805:TMR64808 TMR64826:TMR64829 TMR64847:TMR64850 TMR130341:TMR130344 TMR130362:TMR130365 TMR130383:TMR130386 TMR195877:TMR195880 TMR195898:TMR195901 TMR195919:TMR195922 TMR261413:TMR261416 TMR261434:TMR261437 TMR261455:TMR261458 TMR326949:TMR326952 TMR326970:TMR326973 TMR326991:TMR326994 TMR392485:TMR392488 TMR392506:TMR392509 TMR392527:TMR392530 TMR458021:TMR458024 TMR458042:TMR458045 TMR458063:TMR458066 TMR523557:TMR523560 TMR523578:TMR523581 TMR523599:TMR523602 TMR589093:TMR589096 TMR589114:TMR589117 TMR589135:TMR589138 TMR654629:TMR654632 TMR654650:TMR654653 TMR654671:TMR654674 TMR720165:TMR720168 TMR720186:TMR720189 TMR720207:TMR720210 TMR785701:TMR785704 TMR785722:TMR785725 TMR785743:TMR785746 TMR851237:TMR851240 TMR851258:TMR851261 TMR851279:TMR851282 TMR916773:TMR916776 TMR916794:TMR916797 TMR916815:TMR916818 TMR982309:TMR982312 TMR982330:TMR982333 TMR982351:TMR982354 TMS64831:TMS64832 TMS130367:TMS130368 TMS195903:TMS195904 TMS261439:TMS261440 TMS326975:TMS326976 TMS392511:TMS392512 TMS458047:TMS458048 TMS523583:TMS523584 TMS589119:TMS589120 TMS654655:TMS654656 TMS720191:TMS720192 TMS785727:TMS785728 TMS851263:TMS851264 TMS916799:TMS916800 TMS982335:TMS982336 TPS174:TPS177 TPS64805:TPS64808 TPS64826:TPS64829 TPS64847:TPS64850 TPS64868:TPS64871 TPS130341:TPS130344 TPS130362:TPS130365 TPS130383:TPS130386 TPS130404:TPS130407 TPS195877:TPS195880 TPS195898:TPS195901 TPS195919:TPS195922 TPS195940:TPS195943 TPS261413:TPS261416 TPS261434:TPS261437 TPS261455:TPS261458 TPS261476:TPS261479 TPS326949:TPS326952 TPS326970:TPS326973 TPS326991:TPS326994 TPS327012:TPS327015 TPS392485:TPS392488 TPS392506:TPS392509 TPS392527:TPS392530 TPS392548:TPS392551 TPS458021:TPS458024 TPS458042:TPS458045 TPS458063:TPS458066 TPS458084:TPS458087 TPS523557:TPS523560 TPS523578:TPS523581 TPS523599:TPS523602 TPS523620:TPS523623 TPS589093:TPS589096 TPS589114:TPS589117 TPS589135:TPS589138 TPS589156:TPS589159 TPS654629:TPS654632 TPS654650:TPS654653 TPS654671:TPS654674 TPS654692:TPS654695 TPS720165:TPS720168 TPS720186:TPS720189 TPS720207:TPS720210 TPS720228:TPS720231 TPS785701:TPS785704 TPS785722:TPS785725 TPS785743:TPS785746 TPS785764:TPS785767 TPS851237:TPS851240 TPS851258:TPS851261 TPS851279:TPS851282 TPS851300:TPS851303 TPS916773:TPS916776 TPS916794:TPS916797 TPS916815:TPS916818 TPS916836:TPS916839 TPS982309:TPS982312 TPS982330:TPS982333 TPS982351:TPS982354 TPS982372:TPS982375 TPT157:TPT158 TPT64788:TPT64789 TPT64831:TPT64835 TPT64837:TPT64856 TPT64858:TPT64872 TPT130324:TPT130325 TPT130367:TPT130371 TPT130373:TPT130392 TPT130394:TPT130408 TPT195860:TPT195861 TPT195903:TPT195907 TPT195909:TPT195928 TPT195930:TPT195944 TPT261396:TPT261397 TPT261439:TPT261443 TPT261445:TPT261464 TPT261466:TPT261480 TPT326932:TPT326933 TPT326975:TPT326979 TPT326981:TPT327000 TPT327002:TPT327016 TPT392468:TPT392469 TPT392511:TPT392515 TPT392517:TPT392536 TPT392538:TPT392552 TPT458004:TPT458005 TPT458047:TPT458051 TPT458053:TPT458072 TPT458074:TPT458088 TPT523540:TPT523541 TPT523583:TPT523587 TPT523589:TPT523608 TPT523610:TPT523624 TPT589076:TPT589077 TPT589119:TPT589123 TPT589125:TPT589144 TPT589146:TPT589160 TPT654612:TPT654613 TPT654655:TPT654659 TPT654661:TPT654680 TPT654682:TPT654696 TPT720148:TPT720149 TPT720191:TPT720195 TPT720197:TPT720216 TPT720218:TPT720232 TPT785684:TPT785685 TPT785727:TPT785731 TPT785733:TPT785752 TPT785754:TPT785768 TPT851220:TPT851221 TPT851263:TPT851267 TPT851269:TPT851288 TPT851290:TPT851304 TPT916756:TPT916757 TPT916799:TPT916803 TPT916805:TPT916824 TPT916826:TPT916840 TPT982292:TPT982293 TPT982335:TPT982339 TPT982341:TPT982360 TPT982362:TPT982376 TWK159:TWK177 TWK64790:TWK64808 TWK130326:TWK130344 TWK195862:TWK195880 TWK261398:TWK261416 TWK326934:TWK326952 TWK392470:TWK392488 TWK458006:TWK458024 TWK523542:TWK523560 TWK589078:TWK589096 TWK654614:TWK654632 TWK720150:TWK720168 TWK785686:TWK785704 TWK851222:TWK851240 TWK916758:TWK916776 TWK982294:TWK982312 TWL158:TWL178 TWL64789:TWL64809 TWL130325:TWL130345 TWL195861:TWL195881 TWL261397:TWL261417 TWL326933:TWL326953 TWL392469:TWL392489 TWL458005:TWL458025 TWL523541:TWL523561 TWL589077:TWL589097 TWL654613:TWL654633 TWL720149:TWL720169 TWL785685:TWL785705 TWL851221:TWL851241 TWL916757:TWL916777 TWL982293:TWL982313 TWM78:TWM81 TWM100:TWM103 TWM64709:TWM64712 TWM64731:TWM64734 TWM130245:TWM130248 TWM130267:TWM130270 TWM195781:TWM195784 TWM195803:TWM195806 TWM261317:TWM261320 TWM261339:TWM261342 TWM326853:TWM326856 TWM326875:TWM326878 TWM392389:TWM392392 TWM392411:TWM392414 TWM457925:TWM457928 TWM457947:TWM457950 TWM523461:TWM523464 TWM523483:TWM523486 TWM588997:TWM589000 TWM589019:TWM589022 TWM654533:TWM654536 TWM654555:TWM654558 TWM720069:TWM720072 TWM720091:TWM720094 TWM785605:TWM785608 TWM785627:TWM785630 TWM851141:TWM851144 TWM851163:TWM851166 TWM916677:TWM916680 TWM916699:TWM916702 TWM982213:TWM982216 TWM982235:TWM982238 TWN174:TWN177 TWN64805:TWN64808 TWN64826:TWN64829 TWN64847:TWN64850 TWN130341:TWN130344 TWN130362:TWN130365 TWN130383:TWN130386 TWN195877:TWN195880 TWN195898:TWN195901 TWN195919:TWN195922 TWN261413:TWN261416 TWN261434:TWN261437 TWN261455:TWN261458 TWN326949:TWN326952 TWN326970:TWN326973 TWN326991:TWN326994 TWN392485:TWN392488 TWN392506:TWN392509 TWN392527:TWN392530 TWN458021:TWN458024 TWN458042:TWN458045 TWN458063:TWN458066 TWN523557:TWN523560 TWN523578:TWN523581 TWN523599:TWN523602 TWN589093:TWN589096 TWN589114:TWN589117 TWN589135:TWN589138 TWN654629:TWN654632 TWN654650:TWN654653 TWN654671:TWN654674 TWN720165:TWN720168 TWN720186:TWN720189 TWN720207:TWN720210 TWN785701:TWN785704 TWN785722:TWN785725 TWN785743:TWN785746 TWN851237:TWN851240 TWN851258:TWN851261 TWN851279:TWN851282 TWN916773:TWN916776 TWN916794:TWN916797 TWN916815:TWN916818 TWN982309:TWN982312 TWN982330:TWN982333 TWN982351:TWN982354 TWO64831:TWO64832 TWO130367:TWO130368 TWO195903:TWO195904 TWO261439:TWO261440 TWO326975:TWO326976 TWO392511:TWO392512 TWO458047:TWO458048 TWO523583:TWO523584 TWO589119:TWO589120 TWO654655:TWO654656 TWO720191:TWO720192 TWO785727:TWO785728 TWO851263:TWO851264 TWO916799:TWO916800 TWO982335:TWO982336 TZO174:TZO177 TZO64805:TZO64808 TZO64826:TZO64829 TZO64847:TZO64850 TZO64868:TZO64871 TZO130341:TZO130344 TZO130362:TZO130365 TZO130383:TZO130386 TZO130404:TZO130407 TZO195877:TZO195880 TZO195898:TZO195901 TZO195919:TZO195922 TZO195940:TZO195943 TZO261413:TZO261416 TZO261434:TZO261437 TZO261455:TZO261458 TZO261476:TZO261479 TZO326949:TZO326952 TZO326970:TZO326973 TZO326991:TZO326994 TZO327012:TZO327015 TZO392485:TZO392488 TZO392506:TZO392509 TZO392527:TZO392530 TZO392548:TZO392551 TZO458021:TZO458024 TZO458042:TZO458045 TZO458063:TZO458066 TZO458084:TZO458087 TZO523557:TZO523560 TZO523578:TZO523581 TZO523599:TZO523602 TZO523620:TZO523623 TZO589093:TZO589096 TZO589114:TZO589117 TZO589135:TZO589138 TZO589156:TZO589159 TZO654629:TZO654632 TZO654650:TZO654653 TZO654671:TZO654674 TZO654692:TZO654695 TZO720165:TZO720168 TZO720186:TZO720189 TZO720207:TZO720210 TZO720228:TZO720231 TZO785701:TZO785704 TZO785722:TZO785725 TZO785743:TZO785746 TZO785764:TZO785767 TZO851237:TZO851240 TZO851258:TZO851261 TZO851279:TZO851282 TZO851300:TZO851303 TZO916773:TZO916776 TZO916794:TZO916797 TZO916815:TZO916818 TZO916836:TZO916839 TZO982309:TZO982312 TZO982330:TZO982333 TZO982351:TZO982354 TZO982372:TZO982375 TZP157:TZP158 TZP64788:TZP64789 TZP64831:TZP64835 TZP64837:TZP64856 TZP64858:TZP64872 TZP130324:TZP130325 TZP130367:TZP130371 TZP130373:TZP130392 TZP130394:TZP130408 TZP195860:TZP195861 TZP195903:TZP195907 TZP195909:TZP195928 TZP195930:TZP195944 TZP261396:TZP261397 TZP261439:TZP261443 TZP261445:TZP261464 TZP261466:TZP261480 TZP326932:TZP326933 TZP326975:TZP326979 TZP326981:TZP327000 TZP327002:TZP327016 TZP392468:TZP392469 TZP392511:TZP392515 TZP392517:TZP392536 TZP392538:TZP392552 TZP458004:TZP458005 TZP458047:TZP458051 TZP458053:TZP458072 TZP458074:TZP458088 TZP523540:TZP523541 TZP523583:TZP523587 TZP523589:TZP523608 TZP523610:TZP523624 TZP589076:TZP589077 TZP589119:TZP589123 TZP589125:TZP589144 TZP589146:TZP589160 TZP654612:TZP654613 TZP654655:TZP654659 TZP654661:TZP654680 TZP654682:TZP654696 TZP720148:TZP720149 TZP720191:TZP720195 TZP720197:TZP720216 TZP720218:TZP720232 TZP785684:TZP785685 TZP785727:TZP785731 TZP785733:TZP785752 TZP785754:TZP785768 TZP851220:TZP851221 TZP851263:TZP851267 TZP851269:TZP851288 TZP851290:TZP851304 TZP916756:TZP916757 TZP916799:TZP916803 TZP916805:TZP916824 TZP916826:TZP916840 TZP982292:TZP982293 TZP982335:TZP982339 TZP982341:TZP982360 TZP982362:TZP982376 UGG159:UGG177 UGG64790:UGG64808 UGG130326:UGG130344 UGG195862:UGG195880 UGG261398:UGG261416 UGG326934:UGG326952 UGG392470:UGG392488 UGG458006:UGG458024 UGG523542:UGG523560 UGG589078:UGG589096 UGG654614:UGG654632 UGG720150:UGG720168 UGG785686:UGG785704 UGG851222:UGG851240 UGG916758:UGG916776 UGG982294:UGG982312 UGH158:UGH178 UGH64789:UGH64809 UGH130325:UGH130345 UGH195861:UGH195881 UGH261397:UGH261417 UGH326933:UGH326953 UGH392469:UGH392489 UGH458005:UGH458025 UGH523541:UGH523561 UGH589077:UGH589097 UGH654613:UGH654633 UGH720149:UGH720169 UGH785685:UGH785705 UGH851221:UGH851241 UGH916757:UGH916777 UGH982293:UGH982313 UGI78:UGI81 UGI100:UGI103 UGI64709:UGI64712 UGI64731:UGI64734 UGI130245:UGI130248 UGI130267:UGI130270 UGI195781:UGI195784 UGI195803:UGI195806 UGI261317:UGI261320 UGI261339:UGI261342 UGI326853:UGI326856 UGI326875:UGI326878 UGI392389:UGI392392 UGI392411:UGI392414 UGI457925:UGI457928 UGI457947:UGI457950 UGI523461:UGI523464 UGI523483:UGI523486 UGI588997:UGI589000 UGI589019:UGI589022 UGI654533:UGI654536 UGI654555:UGI654558 UGI720069:UGI720072 UGI720091:UGI720094 UGI785605:UGI785608 UGI785627:UGI785630 UGI851141:UGI851144 UGI851163:UGI851166 UGI916677:UGI916680 UGI916699:UGI916702 UGI982213:UGI982216 UGI982235:UGI982238 UGJ174:UGJ177 UGJ64805:UGJ64808 UGJ64826:UGJ64829 UGJ64847:UGJ64850 UGJ130341:UGJ130344 UGJ130362:UGJ130365 UGJ130383:UGJ130386 UGJ195877:UGJ195880 UGJ195898:UGJ195901 UGJ195919:UGJ195922 UGJ261413:UGJ261416 UGJ261434:UGJ261437 UGJ261455:UGJ261458 UGJ326949:UGJ326952 UGJ326970:UGJ326973 UGJ326991:UGJ326994 UGJ392485:UGJ392488 UGJ392506:UGJ392509 UGJ392527:UGJ392530 UGJ458021:UGJ458024 UGJ458042:UGJ458045 UGJ458063:UGJ458066 UGJ523557:UGJ523560 UGJ523578:UGJ523581 UGJ523599:UGJ523602 UGJ589093:UGJ589096 UGJ589114:UGJ589117 UGJ589135:UGJ589138 UGJ654629:UGJ654632 UGJ654650:UGJ654653 UGJ654671:UGJ654674 UGJ720165:UGJ720168 UGJ720186:UGJ720189 UGJ720207:UGJ720210 UGJ785701:UGJ785704 UGJ785722:UGJ785725 UGJ785743:UGJ785746 UGJ851237:UGJ851240 UGJ851258:UGJ851261 UGJ851279:UGJ851282 UGJ916773:UGJ916776 UGJ916794:UGJ916797 UGJ916815:UGJ916818 UGJ982309:UGJ982312 UGJ982330:UGJ982333 UGJ982351:UGJ982354 UGK64831:UGK64832 UGK130367:UGK130368 UGK195903:UGK195904 UGK261439:UGK261440 UGK326975:UGK326976 UGK392511:UGK392512 UGK458047:UGK458048 UGK523583:UGK523584 UGK589119:UGK589120 UGK654655:UGK654656 UGK720191:UGK720192 UGK785727:UGK785728 UGK851263:UGK851264 UGK916799:UGK916800 UGK982335:UGK982336 UJK174:UJK177 UJK64805:UJK64808 UJK64826:UJK64829 UJK64847:UJK64850 UJK64868:UJK64871 UJK130341:UJK130344 UJK130362:UJK130365 UJK130383:UJK130386 UJK130404:UJK130407 UJK195877:UJK195880 UJK195898:UJK195901 UJK195919:UJK195922 UJK195940:UJK195943 UJK261413:UJK261416 UJK261434:UJK261437 UJK261455:UJK261458 UJK261476:UJK261479 UJK326949:UJK326952 UJK326970:UJK326973 UJK326991:UJK326994 UJK327012:UJK327015 UJK392485:UJK392488 UJK392506:UJK392509 UJK392527:UJK392530 UJK392548:UJK392551 UJK458021:UJK458024 UJK458042:UJK458045 UJK458063:UJK458066 UJK458084:UJK458087 UJK523557:UJK523560 UJK523578:UJK523581 UJK523599:UJK523602 UJK523620:UJK523623 UJK589093:UJK589096 UJK589114:UJK589117 UJK589135:UJK589138 UJK589156:UJK589159 UJK654629:UJK654632 UJK654650:UJK654653 UJK654671:UJK654674 UJK654692:UJK654695 UJK720165:UJK720168 UJK720186:UJK720189 UJK720207:UJK720210 UJK720228:UJK720231 UJK785701:UJK785704 UJK785722:UJK785725 UJK785743:UJK785746 UJK785764:UJK785767 UJK851237:UJK851240 UJK851258:UJK851261 UJK851279:UJK851282 UJK851300:UJK851303 UJK916773:UJK916776 UJK916794:UJK916797 UJK916815:UJK916818 UJK916836:UJK916839 UJK982309:UJK982312 UJK982330:UJK982333 UJK982351:UJK982354 UJK982372:UJK982375 UJL157:UJL158 UJL64788:UJL64789 UJL64831:UJL64835 UJL64837:UJL64856 UJL64858:UJL64872 UJL130324:UJL130325 UJL130367:UJL130371 UJL130373:UJL130392 UJL130394:UJL130408 UJL195860:UJL195861 UJL195903:UJL195907 UJL195909:UJL195928 UJL195930:UJL195944 UJL261396:UJL261397 UJL261439:UJL261443 UJL261445:UJL261464 UJL261466:UJL261480 UJL326932:UJL326933 UJL326975:UJL326979 UJL326981:UJL327000 UJL327002:UJL327016 UJL392468:UJL392469 UJL392511:UJL392515 UJL392517:UJL392536 UJL392538:UJL392552 UJL458004:UJL458005 UJL458047:UJL458051 UJL458053:UJL458072 UJL458074:UJL458088 UJL523540:UJL523541 UJL523583:UJL523587 UJL523589:UJL523608 UJL523610:UJL523624 UJL589076:UJL589077 UJL589119:UJL589123 UJL589125:UJL589144 UJL589146:UJL589160 UJL654612:UJL654613 UJL654655:UJL654659 UJL654661:UJL654680 UJL654682:UJL654696 UJL720148:UJL720149 UJL720191:UJL720195 UJL720197:UJL720216 UJL720218:UJL720232 UJL785684:UJL785685 UJL785727:UJL785731 UJL785733:UJL785752 UJL785754:UJL785768 UJL851220:UJL851221 UJL851263:UJL851267 UJL851269:UJL851288 UJL851290:UJL851304 UJL916756:UJL916757 UJL916799:UJL916803 UJL916805:UJL916824 UJL916826:UJL916840 UJL982292:UJL982293 UJL982335:UJL982339 UJL982341:UJL982360 UJL982362:UJL982376 UQC159:UQC177 UQC64790:UQC64808 UQC130326:UQC130344 UQC195862:UQC195880 UQC261398:UQC261416 UQC326934:UQC326952 UQC392470:UQC392488 UQC458006:UQC458024 UQC523542:UQC523560 UQC589078:UQC589096 UQC654614:UQC654632 UQC720150:UQC720168 UQC785686:UQC785704 UQC851222:UQC851240 UQC916758:UQC916776 UQC982294:UQC982312 UQD158:UQD178 UQD64789:UQD64809 UQD130325:UQD130345 UQD195861:UQD195881 UQD261397:UQD261417 UQD326933:UQD326953 UQD392469:UQD392489 UQD458005:UQD458025 UQD523541:UQD523561 UQD589077:UQD589097 UQD654613:UQD654633 UQD720149:UQD720169 UQD785685:UQD785705 UQD851221:UQD851241 UQD916757:UQD916777 UQD982293:UQD982313 UQE78:UQE81 UQE100:UQE103 UQE64709:UQE64712 UQE64731:UQE64734 UQE130245:UQE130248 UQE130267:UQE130270 UQE195781:UQE195784 UQE195803:UQE195806 UQE261317:UQE261320 UQE261339:UQE261342 UQE326853:UQE326856 UQE326875:UQE326878 UQE392389:UQE392392 UQE392411:UQE392414 UQE457925:UQE457928 UQE457947:UQE457950 UQE523461:UQE523464 UQE523483:UQE523486 UQE588997:UQE589000 UQE589019:UQE589022 UQE654533:UQE654536 UQE654555:UQE654558 UQE720069:UQE720072 UQE720091:UQE720094 UQE785605:UQE785608 UQE785627:UQE785630 UQE851141:UQE851144 UQE851163:UQE851166 UQE916677:UQE916680 UQE916699:UQE916702 UQE982213:UQE982216 UQE982235:UQE982238 UQF174:UQF177 UQF64805:UQF64808 UQF64826:UQF64829 UQF64847:UQF64850 UQF130341:UQF130344 UQF130362:UQF130365 UQF130383:UQF130386 UQF195877:UQF195880 UQF195898:UQF195901 UQF195919:UQF195922 UQF261413:UQF261416 UQF261434:UQF261437 UQF261455:UQF261458 UQF326949:UQF326952 UQF326970:UQF326973 UQF326991:UQF326994 UQF392485:UQF392488 UQF392506:UQF392509 UQF392527:UQF392530 UQF458021:UQF458024 UQF458042:UQF458045 UQF458063:UQF458066 UQF523557:UQF523560 UQF523578:UQF523581 UQF523599:UQF523602 UQF589093:UQF589096 UQF589114:UQF589117 UQF589135:UQF589138 UQF654629:UQF654632 UQF654650:UQF654653 UQF654671:UQF654674 UQF720165:UQF720168 UQF720186:UQF720189 UQF720207:UQF720210 UQF785701:UQF785704 UQF785722:UQF785725 UQF785743:UQF785746 UQF851237:UQF851240 UQF851258:UQF851261 UQF851279:UQF851282 UQF916773:UQF916776 UQF916794:UQF916797 UQF916815:UQF916818 UQF982309:UQF982312 UQF982330:UQF982333 UQF982351:UQF982354 UQG64831:UQG64832 UQG130367:UQG130368 UQG195903:UQG195904 UQG261439:UQG261440 UQG326975:UQG326976 UQG392511:UQG392512 UQG458047:UQG458048 UQG523583:UQG523584 UQG589119:UQG589120 UQG654655:UQG654656 UQG720191:UQG720192 UQG785727:UQG785728 UQG851263:UQG851264 UQG916799:UQG916800 UQG982335:UQG982336 UTG174:UTG177 UTG64805:UTG64808 UTG64826:UTG64829 UTG64847:UTG64850 UTG64868:UTG64871 UTG130341:UTG130344 UTG130362:UTG130365 UTG130383:UTG130386 UTG130404:UTG130407 UTG195877:UTG195880 UTG195898:UTG195901 UTG195919:UTG195922 UTG195940:UTG195943 UTG261413:UTG261416 UTG261434:UTG261437 UTG261455:UTG261458 UTG261476:UTG261479 UTG326949:UTG326952 UTG326970:UTG326973 UTG326991:UTG326994 UTG327012:UTG327015 UTG392485:UTG392488 UTG392506:UTG392509 UTG392527:UTG392530 UTG392548:UTG392551 UTG458021:UTG458024 UTG458042:UTG458045 UTG458063:UTG458066 UTG458084:UTG458087 UTG523557:UTG523560 UTG523578:UTG523581 UTG523599:UTG523602 UTG523620:UTG523623 UTG589093:UTG589096 UTG589114:UTG589117 UTG589135:UTG589138 UTG589156:UTG589159 UTG654629:UTG654632 UTG654650:UTG654653 UTG654671:UTG654674 UTG654692:UTG654695 UTG720165:UTG720168 UTG720186:UTG720189 UTG720207:UTG720210 UTG720228:UTG720231 UTG785701:UTG785704 UTG785722:UTG785725 UTG785743:UTG785746 UTG785764:UTG785767 UTG851237:UTG851240 UTG851258:UTG851261 UTG851279:UTG851282 UTG851300:UTG851303 UTG916773:UTG916776 UTG916794:UTG916797 UTG916815:UTG916818 UTG916836:UTG916839 UTG982309:UTG982312 UTG982330:UTG982333 UTG982351:UTG982354 UTG982372:UTG982375 UTH157:UTH158 UTH64788:UTH64789 UTH64831:UTH64835 UTH64837:UTH64856 UTH64858:UTH64872 UTH130324:UTH130325 UTH130367:UTH130371 UTH130373:UTH130392 UTH130394:UTH130408 UTH195860:UTH195861 UTH195903:UTH195907 UTH195909:UTH195928 UTH195930:UTH195944 UTH261396:UTH261397 UTH261439:UTH261443 UTH261445:UTH261464 UTH261466:UTH261480 UTH326932:UTH326933 UTH326975:UTH326979 UTH326981:UTH327000 UTH327002:UTH327016 UTH392468:UTH392469 UTH392511:UTH392515 UTH392517:UTH392536 UTH392538:UTH392552 UTH458004:UTH458005 UTH458047:UTH458051 UTH458053:UTH458072 UTH458074:UTH458088 UTH523540:UTH523541 UTH523583:UTH523587 UTH523589:UTH523608 UTH523610:UTH523624 UTH589076:UTH589077 UTH589119:UTH589123 UTH589125:UTH589144 UTH589146:UTH589160 UTH654612:UTH654613 UTH654655:UTH654659 UTH654661:UTH654680 UTH654682:UTH654696 UTH720148:UTH720149 UTH720191:UTH720195 UTH720197:UTH720216 UTH720218:UTH720232 UTH785684:UTH785685 UTH785727:UTH785731 UTH785733:UTH785752 UTH785754:UTH785768 UTH851220:UTH851221 UTH851263:UTH851267 UTH851269:UTH851288 UTH851290:UTH851304 UTH916756:UTH916757 UTH916799:UTH916803 UTH916805:UTH916824 UTH916826:UTH916840 UTH982292:UTH982293 UTH982335:UTH982339 UTH982341:UTH982360 UTH982362:UTH982376 UZY159:UZY177 UZY64790:UZY64808 UZY130326:UZY130344 UZY195862:UZY195880 UZY261398:UZY261416 UZY326934:UZY326952 UZY392470:UZY392488 UZY458006:UZY458024 UZY523542:UZY523560 UZY589078:UZY589096 UZY654614:UZY654632 UZY720150:UZY720168 UZY785686:UZY785704 UZY851222:UZY851240 UZY916758:UZY916776 UZY982294:UZY982312 UZZ158:UZZ178 UZZ64789:UZZ64809 UZZ130325:UZZ130345 UZZ195861:UZZ195881 UZZ261397:UZZ261417 UZZ326933:UZZ326953 UZZ392469:UZZ392489 UZZ458005:UZZ458025 UZZ523541:UZZ523561 UZZ589077:UZZ589097 UZZ654613:UZZ654633 UZZ720149:UZZ720169 UZZ785685:UZZ785705 UZZ851221:UZZ851241 UZZ916757:UZZ916777 UZZ982293:UZZ982313 VAA78:VAA81 VAA100:VAA103 VAA64709:VAA64712 VAA64731:VAA64734 VAA130245:VAA130248 VAA130267:VAA130270 VAA195781:VAA195784 VAA195803:VAA195806 VAA261317:VAA261320 VAA261339:VAA261342 VAA326853:VAA326856 VAA326875:VAA326878 VAA392389:VAA392392 VAA392411:VAA392414 VAA457925:VAA457928 VAA457947:VAA457950 VAA523461:VAA523464 VAA523483:VAA523486 VAA588997:VAA589000 VAA589019:VAA589022 VAA654533:VAA654536 VAA654555:VAA654558 VAA720069:VAA720072 VAA720091:VAA720094 VAA785605:VAA785608 VAA785627:VAA785630 VAA851141:VAA851144 VAA851163:VAA851166 VAA916677:VAA916680 VAA916699:VAA916702 VAA982213:VAA982216 VAA982235:VAA982238 VAB174:VAB177 VAB64805:VAB64808 VAB64826:VAB64829 VAB64847:VAB64850 VAB130341:VAB130344 VAB130362:VAB130365 VAB130383:VAB130386 VAB195877:VAB195880 VAB195898:VAB195901 VAB195919:VAB195922 VAB261413:VAB261416 VAB261434:VAB261437 VAB261455:VAB261458 VAB326949:VAB326952 VAB326970:VAB326973 VAB326991:VAB326994 VAB392485:VAB392488 VAB392506:VAB392509 VAB392527:VAB392530 VAB458021:VAB458024 VAB458042:VAB458045 VAB458063:VAB458066 VAB523557:VAB523560 VAB523578:VAB523581 VAB523599:VAB523602 VAB589093:VAB589096 VAB589114:VAB589117 VAB589135:VAB589138 VAB654629:VAB654632 VAB654650:VAB654653 VAB654671:VAB654674 VAB720165:VAB720168 VAB720186:VAB720189 VAB720207:VAB720210 VAB785701:VAB785704 VAB785722:VAB785725 VAB785743:VAB785746 VAB851237:VAB851240 VAB851258:VAB851261 VAB851279:VAB851282 VAB916773:VAB916776 VAB916794:VAB916797 VAB916815:VAB916818 VAB982309:VAB982312 VAB982330:VAB982333 VAB982351:VAB982354 VAC64831:VAC64832 VAC130367:VAC130368 VAC195903:VAC195904 VAC261439:VAC261440 VAC326975:VAC326976 VAC392511:VAC392512 VAC458047:VAC458048 VAC523583:VAC523584 VAC589119:VAC589120 VAC654655:VAC654656 VAC720191:VAC720192 VAC785727:VAC785728 VAC851263:VAC851264 VAC916799:VAC916800 VAC982335:VAC982336 VDC174:VDC177 VDC64805:VDC64808 VDC64826:VDC64829 VDC64847:VDC64850 VDC64868:VDC64871 VDC130341:VDC130344 VDC130362:VDC130365 VDC130383:VDC130386 VDC130404:VDC130407 VDC195877:VDC195880 VDC195898:VDC195901 VDC195919:VDC195922 VDC195940:VDC195943 VDC261413:VDC261416 VDC261434:VDC261437 VDC261455:VDC261458 VDC261476:VDC261479 VDC326949:VDC326952 VDC326970:VDC326973 VDC326991:VDC326994 VDC327012:VDC327015 VDC392485:VDC392488 VDC392506:VDC392509 VDC392527:VDC392530 VDC392548:VDC392551 VDC458021:VDC458024 VDC458042:VDC458045 VDC458063:VDC458066 VDC458084:VDC458087 VDC523557:VDC523560 VDC523578:VDC523581 VDC523599:VDC523602 VDC523620:VDC523623 VDC589093:VDC589096 VDC589114:VDC589117 VDC589135:VDC589138 VDC589156:VDC589159 VDC654629:VDC654632 VDC654650:VDC654653 VDC654671:VDC654674 VDC654692:VDC654695 VDC720165:VDC720168 VDC720186:VDC720189 VDC720207:VDC720210 VDC720228:VDC720231 VDC785701:VDC785704 VDC785722:VDC785725 VDC785743:VDC785746 VDC785764:VDC785767 VDC851237:VDC851240 VDC851258:VDC851261 VDC851279:VDC851282 VDC851300:VDC851303 VDC916773:VDC916776 VDC916794:VDC916797 VDC916815:VDC916818 VDC916836:VDC916839 VDC982309:VDC982312 VDC982330:VDC982333 VDC982351:VDC982354 VDC982372:VDC982375 VDD157:VDD158 VDD64788:VDD64789 VDD64831:VDD64835 VDD64837:VDD64856 VDD64858:VDD64872 VDD130324:VDD130325 VDD130367:VDD130371 VDD130373:VDD130392 VDD130394:VDD130408 VDD195860:VDD195861 VDD195903:VDD195907 VDD195909:VDD195928 VDD195930:VDD195944 VDD261396:VDD261397 VDD261439:VDD261443 VDD261445:VDD261464 VDD261466:VDD261480 VDD326932:VDD326933 VDD326975:VDD326979 VDD326981:VDD327000 VDD327002:VDD327016 VDD392468:VDD392469 VDD392511:VDD392515 VDD392517:VDD392536 VDD392538:VDD392552 VDD458004:VDD458005 VDD458047:VDD458051 VDD458053:VDD458072 VDD458074:VDD458088 VDD523540:VDD523541 VDD523583:VDD523587 VDD523589:VDD523608 VDD523610:VDD523624 VDD589076:VDD589077 VDD589119:VDD589123 VDD589125:VDD589144 VDD589146:VDD589160 VDD654612:VDD654613 VDD654655:VDD654659 VDD654661:VDD654680 VDD654682:VDD654696 VDD720148:VDD720149 VDD720191:VDD720195 VDD720197:VDD720216 VDD720218:VDD720232 VDD785684:VDD785685 VDD785727:VDD785731 VDD785733:VDD785752 VDD785754:VDD785768 VDD851220:VDD851221 VDD851263:VDD851267 VDD851269:VDD851288 VDD851290:VDD851304 VDD916756:VDD916757 VDD916799:VDD916803 VDD916805:VDD916824 VDD916826:VDD916840 VDD982292:VDD982293 VDD982335:VDD982339 VDD982341:VDD982360 VDD982362:VDD982376 VJU159:VJU177 VJU64790:VJU64808 VJU130326:VJU130344 VJU195862:VJU195880 VJU261398:VJU261416 VJU326934:VJU326952 VJU392470:VJU392488 VJU458006:VJU458024 VJU523542:VJU523560 VJU589078:VJU589096 VJU654614:VJU654632 VJU720150:VJU720168 VJU785686:VJU785704 VJU851222:VJU851240 VJU916758:VJU916776 VJU982294:VJU982312 VJV158:VJV178 VJV64789:VJV64809 VJV130325:VJV130345 VJV195861:VJV195881 VJV261397:VJV261417 VJV326933:VJV326953 VJV392469:VJV392489 VJV458005:VJV458025 VJV523541:VJV523561 VJV589077:VJV589097 VJV654613:VJV654633 VJV720149:VJV720169 VJV785685:VJV785705 VJV851221:VJV851241 VJV916757:VJV916777 VJV982293:VJV982313 VJW78:VJW81 VJW100:VJW103 VJW64709:VJW64712 VJW64731:VJW64734 VJW130245:VJW130248 VJW130267:VJW130270 VJW195781:VJW195784 VJW195803:VJW195806 VJW261317:VJW261320 VJW261339:VJW261342 VJW326853:VJW326856 VJW326875:VJW326878 VJW392389:VJW392392 VJW392411:VJW392414 VJW457925:VJW457928 VJW457947:VJW457950 VJW523461:VJW523464 VJW523483:VJW523486 VJW588997:VJW589000 VJW589019:VJW589022 VJW654533:VJW654536 VJW654555:VJW654558 VJW720069:VJW720072 VJW720091:VJW720094 VJW785605:VJW785608 VJW785627:VJW785630 VJW851141:VJW851144 VJW851163:VJW851166 VJW916677:VJW916680 VJW916699:VJW916702 VJW982213:VJW982216 VJW982235:VJW982238 VJX174:VJX177 VJX64805:VJX64808 VJX64826:VJX64829 VJX64847:VJX64850 VJX130341:VJX130344 VJX130362:VJX130365 VJX130383:VJX130386 VJX195877:VJX195880 VJX195898:VJX195901 VJX195919:VJX195922 VJX261413:VJX261416 VJX261434:VJX261437 VJX261455:VJX261458 VJX326949:VJX326952 VJX326970:VJX326973 VJX326991:VJX326994 VJX392485:VJX392488 VJX392506:VJX392509 VJX392527:VJX392530 VJX458021:VJX458024 VJX458042:VJX458045 VJX458063:VJX458066 VJX523557:VJX523560 VJX523578:VJX523581 VJX523599:VJX523602 VJX589093:VJX589096 VJX589114:VJX589117 VJX589135:VJX589138 VJX654629:VJX654632 VJX654650:VJX654653 VJX654671:VJX654674 VJX720165:VJX720168 VJX720186:VJX720189 VJX720207:VJX720210 VJX785701:VJX785704 VJX785722:VJX785725 VJX785743:VJX785746 VJX851237:VJX851240 VJX851258:VJX851261 VJX851279:VJX851282 VJX916773:VJX916776 VJX916794:VJX916797 VJX916815:VJX916818 VJX982309:VJX982312 VJX982330:VJX982333 VJX982351:VJX982354 VJY64831:VJY64832 VJY130367:VJY130368 VJY195903:VJY195904 VJY261439:VJY261440 VJY326975:VJY326976 VJY392511:VJY392512 VJY458047:VJY458048 VJY523583:VJY523584 VJY589119:VJY589120 VJY654655:VJY654656 VJY720191:VJY720192 VJY785727:VJY785728 VJY851263:VJY851264 VJY916799:VJY916800 VJY982335:VJY982336 VMY174:VMY177 VMY64805:VMY64808 VMY64826:VMY64829 VMY64847:VMY64850 VMY64868:VMY64871 VMY130341:VMY130344 VMY130362:VMY130365 VMY130383:VMY130386 VMY130404:VMY130407 VMY195877:VMY195880 VMY195898:VMY195901 VMY195919:VMY195922 VMY195940:VMY195943 VMY261413:VMY261416 VMY261434:VMY261437 VMY261455:VMY261458 VMY261476:VMY261479 VMY326949:VMY326952 VMY326970:VMY326973 VMY326991:VMY326994 VMY327012:VMY327015 VMY392485:VMY392488 VMY392506:VMY392509 VMY392527:VMY392530 VMY392548:VMY392551 VMY458021:VMY458024 VMY458042:VMY458045 VMY458063:VMY458066 VMY458084:VMY458087 VMY523557:VMY523560 VMY523578:VMY523581 VMY523599:VMY523602 VMY523620:VMY523623 VMY589093:VMY589096 VMY589114:VMY589117 VMY589135:VMY589138 VMY589156:VMY589159 VMY654629:VMY654632 VMY654650:VMY654653 VMY654671:VMY654674 VMY654692:VMY654695 VMY720165:VMY720168 VMY720186:VMY720189 VMY720207:VMY720210 VMY720228:VMY720231 VMY785701:VMY785704 VMY785722:VMY785725 VMY785743:VMY785746 VMY785764:VMY785767 VMY851237:VMY851240 VMY851258:VMY851261 VMY851279:VMY851282 VMY851300:VMY851303 VMY916773:VMY916776 VMY916794:VMY916797 VMY916815:VMY916818 VMY916836:VMY916839 VMY982309:VMY982312 VMY982330:VMY982333 VMY982351:VMY982354 VMY982372:VMY982375 VMZ157:VMZ158 VMZ64788:VMZ64789 VMZ64831:VMZ64835 VMZ64837:VMZ64856 VMZ64858:VMZ64872 VMZ130324:VMZ130325 VMZ130367:VMZ130371 VMZ130373:VMZ130392 VMZ130394:VMZ130408 VMZ195860:VMZ195861 VMZ195903:VMZ195907 VMZ195909:VMZ195928 VMZ195930:VMZ195944 VMZ261396:VMZ261397 VMZ261439:VMZ261443 VMZ261445:VMZ261464 VMZ261466:VMZ261480 VMZ326932:VMZ326933 VMZ326975:VMZ326979 VMZ326981:VMZ327000 VMZ327002:VMZ327016 VMZ392468:VMZ392469 VMZ392511:VMZ392515 VMZ392517:VMZ392536 VMZ392538:VMZ392552 VMZ458004:VMZ458005 VMZ458047:VMZ458051 VMZ458053:VMZ458072 VMZ458074:VMZ458088 VMZ523540:VMZ523541 VMZ523583:VMZ523587 VMZ523589:VMZ523608 VMZ523610:VMZ523624 VMZ589076:VMZ589077 VMZ589119:VMZ589123 VMZ589125:VMZ589144 VMZ589146:VMZ589160 VMZ654612:VMZ654613 VMZ654655:VMZ654659 VMZ654661:VMZ654680 VMZ654682:VMZ654696 VMZ720148:VMZ720149 VMZ720191:VMZ720195 VMZ720197:VMZ720216 VMZ720218:VMZ720232 VMZ785684:VMZ785685 VMZ785727:VMZ785731 VMZ785733:VMZ785752 VMZ785754:VMZ785768 VMZ851220:VMZ851221 VMZ851263:VMZ851267 VMZ851269:VMZ851288 VMZ851290:VMZ851304 VMZ916756:VMZ916757 VMZ916799:VMZ916803 VMZ916805:VMZ916824 VMZ916826:VMZ916840 VMZ982292:VMZ982293 VMZ982335:VMZ982339 VMZ982341:VMZ982360 VMZ982362:VMZ982376 VTQ159:VTQ177 VTQ64790:VTQ64808 VTQ130326:VTQ130344 VTQ195862:VTQ195880 VTQ261398:VTQ261416 VTQ326934:VTQ326952 VTQ392470:VTQ392488 VTQ458006:VTQ458024 VTQ523542:VTQ523560 VTQ589078:VTQ589096 VTQ654614:VTQ654632 VTQ720150:VTQ720168 VTQ785686:VTQ785704 VTQ851222:VTQ851240 VTQ916758:VTQ916776 VTQ982294:VTQ982312 VTR158:VTR178 VTR64789:VTR64809 VTR130325:VTR130345 VTR195861:VTR195881 VTR261397:VTR261417 VTR326933:VTR326953 VTR392469:VTR392489 VTR458005:VTR458025 VTR523541:VTR523561 VTR589077:VTR589097 VTR654613:VTR654633 VTR720149:VTR720169 VTR785685:VTR785705 VTR851221:VTR851241 VTR916757:VTR916777 VTR982293:VTR982313 VTS78:VTS81 VTS100:VTS103 VTS64709:VTS64712 VTS64731:VTS64734 VTS130245:VTS130248 VTS130267:VTS130270 VTS195781:VTS195784 VTS195803:VTS195806 VTS261317:VTS261320 VTS261339:VTS261342 VTS326853:VTS326856 VTS326875:VTS326878 VTS392389:VTS392392 VTS392411:VTS392414 VTS457925:VTS457928 VTS457947:VTS457950 VTS523461:VTS523464 VTS523483:VTS523486 VTS588997:VTS589000 VTS589019:VTS589022 VTS654533:VTS654536 VTS654555:VTS654558 VTS720069:VTS720072 VTS720091:VTS720094 VTS785605:VTS785608 VTS785627:VTS785630 VTS851141:VTS851144 VTS851163:VTS851166 VTS916677:VTS916680 VTS916699:VTS916702 VTS982213:VTS982216 VTS982235:VTS982238 VTT174:VTT177 VTT64805:VTT64808 VTT64826:VTT64829 VTT64847:VTT64850 VTT130341:VTT130344 VTT130362:VTT130365 VTT130383:VTT130386 VTT195877:VTT195880 VTT195898:VTT195901 VTT195919:VTT195922 VTT261413:VTT261416 VTT261434:VTT261437 VTT261455:VTT261458 VTT326949:VTT326952 VTT326970:VTT326973 VTT326991:VTT326994 VTT392485:VTT392488 VTT392506:VTT392509 VTT392527:VTT392530 VTT458021:VTT458024 VTT458042:VTT458045 VTT458063:VTT458066 VTT523557:VTT523560 VTT523578:VTT523581 VTT523599:VTT523602 VTT589093:VTT589096 VTT589114:VTT589117 VTT589135:VTT589138 VTT654629:VTT654632 VTT654650:VTT654653 VTT654671:VTT654674 VTT720165:VTT720168 VTT720186:VTT720189 VTT720207:VTT720210 VTT785701:VTT785704 VTT785722:VTT785725 VTT785743:VTT785746 VTT851237:VTT851240 VTT851258:VTT851261 VTT851279:VTT851282 VTT916773:VTT916776 VTT916794:VTT916797 VTT916815:VTT916818 VTT982309:VTT982312 VTT982330:VTT982333 VTT982351:VTT982354 VTU64831:VTU64832 VTU130367:VTU130368 VTU195903:VTU195904 VTU261439:VTU261440 VTU326975:VTU326976 VTU392511:VTU392512 VTU458047:VTU458048 VTU523583:VTU523584 VTU589119:VTU589120 VTU654655:VTU654656 VTU720191:VTU720192 VTU785727:VTU785728 VTU851263:VTU851264 VTU916799:VTU916800 VTU982335:VTU982336 VWU174:VWU177 VWU64805:VWU64808 VWU64826:VWU64829 VWU64847:VWU64850 VWU64868:VWU64871 VWU130341:VWU130344 VWU130362:VWU130365 VWU130383:VWU130386 VWU130404:VWU130407 VWU195877:VWU195880 VWU195898:VWU195901 VWU195919:VWU195922 VWU195940:VWU195943 VWU261413:VWU261416 VWU261434:VWU261437 VWU261455:VWU261458 VWU261476:VWU261479 VWU326949:VWU326952 VWU326970:VWU326973 VWU326991:VWU326994 VWU327012:VWU327015 VWU392485:VWU392488 VWU392506:VWU392509 VWU392527:VWU392530 VWU392548:VWU392551 VWU458021:VWU458024 VWU458042:VWU458045 VWU458063:VWU458066 VWU458084:VWU458087 VWU523557:VWU523560 VWU523578:VWU523581 VWU523599:VWU523602 VWU523620:VWU523623 VWU589093:VWU589096 VWU589114:VWU589117 VWU589135:VWU589138 VWU589156:VWU589159 VWU654629:VWU654632 VWU654650:VWU654653 VWU654671:VWU654674 VWU654692:VWU654695 VWU720165:VWU720168 VWU720186:VWU720189 VWU720207:VWU720210 VWU720228:VWU720231 VWU785701:VWU785704 VWU785722:VWU785725 VWU785743:VWU785746 VWU785764:VWU785767 VWU851237:VWU851240 VWU851258:VWU851261 VWU851279:VWU851282 VWU851300:VWU851303 VWU916773:VWU916776 VWU916794:VWU916797 VWU916815:VWU916818 VWU916836:VWU916839 VWU982309:VWU982312 VWU982330:VWU982333 VWU982351:VWU982354 VWU982372:VWU982375 VWV157:VWV158 VWV64788:VWV64789 VWV64831:VWV64835 VWV64837:VWV64856 VWV64858:VWV64872 VWV130324:VWV130325 VWV130367:VWV130371 VWV130373:VWV130392 VWV130394:VWV130408 VWV195860:VWV195861 VWV195903:VWV195907 VWV195909:VWV195928 VWV195930:VWV195944 VWV261396:VWV261397 VWV261439:VWV261443 VWV261445:VWV261464 VWV261466:VWV261480 VWV326932:VWV326933 VWV326975:VWV326979 VWV326981:VWV327000 VWV327002:VWV327016 VWV392468:VWV392469 VWV392511:VWV392515 VWV392517:VWV392536 VWV392538:VWV392552 VWV458004:VWV458005 VWV458047:VWV458051 VWV458053:VWV458072 VWV458074:VWV458088 VWV523540:VWV523541 VWV523583:VWV523587 VWV523589:VWV523608 VWV523610:VWV523624 VWV589076:VWV589077 VWV589119:VWV589123 VWV589125:VWV589144 VWV589146:VWV589160 VWV654612:VWV654613 VWV654655:VWV654659 VWV654661:VWV654680 VWV654682:VWV654696 VWV720148:VWV720149 VWV720191:VWV720195 VWV720197:VWV720216 VWV720218:VWV720232 VWV785684:VWV785685 VWV785727:VWV785731 VWV785733:VWV785752 VWV785754:VWV785768 VWV851220:VWV851221 VWV851263:VWV851267 VWV851269:VWV851288 VWV851290:VWV851304 VWV916756:VWV916757 VWV916799:VWV916803 VWV916805:VWV916824 VWV916826:VWV916840 VWV982292:VWV982293 VWV982335:VWV982339 VWV982341:VWV982360 VWV982362:VWV982376 WDM159:WDM177 WDM64790:WDM64808 WDM130326:WDM130344 WDM195862:WDM195880 WDM261398:WDM261416 WDM326934:WDM326952 WDM392470:WDM392488 WDM458006:WDM458024 WDM523542:WDM523560 WDM589078:WDM589096 WDM654614:WDM654632 WDM720150:WDM720168 WDM785686:WDM785704 WDM851222:WDM851240 WDM916758:WDM916776 WDM982294:WDM982312 WDN158:WDN178 WDN64789:WDN64809 WDN130325:WDN130345 WDN195861:WDN195881 WDN261397:WDN261417 WDN326933:WDN326953 WDN392469:WDN392489 WDN458005:WDN458025 WDN523541:WDN523561 WDN589077:WDN589097 WDN654613:WDN654633 WDN720149:WDN720169 WDN785685:WDN785705 WDN851221:WDN851241 WDN916757:WDN916777 WDN982293:WDN982313 WDO78:WDO81 WDO100:WDO103 WDO64709:WDO64712 WDO64731:WDO64734 WDO130245:WDO130248 WDO130267:WDO130270 WDO195781:WDO195784 WDO195803:WDO195806 WDO261317:WDO261320 WDO261339:WDO261342 WDO326853:WDO326856 WDO326875:WDO326878 WDO392389:WDO392392 WDO392411:WDO392414 WDO457925:WDO457928 WDO457947:WDO457950 WDO523461:WDO523464 WDO523483:WDO523486 WDO588997:WDO589000 WDO589019:WDO589022 WDO654533:WDO654536 WDO654555:WDO654558 WDO720069:WDO720072 WDO720091:WDO720094 WDO785605:WDO785608 WDO785627:WDO785630 WDO851141:WDO851144 WDO851163:WDO851166 WDO916677:WDO916680 WDO916699:WDO916702 WDO982213:WDO982216 WDO982235:WDO982238 WDP174:WDP177 WDP64805:WDP64808 WDP64826:WDP64829 WDP64847:WDP64850 WDP130341:WDP130344 WDP130362:WDP130365 WDP130383:WDP130386 WDP195877:WDP195880 WDP195898:WDP195901 WDP195919:WDP195922 WDP261413:WDP261416 WDP261434:WDP261437 WDP261455:WDP261458 WDP326949:WDP326952 WDP326970:WDP326973 WDP326991:WDP326994 WDP392485:WDP392488 WDP392506:WDP392509 WDP392527:WDP392530 WDP458021:WDP458024 WDP458042:WDP458045 WDP458063:WDP458066 WDP523557:WDP523560 WDP523578:WDP523581 WDP523599:WDP523602 WDP589093:WDP589096 WDP589114:WDP589117 WDP589135:WDP589138 WDP654629:WDP654632 WDP654650:WDP654653 WDP654671:WDP654674 WDP720165:WDP720168 WDP720186:WDP720189 WDP720207:WDP720210 WDP785701:WDP785704 WDP785722:WDP785725 WDP785743:WDP785746 WDP851237:WDP851240 WDP851258:WDP851261 WDP851279:WDP851282 WDP916773:WDP916776 WDP916794:WDP916797 WDP916815:WDP916818 WDP982309:WDP982312 WDP982330:WDP982333 WDP982351:WDP982354 WDQ64831:WDQ64832 WDQ130367:WDQ130368 WDQ195903:WDQ195904 WDQ261439:WDQ261440 WDQ326975:WDQ326976 WDQ392511:WDQ392512 WDQ458047:WDQ458048 WDQ523583:WDQ523584 WDQ589119:WDQ589120 WDQ654655:WDQ654656 WDQ720191:WDQ720192 WDQ785727:WDQ785728 WDQ851263:WDQ851264 WDQ916799:WDQ916800 WDQ982335:WDQ982336 WGQ174:WGQ177 WGQ64805:WGQ64808 WGQ64826:WGQ64829 WGQ64847:WGQ64850 WGQ64868:WGQ64871 WGQ130341:WGQ130344 WGQ130362:WGQ130365 WGQ130383:WGQ130386 WGQ130404:WGQ130407 WGQ195877:WGQ195880 WGQ195898:WGQ195901 WGQ195919:WGQ195922 WGQ195940:WGQ195943 WGQ261413:WGQ261416 WGQ261434:WGQ261437 WGQ261455:WGQ261458 WGQ261476:WGQ261479 WGQ326949:WGQ326952 WGQ326970:WGQ326973 WGQ326991:WGQ326994 WGQ327012:WGQ327015 WGQ392485:WGQ392488 WGQ392506:WGQ392509 WGQ392527:WGQ392530 WGQ392548:WGQ392551 WGQ458021:WGQ458024 WGQ458042:WGQ458045 WGQ458063:WGQ458066 WGQ458084:WGQ458087 WGQ523557:WGQ523560 WGQ523578:WGQ523581 WGQ523599:WGQ523602 WGQ523620:WGQ523623 WGQ589093:WGQ589096 WGQ589114:WGQ589117 WGQ589135:WGQ589138 WGQ589156:WGQ589159 WGQ654629:WGQ654632 WGQ654650:WGQ654653 WGQ654671:WGQ654674 WGQ654692:WGQ654695 WGQ720165:WGQ720168 WGQ720186:WGQ720189 WGQ720207:WGQ720210 WGQ720228:WGQ720231 WGQ785701:WGQ785704 WGQ785722:WGQ785725 WGQ785743:WGQ785746 WGQ785764:WGQ785767 WGQ851237:WGQ851240 WGQ851258:WGQ851261 WGQ851279:WGQ851282 WGQ851300:WGQ851303 WGQ916773:WGQ916776 WGQ916794:WGQ916797 WGQ916815:WGQ916818 WGQ916836:WGQ916839 WGQ982309:WGQ982312 WGQ982330:WGQ982333 WGQ982351:WGQ982354 WGQ982372:WGQ982375 WGR157:WGR158 WGR64788:WGR64789 WGR64831:WGR64835 WGR64837:WGR64856 WGR64858:WGR64872 WGR130324:WGR130325 WGR130367:WGR130371 WGR130373:WGR130392 WGR130394:WGR130408 WGR195860:WGR195861 WGR195903:WGR195907 WGR195909:WGR195928 WGR195930:WGR195944 WGR261396:WGR261397 WGR261439:WGR261443 WGR261445:WGR261464 WGR261466:WGR261480 WGR326932:WGR326933 WGR326975:WGR326979 WGR326981:WGR327000 WGR327002:WGR327016 WGR392468:WGR392469 WGR392511:WGR392515 WGR392517:WGR392536 WGR392538:WGR392552 WGR458004:WGR458005 WGR458047:WGR458051 WGR458053:WGR458072 WGR458074:WGR458088 WGR523540:WGR523541 WGR523583:WGR523587 WGR523589:WGR523608 WGR523610:WGR523624 WGR589076:WGR589077 WGR589119:WGR589123 WGR589125:WGR589144 WGR589146:WGR589160 WGR654612:WGR654613 WGR654655:WGR654659 WGR654661:WGR654680 WGR654682:WGR654696 WGR720148:WGR720149 WGR720191:WGR720195 WGR720197:WGR720216 WGR720218:WGR720232 WGR785684:WGR785685 WGR785727:WGR785731 WGR785733:WGR785752 WGR785754:WGR785768 WGR851220:WGR851221 WGR851263:WGR851267 WGR851269:WGR851288 WGR851290:WGR851304 WGR916756:WGR916757 WGR916799:WGR916803 WGR916805:WGR916824 WGR916826:WGR916840 WGR982292:WGR982293 WGR982335:WGR982339 WGR982341:WGR982360 WGR982362:WGR982376 WNI159:WNI177 WNI64790:WNI64808 WNI130326:WNI130344 WNI195862:WNI195880 WNI261398:WNI261416 WNI326934:WNI326952 WNI392470:WNI392488 WNI458006:WNI458024 WNI523542:WNI523560 WNI589078:WNI589096 WNI654614:WNI654632 WNI720150:WNI720168 WNI785686:WNI785704 WNI851222:WNI851240 WNI916758:WNI916776 WNI982294:WNI982312 WNJ158:WNJ178 WNJ64789:WNJ64809 WNJ130325:WNJ130345 WNJ195861:WNJ195881 WNJ261397:WNJ261417 WNJ326933:WNJ326953 WNJ392469:WNJ392489 WNJ458005:WNJ458025 WNJ523541:WNJ523561 WNJ589077:WNJ589097 WNJ654613:WNJ654633 WNJ720149:WNJ720169 WNJ785685:WNJ785705 WNJ851221:WNJ851241 WNJ916757:WNJ916777 WNJ982293:WNJ982313 WNK78:WNK81 WNK100:WNK103 WNK64709:WNK64712 WNK64731:WNK64734 WNK130245:WNK130248 WNK130267:WNK130270 WNK195781:WNK195784 WNK195803:WNK195806 WNK261317:WNK261320 WNK261339:WNK261342 WNK326853:WNK326856 WNK326875:WNK326878 WNK392389:WNK392392 WNK392411:WNK392414 WNK457925:WNK457928 WNK457947:WNK457950 WNK523461:WNK523464 WNK523483:WNK523486 WNK588997:WNK589000 WNK589019:WNK589022 WNK654533:WNK654536 WNK654555:WNK654558 WNK720069:WNK720072 WNK720091:WNK720094 WNK785605:WNK785608 WNK785627:WNK785630 WNK851141:WNK851144 WNK851163:WNK851166 WNK916677:WNK916680 WNK916699:WNK916702 WNK982213:WNK982216 WNK982235:WNK982238 WNL174:WNL177 WNL64805:WNL64808 WNL64826:WNL64829 WNL64847:WNL64850 WNL130341:WNL130344 WNL130362:WNL130365 WNL130383:WNL130386 WNL195877:WNL195880 WNL195898:WNL195901 WNL195919:WNL195922 WNL261413:WNL261416 WNL261434:WNL261437 WNL261455:WNL261458 WNL326949:WNL326952 WNL326970:WNL326973 WNL326991:WNL326994 WNL392485:WNL392488 WNL392506:WNL392509 WNL392527:WNL392530 WNL458021:WNL458024 WNL458042:WNL458045 WNL458063:WNL458066 WNL523557:WNL523560 WNL523578:WNL523581 WNL523599:WNL523602 WNL589093:WNL589096 WNL589114:WNL589117 WNL589135:WNL589138 WNL654629:WNL654632 WNL654650:WNL654653 WNL654671:WNL654674 WNL720165:WNL720168 WNL720186:WNL720189 WNL720207:WNL720210 WNL785701:WNL785704 WNL785722:WNL785725 WNL785743:WNL785746 WNL851237:WNL851240 WNL851258:WNL851261 WNL851279:WNL851282 WNL916773:WNL916776 WNL916794:WNL916797 WNL916815:WNL916818 WNL982309:WNL982312 WNL982330:WNL982333 WNL982351:WNL982354 WNM64831:WNM64832 WNM130367:WNM130368 WNM195903:WNM195904 WNM261439:WNM261440 WNM326975:WNM326976 WNM392511:WNM392512 WNM458047:WNM458048 WNM523583:WNM523584 WNM589119:WNM589120 WNM654655:WNM654656 WNM720191:WNM720192 WNM785727:WNM785728 WNM851263:WNM851264 WNM916799:WNM916800 WNM982335:WNM982336 WQM174:WQM177 WQM64805:WQM64808 WQM64826:WQM64829 WQM64847:WQM64850 WQM64868:WQM64871 WQM130341:WQM130344 WQM130362:WQM130365 WQM130383:WQM130386 WQM130404:WQM130407 WQM195877:WQM195880 WQM195898:WQM195901 WQM195919:WQM195922 WQM195940:WQM195943 WQM261413:WQM261416 WQM261434:WQM261437 WQM261455:WQM261458 WQM261476:WQM261479 WQM326949:WQM326952 WQM326970:WQM326973 WQM326991:WQM326994 WQM327012:WQM327015 WQM392485:WQM392488 WQM392506:WQM392509 WQM392527:WQM392530 WQM392548:WQM392551 WQM458021:WQM458024 WQM458042:WQM458045 WQM458063:WQM458066 WQM458084:WQM458087 WQM523557:WQM523560 WQM523578:WQM523581 WQM523599:WQM523602 WQM523620:WQM523623 WQM589093:WQM589096 WQM589114:WQM589117 WQM589135:WQM589138 WQM589156:WQM589159 WQM654629:WQM654632 WQM654650:WQM654653 WQM654671:WQM654674 WQM654692:WQM654695 WQM720165:WQM720168 WQM720186:WQM720189 WQM720207:WQM720210 WQM720228:WQM720231 WQM785701:WQM785704 WQM785722:WQM785725 WQM785743:WQM785746 WQM785764:WQM785767 WQM851237:WQM851240 WQM851258:WQM851261 WQM851279:WQM851282 WQM851300:WQM851303 WQM916773:WQM916776 WQM916794:WQM916797 WQM916815:WQM916818 WQM916836:WQM916839 WQM982309:WQM982312 WQM982330:WQM982333 WQM982351:WQM982354 WQM982372:WQM982375 WQN157:WQN158 WQN64788:WQN64789 WQN64831:WQN64835 WQN64837:WQN64856 WQN64858:WQN64872 WQN130324:WQN130325 WQN130367:WQN130371 WQN130373:WQN130392 WQN130394:WQN130408 WQN195860:WQN195861 WQN195903:WQN195907 WQN195909:WQN195928 WQN195930:WQN195944 WQN261396:WQN261397 WQN261439:WQN261443 WQN261445:WQN261464 WQN261466:WQN261480 WQN326932:WQN326933 WQN326975:WQN326979 WQN326981:WQN327000 WQN327002:WQN327016 WQN392468:WQN392469 WQN392511:WQN392515 WQN392517:WQN392536 WQN392538:WQN392552 WQN458004:WQN458005 WQN458047:WQN458051 WQN458053:WQN458072 WQN458074:WQN458088 WQN523540:WQN523541 WQN523583:WQN523587 WQN523589:WQN523608 WQN523610:WQN523624 WQN589076:WQN589077 WQN589119:WQN589123 WQN589125:WQN589144 WQN589146:WQN589160 WQN654612:WQN654613 WQN654655:WQN654659 WQN654661:WQN654680 WQN654682:WQN654696 WQN720148:WQN720149 WQN720191:WQN720195 WQN720197:WQN720216 WQN720218:WQN720232 WQN785684:WQN785685 WQN785727:WQN785731 WQN785733:WQN785752 WQN785754:WQN785768 WQN851220:WQN851221 WQN851263:WQN851267 WQN851269:WQN851288 WQN851290:WQN851304 WQN916756:WQN916757 WQN916799:WQN916803 WQN916805:WQN916824 WQN916826:WQN916840 WQN982292:WQN982293 WQN982335:WQN982339 WQN982341:WQN982360 WQN982362:WQN982376 WXE159:WXE177 WXE64790:WXE64808 WXE130326:WXE130344 WXE195862:WXE195880 WXE261398:WXE261416 WXE326934:WXE326952 WXE392470:WXE392488 WXE458006:WXE458024 WXE523542:WXE523560 WXE589078:WXE589096 WXE654614:WXE654632 WXE720150:WXE720168 WXE785686:WXE785704 WXE851222:WXE851240 WXE916758:WXE916776 WXE982294:WXE982312 WXF158:WXF178 WXF64789:WXF64809 WXF130325:WXF130345 WXF195861:WXF195881 WXF261397:WXF261417 WXF326933:WXF326953 WXF392469:WXF392489 WXF458005:WXF458025 WXF523541:WXF523561 WXF589077:WXF589097 WXF654613:WXF654633 WXF720149:WXF720169 WXF785685:WXF785705 WXF851221:WXF851241 WXF916757:WXF916777 WXF982293:WXF982313 WXG78:WXG81 WXG100:WXG103 WXG64709:WXG64712 WXG64731:WXG64734 WXG130245:WXG130248 WXG130267:WXG130270 WXG195781:WXG195784 WXG195803:WXG195806 WXG261317:WXG261320 WXG261339:WXG261342 WXG326853:WXG326856 WXG326875:WXG326878 WXG392389:WXG392392 WXG392411:WXG392414 WXG457925:WXG457928 WXG457947:WXG457950 WXG523461:WXG523464 WXG523483:WXG523486 WXG588997:WXG589000 WXG589019:WXG589022 WXG654533:WXG654536 WXG654555:WXG654558 WXG720069:WXG720072 WXG720091:WXG720094 WXG785605:WXG785608 WXG785627:WXG785630 WXG851141:WXG851144 WXG851163:WXG851166 WXG916677:WXG916680 WXG916699:WXG916702 WXG982213:WXG982216 WXG982235:WXG982238 WXH174:WXH177 WXH64805:WXH64808 WXH64826:WXH64829 WXH64847:WXH64850 WXH130341:WXH130344 WXH130362:WXH130365 WXH130383:WXH130386 WXH195877:WXH195880 WXH195898:WXH195901 WXH195919:WXH195922 WXH261413:WXH261416 WXH261434:WXH261437 WXH261455:WXH261458 WXH326949:WXH326952 WXH326970:WXH326973 WXH326991:WXH326994 WXH392485:WXH392488 WXH392506:WXH392509 WXH392527:WXH392530 WXH458021:WXH458024 WXH458042:WXH458045 WXH458063:WXH458066 WXH523557:WXH523560 WXH523578:WXH523581 WXH523599:WXH523602 WXH589093:WXH589096 WXH589114:WXH589117 WXH589135:WXH589138 WXH654629:WXH654632 WXH654650:WXH654653 WXH654671:WXH654674 WXH720165:WXH720168 WXH720186:WXH720189 WXH720207:WXH720210 WXH785701:WXH785704 WXH785722:WXH785725 WXH785743:WXH785746 WXH851237:WXH851240 WXH851258:WXH851261 WXH851279:WXH851282 WXH916773:WXH916776 WXH916794:WXH916797 WXH916815:WXH916818 WXH982309:WXH982312 WXH982330:WXH982333 WXH982351:WXH982354 WXI64831:WXI64832 WXI130367:WXI130368 WXI195903:WXI195904 WXI261439:WXI261440 WXI326975:WXI326976 WXI392511:WXI392512 WXI458047:WXI458048 WXI523583:WXI523584 WXI589119:WXI589120 WXI654655:WXI654656 WXI720191:WXI720192 WXI785727:WXI785728 WXI851263:WXI851264 WXI916799:WXI916800 WXI982335:WXI982336 XAI174:XAI177 XAI64805:XAI64808 XAI64826:XAI64829 XAI64847:XAI64850 XAI64868:XAI64871 XAI130341:XAI130344 XAI130362:XAI130365 XAI130383:XAI130386 XAI130404:XAI130407 XAI195877:XAI195880 XAI195898:XAI195901 XAI195919:XAI195922 XAI195940:XAI195943 XAI261413:XAI261416 XAI261434:XAI261437 XAI261455:XAI261458 XAI261476:XAI261479 XAI326949:XAI326952 XAI326970:XAI326973 XAI326991:XAI326994 XAI327012:XAI327015 XAI392485:XAI392488 XAI392506:XAI392509 XAI392527:XAI392530 XAI392548:XAI392551 XAI458021:XAI458024 XAI458042:XAI458045 XAI458063:XAI458066 XAI458084:XAI458087 XAI523557:XAI523560 XAI523578:XAI523581 XAI523599:XAI523602 XAI523620:XAI523623 XAI589093:XAI589096 XAI589114:XAI589117 XAI589135:XAI589138 XAI589156:XAI589159 XAI654629:XAI654632 XAI654650:XAI654653 XAI654671:XAI654674 XAI654692:XAI654695 XAI720165:XAI720168 XAI720186:XAI720189 XAI720207:XAI720210 XAI720228:XAI720231 XAI785701:XAI785704 XAI785722:XAI785725 XAI785743:XAI785746 XAI785764:XAI785767 XAI851237:XAI851240 XAI851258:XAI851261 XAI851279:XAI851282 XAI851300:XAI851303 XAI916773:XAI916776 XAI916794:XAI916797 XAI916815:XAI916818 XAI916836:XAI916839 XAI982309:XAI982312 XAI982330:XAI982333 XAI982351:XAI982354 XAI982372:XAI982375 XAJ157:XAJ158 XAJ64788:XAJ64789 XAJ64831:XAJ64835 XAJ64837:XAJ64856 XAJ64858:XAJ64872 XAJ130324:XAJ130325 XAJ130367:XAJ130371 XAJ130373:XAJ130392 XAJ130394:XAJ130408 XAJ195860:XAJ195861 XAJ195903:XAJ195907 XAJ195909:XAJ195928 XAJ195930:XAJ195944 XAJ261396:XAJ261397 XAJ261439:XAJ261443 XAJ261445:XAJ261464 XAJ261466:XAJ261480 XAJ326932:XAJ326933 XAJ326975:XAJ326979 XAJ326981:XAJ327000 XAJ327002:XAJ327016 XAJ392468:XAJ392469 XAJ392511:XAJ392515 XAJ392517:XAJ392536 XAJ392538:XAJ392552 XAJ458004:XAJ458005 XAJ458047:XAJ458051 XAJ458053:XAJ458072 XAJ458074:XAJ458088 XAJ523540:XAJ523541 XAJ523583:XAJ523587 XAJ523589:XAJ523608 XAJ523610:XAJ523624 XAJ589076:XAJ589077 XAJ589119:XAJ589123 XAJ589125:XAJ589144 XAJ589146:XAJ589160 XAJ654612:XAJ654613 XAJ654655:XAJ654659 XAJ654661:XAJ654680 XAJ654682:XAJ654696 XAJ720148:XAJ720149 XAJ720191:XAJ720195 XAJ720197:XAJ720216 XAJ720218:XAJ720232 XAJ785684:XAJ785685 XAJ785727:XAJ785731 XAJ785733:XAJ785752 XAJ785754:XAJ785768 XAJ851220:XAJ851221 XAJ851263:XAJ851267 XAJ851269:XAJ851288 XAJ851290:XAJ851304 XAJ916756:XAJ916757 XAJ916799:XAJ916803 XAJ916805:XAJ916824 XAJ916826:XAJ916840 XAJ982292:XAJ982293 XAJ982335:XAJ982339 XAJ982341:XAJ982360 XAJ982362:XAJ982376</xm:sqref>
        </x14:dataValidation>
        <x14:dataValidation type="custom" allowBlank="1" showInputMessage="1" showErrorMessage="1" error="此单元格为被保护区，请勿更改！">
          <x14:formula1>
            <xm:f>"xzd21354789313245"</xm:f>
          </x14:formula1>
          <xm:sqref>BB109:CL109 KX109:MH109 UT109:WD109 AEP109:AFZ109 AOL109:APV109 AYH109:AZR109 BID109:BJN109 BRZ109:BTJ109 CBV109:CDF109 CLR109:CNB109 CVN109:CWX109 DFJ109:DGT109 DPF109:DQP109 DZB109:EAL109 EIX109:EKH109 EST109:EUD109 FCP109:FDZ109 FML109:FNV109 FWH109:FXR109 GGD109:GHN109 GPZ109:GRJ109 GZV109:HBF109 HJR109:HLB109 HTN109:HUX109 IDJ109:IET109 INF109:IOP109 IXB109:IYL109 JGX109:JIH109 JQT109:JSD109 KAP109:KBZ109 KKL109:KLV109 KUH109:KVR109 LED109:LFN109 LNZ109:LPJ109 LXV109:LZF109 MHR109:MJB109 MRN109:MSX109 NBJ109:NCT109 NLF109:NMP109 NVB109:NWL109 OEX109:OGH109 OOT109:OQD109 OYP109:OZZ109 PIL109:PJV109 PSH109:PTR109 QCD109:QDN109 QLZ109:QNJ109 QVV109:QXF109 RFR109:RHB109 RPN109:RQX109 RZJ109:SAT109 SJF109:SKP109 STB109:SUL109 TCX109:TEH109 TMT109:TOD109 TWP109:TXZ109 UGL109:UHV109 UQH109:URR109 VAD109:VBN109 VJZ109:VLJ109 VTV109:VVF109 WDR109:WFB109 WNN109:WOX109 WXJ109:WYT109 BB156:CL156 KX156:MH156 UT156:WD156 AEP156:AFZ156 AOL156:APV156 AYH156:AZR156 BID156:BJN156 BRZ156:BTJ156 CBV156:CDF156 CLR156:CNB156 CVN156:CWX156 DFJ156:DGT156 DPF156:DQP156 DZB156:EAL156 EIX156:EKH156 EST156:EUD156 FCP156:FDZ156 FML156:FNV156 FWH156:FXR156 GGD156:GHN156 GPZ156:GRJ156 GZV156:HBF156 HJR156:HLB156 HTN156:HUX156 IDJ156:IET156 INF156:IOP156 IXB156:IYL156 JGX156:JIH156 JQT156:JSD156 KAP156:KBZ156 KKL156:KLV156 KUH156:KVR156 LED156:LFN156 LNZ156:LPJ156 LXV156:LZF156 MHR156:MJB156 MRN156:MSX156 NBJ156:NCT156 NLF156:NMP156 NVB156:NWL156 OEX156:OGH156 OOT156:OQD156 OYP156:OZZ156 PIL156:PJV156 PSH156:PTR156 QCD156:QDN156 QLZ156:QNJ156 QVV156:QXF156 RFR156:RHB156 RPN156:RQX156 RZJ156:SAT156 SJF156:SKP156 STB156:SUL156 TCX156:TEH156 TMT156:TOD156 TWP156:TXZ156 UGL156:UHV156 UQH156:URR156 VAD156:VBN156 VJZ156:VLJ156 VTV156:VVF156 WDR156:WFB156 WNN156:WOX156 WXJ156:WYT156 BB158:CL158 KX158:MH158 UT158:WD158 AEP158:AFZ158 AOL158:APV158 AYH158:AZR158 BID158:BJN158 BRZ158:BTJ158 CBV158:CDF158 CLR158:CNB158 CVN158:CWX158 DFJ158:DGT158 DPF158:DQP158 DZB158:EAL158 EIX158:EKH158 EST158:EUD158 FCP158:FDZ158 FML158:FNV158 FWH158:FXR158 GGD158:GHN158 GPZ158:GRJ158 GZV158:HBF158 HJR158:HLB158 HTN158:HUX158 IDJ158:IET158 INF158:IOP158 IXB158:IYL158 JGX158:JIH158 JQT158:JSD158 KAP158:KBZ158 KKL158:KLV158 KUH158:KVR158 LED158:LFN158 LNZ158:LPJ158 LXV158:LZF158 MHR158:MJB158 MRN158:MSX158 NBJ158:NCT158 NLF158:NMP158 NVB158:NWL158 OEX158:OGH158 OOT158:OQD158 OYP158:OZZ158 PIL158:PJV158 PSH158:PTR158 QCD158:QDN158 QLZ158:QNJ158 QVV158:QXF158 RFR158:RHB158 RPN158:RQX158 RZJ158:SAT158 SJF158:SKP158 STB158:SUL158 TCX158:TEH158 TMT158:TOD158 TWP158:TXZ158 UGL158:UHV158 UQH158:URR158 VAD158:VBN158 VJZ158:VLJ158 VTV158:VVF158 WDR158:WFB158 WNN158:WOX158 WXJ158:WYT158 AZ178 CV178 EA178 KV178 NW178 UR178 XS178 AEN178 AHO178 AOJ178 ARK178 AYF178 BBG178 BIB178 BLC178 BRX178 BUY178 CBT178 CEU178 CLP178 COQ178 CVL178 CYM178 DFH178 DII178 DPD178 DSE178 DYZ178 ECA178 EIV178 ELW178 ESR178 EVS178 FCN178 FFO178 FMJ178 FPK178 FWF178 FZG178 GGB178 GJC178 GPX178 GSY178 GZT178 HCU178 HJP178 HMQ178 HTL178 HWM178 IDH178 IGI178 IND178 IQE178 IWZ178 JAA178 JGV178 JJW178 JQR178 JTS178 KAN178 KDO178 KKJ178 KNK178 KUF178 KXG178 LEB178 LHC178 LNX178 LQY178 LXT178 MAU178 MHP178 MKQ178 MRL178 MUM178 NBH178 NEI178 NLD178 NOE178 NUZ178 NYA178 OEV178 OHW178 OOR178 ORS178 OYN178 PBO178 PIJ178 PLK178 PSF178 PVG178 QCB178 QFC178 QLX178 QOY178 QVT178 QYU178 RFP178 RIQ178 RPL178 RSM178 RZH178 SCI178 SJD178 SME178 SSZ178 SWA178 TCV178 TFW178 TMR178 TPS178 TWN178 TZO178 UGJ178 UJK178 UQF178 UTG178 VAB178 VDC178 VJX178 VMY178 VTT178 VWU178 WDP178 WGQ178 WNL178 WQM178 WXH178 XAI178 BB64740:CL64740 KX64740:MH64740 UT64740:WD64740 AEP64740:AFZ64740 AOL64740:APV64740 AYH64740:AZR64740 BID64740:BJN64740 BRZ64740:BTJ64740 CBV64740:CDF64740 CLR64740:CNB64740 CVN64740:CWX64740 DFJ64740:DGT64740 DPF64740:DQP64740 DZB64740:EAL64740 EIX64740:EKH64740 EST64740:EUD64740 FCP64740:FDZ64740 FML64740:FNV64740 FWH64740:FXR64740 GGD64740:GHN64740 GPZ64740:GRJ64740 GZV64740:HBF64740 HJR64740:HLB64740 HTN64740:HUX64740 IDJ64740:IET64740 INF64740:IOP64740 IXB64740:IYL64740 JGX64740:JIH64740 JQT64740:JSD64740 KAP64740:KBZ64740 KKL64740:KLV64740 KUH64740:KVR64740 LED64740:LFN64740 LNZ64740:LPJ64740 LXV64740:LZF64740 MHR64740:MJB64740 MRN64740:MSX64740 NBJ64740:NCT64740 NLF64740:NMP64740 NVB64740:NWL64740 OEX64740:OGH64740 OOT64740:OQD64740 OYP64740:OZZ64740 PIL64740:PJV64740 PSH64740:PTR64740 QCD64740:QDN64740 QLZ64740:QNJ64740 QVV64740:QXF64740 RFR64740:RHB64740 RPN64740:RQX64740 RZJ64740:SAT64740 SJF64740:SKP64740 STB64740:SUL64740 TCX64740:TEH64740 TMT64740:TOD64740 TWP64740:TXZ64740 UGL64740:UHV64740 UQH64740:URR64740 VAD64740:VBN64740 VJZ64740:VLJ64740 VTV64740:VVF64740 WDR64740:WFB64740 WNN64740:WOX64740 WXJ64740:WYT64740 BB64787:CL64787 KX64787:MH64787 UT64787:WD64787 AEP64787:AFZ64787 AOL64787:APV64787 AYH64787:AZR64787 BID64787:BJN64787 BRZ64787:BTJ64787 CBV64787:CDF64787 CLR64787:CNB64787 CVN64787:CWX64787 DFJ64787:DGT64787 DPF64787:DQP64787 DZB64787:EAL64787 EIX64787:EKH64787 EST64787:EUD64787 FCP64787:FDZ64787 FML64787:FNV64787 FWH64787:FXR64787 GGD64787:GHN64787 GPZ64787:GRJ64787 GZV64787:HBF64787 HJR64787:HLB64787 HTN64787:HUX64787 IDJ64787:IET64787 INF64787:IOP64787 IXB64787:IYL64787 JGX64787:JIH64787 JQT64787:JSD64787 KAP64787:KBZ64787 KKL64787:KLV64787 KUH64787:KVR64787 LED64787:LFN64787 LNZ64787:LPJ64787 LXV64787:LZF64787 MHR64787:MJB64787 MRN64787:MSX64787 NBJ64787:NCT64787 NLF64787:NMP64787 NVB64787:NWL64787 OEX64787:OGH64787 OOT64787:OQD64787 OYP64787:OZZ64787 PIL64787:PJV64787 PSH64787:PTR64787 QCD64787:QDN64787 QLZ64787:QNJ64787 QVV64787:QXF64787 RFR64787:RHB64787 RPN64787:RQX64787 RZJ64787:SAT64787 SJF64787:SKP64787 STB64787:SUL64787 TCX64787:TEH64787 TMT64787:TOD64787 TWP64787:TXZ64787 UGL64787:UHV64787 UQH64787:URR64787 VAD64787:VBN64787 VJZ64787:VLJ64787 VTV64787:VVF64787 WDR64787:WFB64787 WNN64787:WOX64787 WXJ64787:WYT64787 BB64789:CL64789 KX64789:MH64789 UT64789:WD64789 AEP64789:AFZ64789 AOL64789:APV64789 AYH64789:AZR64789 BID64789:BJN64789 BRZ64789:BTJ64789 CBV64789:CDF64789 CLR64789:CNB64789 CVN64789:CWX64789 DFJ64789:DGT64789 DPF64789:DQP64789 DZB64789:EAL64789 EIX64789:EKH64789 EST64789:EUD64789 FCP64789:FDZ64789 FML64789:FNV64789 FWH64789:FXR64789 GGD64789:GHN64789 GPZ64789:GRJ64789 GZV64789:HBF64789 HJR64789:HLB64789 HTN64789:HUX64789 IDJ64789:IET64789 INF64789:IOP64789 IXB64789:IYL64789 JGX64789:JIH64789 JQT64789:JSD64789 KAP64789:KBZ64789 KKL64789:KLV64789 KUH64789:KVR64789 LED64789:LFN64789 LNZ64789:LPJ64789 LXV64789:LZF64789 MHR64789:MJB64789 MRN64789:MSX64789 NBJ64789:NCT64789 NLF64789:NMP64789 NVB64789:NWL64789 OEX64789:OGH64789 OOT64789:OQD64789 OYP64789:OZZ64789 PIL64789:PJV64789 PSH64789:PTR64789 QCD64789:QDN64789 QLZ64789:QNJ64789 QVV64789:QXF64789 RFR64789:RHB64789 RPN64789:RQX64789 RZJ64789:SAT64789 SJF64789:SKP64789 STB64789:SUL64789 TCX64789:TEH64789 TMT64789:TOD64789 TWP64789:TXZ64789 UGL64789:UHV64789 UQH64789:URR64789 VAD64789:VBN64789 VJZ64789:VLJ64789 VTV64789:VVF64789 WDR64789:WFB64789 WNN64789:WOX64789 WXJ64789:WYT64789 AX64810 KT64810 UP64810 AEL64810 AOH64810 AYD64810 BHZ64810 BRV64810 CBR64810 CLN64810 CVJ64810 DFF64810 DPB64810 DYX64810 EIT64810 ESP64810 FCL64810 FMH64810 FWD64810 GFZ64810 GPV64810 GZR64810 HJN64810 HTJ64810 IDF64810 INB64810 IWX64810 JGT64810 JQP64810 KAL64810 KKH64810 KUD64810 LDZ64810 LNV64810 LXR64810 MHN64810 MRJ64810 NBF64810 NLB64810 NUX64810 OET64810 OOP64810 OYL64810 PIH64810 PSD64810 QBZ64810 QLV64810 QVR64810 RFN64810 RPJ64810 RZF64810 SJB64810 SSX64810 TCT64810 TMP64810 TWL64810 UGH64810 UQD64810 UZZ64810 VJV64810 VTR64810 WDN64810 WNJ64810 WXF64810 AY64831 KU64831 UQ64831 AEM64831 AOI64831 AYE64831 BIA64831 BRW64831 CBS64831 CLO64831 CVK64831 DFG64831 DPC64831 DYY64831 EIU64831 ESQ64831 FCM64831 FMI64831 FWE64831 GGA64831 GPW64831 GZS64831 HJO64831 HTK64831 IDG64831 INC64831 IWY64831 JGU64831 JQQ64831 KAM64831 KKI64831 KUE64831 LEA64831 LNW64831 LXS64831 MHO64831 MRK64831 NBG64831 NLC64831 NUY64831 OEU64831 OOQ64831 OYM64831 PII64831 PSE64831 QCA64831 QLW64831 QVS64831 RFO64831 RPK64831 RZG64831 SJC64831 SSY64831 TCU64831 TMQ64831 TWM64831 UGI64831 UQE64831 VAA64831 VJW64831 VTS64831 WDO64831 WNK64831 WXG64831 AX64851 AZ64851 KT64851 KV64851 UP64851 UR64851 AEL64851 AEN64851 AOH64851 AOJ64851 AYD64851 AYF64851 BHZ64851 BIB64851 BRV64851 BRX64851 CBR64851 CBT64851 CLN64851 CLP64851 CVJ64851 CVL64851 DFF64851 DFH64851 DPB64851 DPD64851 DYX64851 DYZ64851 EIT64851 EIV64851 ESP64851 ESR64851 FCL64851 FCN64851 FMH64851 FMJ64851 FWD64851 FWF64851 GFZ64851 GGB64851 GPV64851 GPX64851 GZR64851 GZT64851 HJN64851 HJP64851 HTJ64851 HTL64851 IDF64851 IDH64851 INB64851 IND64851 IWX64851 IWZ64851 JGT64851 JGV64851 JQP64851 JQR64851 KAL64851 KAN64851 KKH64851 KKJ64851 KUD64851 KUF64851 LDZ64851 LEB64851 LNV64851 LNX64851 LXR64851 LXT64851 MHN64851 MHP64851 MRJ64851 MRL64851 NBF64851 NBH64851 NLB64851 NLD64851 NUX64851 NUZ64851 OET64851 OEV64851 OOP64851 OOR64851 OYL64851 OYN64851 PIH64851 PIJ64851 PSD64851 PSF64851 QBZ64851 QCB64851 QLV64851 QLX64851 QVR64851 QVT64851 RFN64851 RFP64851 RPJ64851 RPL64851 RZF64851 RZH64851 SJB64851 SJD64851 SSX64851 SSZ64851 TCT64851 TCV64851 TMP64851 TMR64851 TWL64851 TWN64851 UGH64851 UGJ64851 UQD64851 UQF64851 UZZ64851 VAB64851 VJV64851 VJX64851 VTR64851 VTT64851 WDN64851 WDP64851 WNJ64851 WNL64851 WXF64851 WXH64851 EA64872 NW64872 XS64872 AHO64872 ARK64872 BBG64872 BLC64872 BUY64872 CEU64872 COQ64872 CYM64872 DII64872 DSE64872 ECA64872 ELW64872 EVS64872 FFO64872 FPK64872 FZG64872 GJC64872 GSY64872 HCU64872 HMQ64872 HWM64872 IGI64872 IQE64872 JAA64872 JJW64872 JTS64872 KDO64872 KNK64872 KXG64872 LHC64872 LQY64872 MAU64872 MKQ64872 MUM64872 NEI64872 NOE64872 NYA64872 OHW64872 ORS64872 PBO64872 PLK64872 PVG64872 QFC64872 QOY64872 QYU64872 RIQ64872 RSM64872 SCI64872 SME64872 SWA64872 TFW64872 TPS64872 TZO64872 UJK64872 UTG64872 VDC64872 VMY64872 VWU64872 WGQ64872 WQM64872 XAI64872 EA64896 NW64896 XS64896 AHO64896 ARK64896 BBG64896 BLC64896 BUY64896 CEU64896 COQ64896 CYM64896 DII64896 DSE64896 ECA64896 ELW64896 EVS64896 FFO64896 FPK64896 FZG64896 GJC64896 GSY64896 HCU64896 HMQ64896 HWM64896 IGI64896 IQE64896 JAA64896 JJW64896 JTS64896 KDO64896 KNK64896 KXG64896 LHC64896 LQY64896 MAU64896 MKQ64896 MUM64896 NEI64896 NOE64896 NYA64896 OHW64896 ORS64896 PBO64896 PLK64896 PVG64896 QFC64896 QOY64896 QYU64896 RIQ64896 RSM64896 SCI64896 SME64896 SWA64896 TFW64896 TPS64896 TZO64896 UJK64896 UTG64896 VDC64896 VMY64896 VWU64896 WGQ64896 WQM64896 XAI64896 BB130276:CL130276 KX130276:MH130276 UT130276:WD130276 AEP130276:AFZ130276 AOL130276:APV130276 AYH130276:AZR130276 BID130276:BJN130276 BRZ130276:BTJ130276 CBV130276:CDF130276 CLR130276:CNB130276 CVN130276:CWX130276 DFJ130276:DGT130276 DPF130276:DQP130276 DZB130276:EAL130276 EIX130276:EKH130276 EST130276:EUD130276 FCP130276:FDZ130276 FML130276:FNV130276 FWH130276:FXR130276 GGD130276:GHN130276 GPZ130276:GRJ130276 GZV130276:HBF130276 HJR130276:HLB130276 HTN130276:HUX130276 IDJ130276:IET130276 INF130276:IOP130276 IXB130276:IYL130276 JGX130276:JIH130276 JQT130276:JSD130276 KAP130276:KBZ130276 KKL130276:KLV130276 KUH130276:KVR130276 LED130276:LFN130276 LNZ130276:LPJ130276 LXV130276:LZF130276 MHR130276:MJB130276 MRN130276:MSX130276 NBJ130276:NCT130276 NLF130276:NMP130276 NVB130276:NWL130276 OEX130276:OGH130276 OOT130276:OQD130276 OYP130276:OZZ130276 PIL130276:PJV130276 PSH130276:PTR130276 QCD130276:QDN130276 QLZ130276:QNJ130276 QVV130276:QXF130276 RFR130276:RHB130276 RPN130276:RQX130276 RZJ130276:SAT130276 SJF130276:SKP130276 STB130276:SUL130276 TCX130276:TEH130276 TMT130276:TOD130276 TWP130276:TXZ130276 UGL130276:UHV130276 UQH130276:URR130276 VAD130276:VBN130276 VJZ130276:VLJ130276 VTV130276:VVF130276 WDR130276:WFB130276 WNN130276:WOX130276 WXJ130276:WYT130276 BB130323:CL130323 KX130323:MH130323 UT130323:WD130323 AEP130323:AFZ130323 AOL130323:APV130323 AYH130323:AZR130323 BID130323:BJN130323 BRZ130323:BTJ130323 CBV130323:CDF130323 CLR130323:CNB130323 CVN130323:CWX130323 DFJ130323:DGT130323 DPF130323:DQP130323 DZB130323:EAL130323 EIX130323:EKH130323 EST130323:EUD130323 FCP130323:FDZ130323 FML130323:FNV130323 FWH130323:FXR130323 GGD130323:GHN130323 GPZ130323:GRJ130323 GZV130323:HBF130323 HJR130323:HLB130323 HTN130323:HUX130323 IDJ130323:IET130323 INF130323:IOP130323 IXB130323:IYL130323 JGX130323:JIH130323 JQT130323:JSD130323 KAP130323:KBZ130323 KKL130323:KLV130323 KUH130323:KVR130323 LED130323:LFN130323 LNZ130323:LPJ130323 LXV130323:LZF130323 MHR130323:MJB130323 MRN130323:MSX130323 NBJ130323:NCT130323 NLF130323:NMP130323 NVB130323:NWL130323 OEX130323:OGH130323 OOT130323:OQD130323 OYP130323:OZZ130323 PIL130323:PJV130323 PSH130323:PTR130323 QCD130323:QDN130323 QLZ130323:QNJ130323 QVV130323:QXF130323 RFR130323:RHB130323 RPN130323:RQX130323 RZJ130323:SAT130323 SJF130323:SKP130323 STB130323:SUL130323 TCX130323:TEH130323 TMT130323:TOD130323 TWP130323:TXZ130323 UGL130323:UHV130323 UQH130323:URR130323 VAD130323:VBN130323 VJZ130323:VLJ130323 VTV130323:VVF130323 WDR130323:WFB130323 WNN130323:WOX130323 WXJ130323:WYT130323 BB130325:CL130325 KX130325:MH130325 UT130325:WD130325 AEP130325:AFZ130325 AOL130325:APV130325 AYH130325:AZR130325 BID130325:BJN130325 BRZ130325:BTJ130325 CBV130325:CDF130325 CLR130325:CNB130325 CVN130325:CWX130325 DFJ130325:DGT130325 DPF130325:DQP130325 DZB130325:EAL130325 EIX130325:EKH130325 EST130325:EUD130325 FCP130325:FDZ130325 FML130325:FNV130325 FWH130325:FXR130325 GGD130325:GHN130325 GPZ130325:GRJ130325 GZV130325:HBF130325 HJR130325:HLB130325 HTN130325:HUX130325 IDJ130325:IET130325 INF130325:IOP130325 IXB130325:IYL130325 JGX130325:JIH130325 JQT130325:JSD130325 KAP130325:KBZ130325 KKL130325:KLV130325 KUH130325:KVR130325 LED130325:LFN130325 LNZ130325:LPJ130325 LXV130325:LZF130325 MHR130325:MJB130325 MRN130325:MSX130325 NBJ130325:NCT130325 NLF130325:NMP130325 NVB130325:NWL130325 OEX130325:OGH130325 OOT130325:OQD130325 OYP130325:OZZ130325 PIL130325:PJV130325 PSH130325:PTR130325 QCD130325:QDN130325 QLZ130325:QNJ130325 QVV130325:QXF130325 RFR130325:RHB130325 RPN130325:RQX130325 RZJ130325:SAT130325 SJF130325:SKP130325 STB130325:SUL130325 TCX130325:TEH130325 TMT130325:TOD130325 TWP130325:TXZ130325 UGL130325:UHV130325 UQH130325:URR130325 VAD130325:VBN130325 VJZ130325:VLJ130325 VTV130325:VVF130325 WDR130325:WFB130325 WNN130325:WOX130325 WXJ130325:WYT130325 AX130346 KT130346 UP130346 AEL130346 AOH130346 AYD130346 BHZ130346 BRV130346 CBR130346 CLN130346 CVJ130346 DFF130346 DPB130346 DYX130346 EIT130346 ESP130346 FCL130346 FMH130346 FWD130346 GFZ130346 GPV130346 GZR130346 HJN130346 HTJ130346 IDF130346 INB130346 IWX130346 JGT130346 JQP130346 KAL130346 KKH130346 KUD130346 LDZ130346 LNV130346 LXR130346 MHN130346 MRJ130346 NBF130346 NLB130346 NUX130346 OET130346 OOP130346 OYL130346 PIH130346 PSD130346 QBZ130346 QLV130346 QVR130346 RFN130346 RPJ130346 RZF130346 SJB130346 SSX130346 TCT130346 TMP130346 TWL130346 UGH130346 UQD130346 UZZ130346 VJV130346 VTR130346 WDN130346 WNJ130346 WXF130346 AY130367 KU130367 UQ130367 AEM130367 AOI130367 AYE130367 BIA130367 BRW130367 CBS130367 CLO130367 CVK130367 DFG130367 DPC130367 DYY130367 EIU130367 ESQ130367 FCM130367 FMI130367 FWE130367 GGA130367 GPW130367 GZS130367 HJO130367 HTK130367 IDG130367 INC130367 IWY130367 JGU130367 JQQ130367 KAM130367 KKI130367 KUE130367 LEA130367 LNW130367 LXS130367 MHO130367 MRK130367 NBG130367 NLC130367 NUY130367 OEU130367 OOQ130367 OYM130367 PII130367 PSE130367 QCA130367 QLW130367 QVS130367 RFO130367 RPK130367 RZG130367 SJC130367 SSY130367 TCU130367 TMQ130367 TWM130367 UGI130367 UQE130367 VAA130367 VJW130367 VTS130367 WDO130367 WNK130367 WXG130367 AX130387 AZ130387 KT130387 KV130387 UP130387 UR130387 AEL130387 AEN130387 AOH130387 AOJ130387 AYD130387 AYF130387 BHZ130387 BIB130387 BRV130387 BRX130387 CBR130387 CBT130387 CLN130387 CLP130387 CVJ130387 CVL130387 DFF130387 DFH130387 DPB130387 DPD130387 DYX130387 DYZ130387 EIT130387 EIV130387 ESP130387 ESR130387 FCL130387 FCN130387 FMH130387 FMJ130387 FWD130387 FWF130387 GFZ130387 GGB130387 GPV130387 GPX130387 GZR130387 GZT130387 HJN130387 HJP130387 HTJ130387 HTL130387 IDF130387 IDH130387 INB130387 IND130387 IWX130387 IWZ130387 JGT130387 JGV130387 JQP130387 JQR130387 KAL130387 KAN130387 KKH130387 KKJ130387 KUD130387 KUF130387 LDZ130387 LEB130387 LNV130387 LNX130387 LXR130387 LXT130387 MHN130387 MHP130387 MRJ130387 MRL130387 NBF130387 NBH130387 NLB130387 NLD130387 NUX130387 NUZ130387 OET130387 OEV130387 OOP130387 OOR130387 OYL130387 OYN130387 PIH130387 PIJ130387 PSD130387 PSF130387 QBZ130387 QCB130387 QLV130387 QLX130387 QVR130387 QVT130387 RFN130387 RFP130387 RPJ130387 RPL130387 RZF130387 RZH130387 SJB130387 SJD130387 SSX130387 SSZ130387 TCT130387 TCV130387 TMP130387 TMR130387 TWL130387 TWN130387 UGH130387 UGJ130387 UQD130387 UQF130387 UZZ130387 VAB130387 VJV130387 VJX130387 VTR130387 VTT130387 WDN130387 WDP130387 WNJ130387 WNL130387 WXF130387 WXH130387 EA130408 NW130408 XS130408 AHO130408 ARK130408 BBG130408 BLC130408 BUY130408 CEU130408 COQ130408 CYM130408 DII130408 DSE130408 ECA130408 ELW130408 EVS130408 FFO130408 FPK130408 FZG130408 GJC130408 GSY130408 HCU130408 HMQ130408 HWM130408 IGI130408 IQE130408 JAA130408 JJW130408 JTS130408 KDO130408 KNK130408 KXG130408 LHC130408 LQY130408 MAU130408 MKQ130408 MUM130408 NEI130408 NOE130408 NYA130408 OHW130408 ORS130408 PBO130408 PLK130408 PVG130408 QFC130408 QOY130408 QYU130408 RIQ130408 RSM130408 SCI130408 SME130408 SWA130408 TFW130408 TPS130408 TZO130408 UJK130408 UTG130408 VDC130408 VMY130408 VWU130408 WGQ130408 WQM130408 XAI130408 EA130432 NW130432 XS130432 AHO130432 ARK130432 BBG130432 BLC130432 BUY130432 CEU130432 COQ130432 CYM130432 DII130432 DSE130432 ECA130432 ELW130432 EVS130432 FFO130432 FPK130432 FZG130432 GJC130432 GSY130432 HCU130432 HMQ130432 HWM130432 IGI130432 IQE130432 JAA130432 JJW130432 JTS130432 KDO130432 KNK130432 KXG130432 LHC130432 LQY130432 MAU130432 MKQ130432 MUM130432 NEI130432 NOE130432 NYA130432 OHW130432 ORS130432 PBO130432 PLK130432 PVG130432 QFC130432 QOY130432 QYU130432 RIQ130432 RSM130432 SCI130432 SME130432 SWA130432 TFW130432 TPS130432 TZO130432 UJK130432 UTG130432 VDC130432 VMY130432 VWU130432 WGQ130432 WQM130432 XAI130432 BB195812:CL195812 KX195812:MH195812 UT195812:WD195812 AEP195812:AFZ195812 AOL195812:APV195812 AYH195812:AZR195812 BID195812:BJN195812 BRZ195812:BTJ195812 CBV195812:CDF195812 CLR195812:CNB195812 CVN195812:CWX195812 DFJ195812:DGT195812 DPF195812:DQP195812 DZB195812:EAL195812 EIX195812:EKH195812 EST195812:EUD195812 FCP195812:FDZ195812 FML195812:FNV195812 FWH195812:FXR195812 GGD195812:GHN195812 GPZ195812:GRJ195812 GZV195812:HBF195812 HJR195812:HLB195812 HTN195812:HUX195812 IDJ195812:IET195812 INF195812:IOP195812 IXB195812:IYL195812 JGX195812:JIH195812 JQT195812:JSD195812 KAP195812:KBZ195812 KKL195812:KLV195812 KUH195812:KVR195812 LED195812:LFN195812 LNZ195812:LPJ195812 LXV195812:LZF195812 MHR195812:MJB195812 MRN195812:MSX195812 NBJ195812:NCT195812 NLF195812:NMP195812 NVB195812:NWL195812 OEX195812:OGH195812 OOT195812:OQD195812 OYP195812:OZZ195812 PIL195812:PJV195812 PSH195812:PTR195812 QCD195812:QDN195812 QLZ195812:QNJ195812 QVV195812:QXF195812 RFR195812:RHB195812 RPN195812:RQX195812 RZJ195812:SAT195812 SJF195812:SKP195812 STB195812:SUL195812 TCX195812:TEH195812 TMT195812:TOD195812 TWP195812:TXZ195812 UGL195812:UHV195812 UQH195812:URR195812 VAD195812:VBN195812 VJZ195812:VLJ195812 VTV195812:VVF195812 WDR195812:WFB195812 WNN195812:WOX195812 WXJ195812:WYT195812 BB195859:CL195859 KX195859:MH195859 UT195859:WD195859 AEP195859:AFZ195859 AOL195859:APV195859 AYH195859:AZR195859 BID195859:BJN195859 BRZ195859:BTJ195859 CBV195859:CDF195859 CLR195859:CNB195859 CVN195859:CWX195859 DFJ195859:DGT195859 DPF195859:DQP195859 DZB195859:EAL195859 EIX195859:EKH195859 EST195859:EUD195859 FCP195859:FDZ195859 FML195859:FNV195859 FWH195859:FXR195859 GGD195859:GHN195859 GPZ195859:GRJ195859 GZV195859:HBF195859 HJR195859:HLB195859 HTN195859:HUX195859 IDJ195859:IET195859 INF195859:IOP195859 IXB195859:IYL195859 JGX195859:JIH195859 JQT195859:JSD195859 KAP195859:KBZ195859 KKL195859:KLV195859 KUH195859:KVR195859 LED195859:LFN195859 LNZ195859:LPJ195859 LXV195859:LZF195859 MHR195859:MJB195859 MRN195859:MSX195859 NBJ195859:NCT195859 NLF195859:NMP195859 NVB195859:NWL195859 OEX195859:OGH195859 OOT195859:OQD195859 OYP195859:OZZ195859 PIL195859:PJV195859 PSH195859:PTR195859 QCD195859:QDN195859 QLZ195859:QNJ195859 QVV195859:QXF195859 RFR195859:RHB195859 RPN195859:RQX195859 RZJ195859:SAT195859 SJF195859:SKP195859 STB195859:SUL195859 TCX195859:TEH195859 TMT195859:TOD195859 TWP195859:TXZ195859 UGL195859:UHV195859 UQH195859:URR195859 VAD195859:VBN195859 VJZ195859:VLJ195859 VTV195859:VVF195859 WDR195859:WFB195859 WNN195859:WOX195859 WXJ195859:WYT195859 BB195861:CL195861 KX195861:MH195861 UT195861:WD195861 AEP195861:AFZ195861 AOL195861:APV195861 AYH195861:AZR195861 BID195861:BJN195861 BRZ195861:BTJ195861 CBV195861:CDF195861 CLR195861:CNB195861 CVN195861:CWX195861 DFJ195861:DGT195861 DPF195861:DQP195861 DZB195861:EAL195861 EIX195861:EKH195861 EST195861:EUD195861 FCP195861:FDZ195861 FML195861:FNV195861 FWH195861:FXR195861 GGD195861:GHN195861 GPZ195861:GRJ195861 GZV195861:HBF195861 HJR195861:HLB195861 HTN195861:HUX195861 IDJ195861:IET195861 INF195861:IOP195861 IXB195861:IYL195861 JGX195861:JIH195861 JQT195861:JSD195861 KAP195861:KBZ195861 KKL195861:KLV195861 KUH195861:KVR195861 LED195861:LFN195861 LNZ195861:LPJ195861 LXV195861:LZF195861 MHR195861:MJB195861 MRN195861:MSX195861 NBJ195861:NCT195861 NLF195861:NMP195861 NVB195861:NWL195861 OEX195861:OGH195861 OOT195861:OQD195861 OYP195861:OZZ195861 PIL195861:PJV195861 PSH195861:PTR195861 QCD195861:QDN195861 QLZ195861:QNJ195861 QVV195861:QXF195861 RFR195861:RHB195861 RPN195861:RQX195861 RZJ195861:SAT195861 SJF195861:SKP195861 STB195861:SUL195861 TCX195861:TEH195861 TMT195861:TOD195861 TWP195861:TXZ195861 UGL195861:UHV195861 UQH195861:URR195861 VAD195861:VBN195861 VJZ195861:VLJ195861 VTV195861:VVF195861 WDR195861:WFB195861 WNN195861:WOX195861 WXJ195861:WYT195861 AX195882 KT195882 UP195882 AEL195882 AOH195882 AYD195882 BHZ195882 BRV195882 CBR195882 CLN195882 CVJ195882 DFF195882 DPB195882 DYX195882 EIT195882 ESP195882 FCL195882 FMH195882 FWD195882 GFZ195882 GPV195882 GZR195882 HJN195882 HTJ195882 IDF195882 INB195882 IWX195882 JGT195882 JQP195882 KAL195882 KKH195882 KUD195882 LDZ195882 LNV195882 LXR195882 MHN195882 MRJ195882 NBF195882 NLB195882 NUX195882 OET195882 OOP195882 OYL195882 PIH195882 PSD195882 QBZ195882 QLV195882 QVR195882 RFN195882 RPJ195882 RZF195882 SJB195882 SSX195882 TCT195882 TMP195882 TWL195882 UGH195882 UQD195882 UZZ195882 VJV195882 VTR195882 WDN195882 WNJ195882 WXF195882 AY195903 KU195903 UQ195903 AEM195903 AOI195903 AYE195903 BIA195903 BRW195903 CBS195903 CLO195903 CVK195903 DFG195903 DPC195903 DYY195903 EIU195903 ESQ195903 FCM195903 FMI195903 FWE195903 GGA195903 GPW195903 GZS195903 HJO195903 HTK195903 IDG195903 INC195903 IWY195903 JGU195903 JQQ195903 KAM195903 KKI195903 KUE195903 LEA195903 LNW195903 LXS195903 MHO195903 MRK195903 NBG195903 NLC195903 NUY195903 OEU195903 OOQ195903 OYM195903 PII195903 PSE195903 QCA195903 QLW195903 QVS195903 RFO195903 RPK195903 RZG195903 SJC195903 SSY195903 TCU195903 TMQ195903 TWM195903 UGI195903 UQE195903 VAA195903 VJW195903 VTS195903 WDO195903 WNK195903 WXG195903 AX195923 AZ195923 KT195923 KV195923 UP195923 UR195923 AEL195923 AEN195923 AOH195923 AOJ195923 AYD195923 AYF195923 BHZ195923 BIB195923 BRV195923 BRX195923 CBR195923 CBT195923 CLN195923 CLP195923 CVJ195923 CVL195923 DFF195923 DFH195923 DPB195923 DPD195923 DYX195923 DYZ195923 EIT195923 EIV195923 ESP195923 ESR195923 FCL195923 FCN195923 FMH195923 FMJ195923 FWD195923 FWF195923 GFZ195923 GGB195923 GPV195923 GPX195923 GZR195923 GZT195923 HJN195923 HJP195923 HTJ195923 HTL195923 IDF195923 IDH195923 INB195923 IND195923 IWX195923 IWZ195923 JGT195923 JGV195923 JQP195923 JQR195923 KAL195923 KAN195923 KKH195923 KKJ195923 KUD195923 KUF195923 LDZ195923 LEB195923 LNV195923 LNX195923 LXR195923 LXT195923 MHN195923 MHP195923 MRJ195923 MRL195923 NBF195923 NBH195923 NLB195923 NLD195923 NUX195923 NUZ195923 OET195923 OEV195923 OOP195923 OOR195923 OYL195923 OYN195923 PIH195923 PIJ195923 PSD195923 PSF195923 QBZ195923 QCB195923 QLV195923 QLX195923 QVR195923 QVT195923 RFN195923 RFP195923 RPJ195923 RPL195923 RZF195923 RZH195923 SJB195923 SJD195923 SSX195923 SSZ195923 TCT195923 TCV195923 TMP195923 TMR195923 TWL195923 TWN195923 UGH195923 UGJ195923 UQD195923 UQF195923 UZZ195923 VAB195923 VJV195923 VJX195923 VTR195923 VTT195923 WDN195923 WDP195923 WNJ195923 WNL195923 WXF195923 WXH195923 EA195944 NW195944 XS195944 AHO195944 ARK195944 BBG195944 BLC195944 BUY195944 CEU195944 COQ195944 CYM195944 DII195944 DSE195944 ECA195944 ELW195944 EVS195944 FFO195944 FPK195944 FZG195944 GJC195944 GSY195944 HCU195944 HMQ195944 HWM195944 IGI195944 IQE195944 JAA195944 JJW195944 JTS195944 KDO195944 KNK195944 KXG195944 LHC195944 LQY195944 MAU195944 MKQ195944 MUM195944 NEI195944 NOE195944 NYA195944 OHW195944 ORS195944 PBO195944 PLK195944 PVG195944 QFC195944 QOY195944 QYU195944 RIQ195944 RSM195944 SCI195944 SME195944 SWA195944 TFW195944 TPS195944 TZO195944 UJK195944 UTG195944 VDC195944 VMY195944 VWU195944 WGQ195944 WQM195944 XAI195944 EA195968 NW195968 XS195968 AHO195968 ARK195968 BBG195968 BLC195968 BUY195968 CEU195968 COQ195968 CYM195968 DII195968 DSE195968 ECA195968 ELW195968 EVS195968 FFO195968 FPK195968 FZG195968 GJC195968 GSY195968 HCU195968 HMQ195968 HWM195968 IGI195968 IQE195968 JAA195968 JJW195968 JTS195968 KDO195968 KNK195968 KXG195968 LHC195968 LQY195968 MAU195968 MKQ195968 MUM195968 NEI195968 NOE195968 NYA195968 OHW195968 ORS195968 PBO195968 PLK195968 PVG195968 QFC195968 QOY195968 QYU195968 RIQ195968 RSM195968 SCI195968 SME195968 SWA195968 TFW195968 TPS195968 TZO195968 UJK195968 UTG195968 VDC195968 VMY195968 VWU195968 WGQ195968 WQM195968 XAI195968 BB261348:CL261348 KX261348:MH261348 UT261348:WD261348 AEP261348:AFZ261348 AOL261348:APV261348 AYH261348:AZR261348 BID261348:BJN261348 BRZ261348:BTJ261348 CBV261348:CDF261348 CLR261348:CNB261348 CVN261348:CWX261348 DFJ261348:DGT261348 DPF261348:DQP261348 DZB261348:EAL261348 EIX261348:EKH261348 EST261348:EUD261348 FCP261348:FDZ261348 FML261348:FNV261348 FWH261348:FXR261348 GGD261348:GHN261348 GPZ261348:GRJ261348 GZV261348:HBF261348 HJR261348:HLB261348 HTN261348:HUX261348 IDJ261348:IET261348 INF261348:IOP261348 IXB261348:IYL261348 JGX261348:JIH261348 JQT261348:JSD261348 KAP261348:KBZ261348 KKL261348:KLV261348 KUH261348:KVR261348 LED261348:LFN261348 LNZ261348:LPJ261348 LXV261348:LZF261348 MHR261348:MJB261348 MRN261348:MSX261348 NBJ261348:NCT261348 NLF261348:NMP261348 NVB261348:NWL261348 OEX261348:OGH261348 OOT261348:OQD261348 OYP261348:OZZ261348 PIL261348:PJV261348 PSH261348:PTR261348 QCD261348:QDN261348 QLZ261348:QNJ261348 QVV261348:QXF261348 RFR261348:RHB261348 RPN261348:RQX261348 RZJ261348:SAT261348 SJF261348:SKP261348 STB261348:SUL261348 TCX261348:TEH261348 TMT261348:TOD261348 TWP261348:TXZ261348 UGL261348:UHV261348 UQH261348:URR261348 VAD261348:VBN261348 VJZ261348:VLJ261348 VTV261348:VVF261348 WDR261348:WFB261348 WNN261348:WOX261348 WXJ261348:WYT261348 BB261395:CL261395 KX261395:MH261395 UT261395:WD261395 AEP261395:AFZ261395 AOL261395:APV261395 AYH261395:AZR261395 BID261395:BJN261395 BRZ261395:BTJ261395 CBV261395:CDF261395 CLR261395:CNB261395 CVN261395:CWX261395 DFJ261395:DGT261395 DPF261395:DQP261395 DZB261395:EAL261395 EIX261395:EKH261395 EST261395:EUD261395 FCP261395:FDZ261395 FML261395:FNV261395 FWH261395:FXR261395 GGD261395:GHN261395 GPZ261395:GRJ261395 GZV261395:HBF261395 HJR261395:HLB261395 HTN261395:HUX261395 IDJ261395:IET261395 INF261395:IOP261395 IXB261395:IYL261395 JGX261395:JIH261395 JQT261395:JSD261395 KAP261395:KBZ261395 KKL261395:KLV261395 KUH261395:KVR261395 LED261395:LFN261395 LNZ261395:LPJ261395 LXV261395:LZF261395 MHR261395:MJB261395 MRN261395:MSX261395 NBJ261395:NCT261395 NLF261395:NMP261395 NVB261395:NWL261395 OEX261395:OGH261395 OOT261395:OQD261395 OYP261395:OZZ261395 PIL261395:PJV261395 PSH261395:PTR261395 QCD261395:QDN261395 QLZ261395:QNJ261395 QVV261395:QXF261395 RFR261395:RHB261395 RPN261395:RQX261395 RZJ261395:SAT261395 SJF261395:SKP261395 STB261395:SUL261395 TCX261395:TEH261395 TMT261395:TOD261395 TWP261395:TXZ261395 UGL261395:UHV261395 UQH261395:URR261395 VAD261395:VBN261395 VJZ261395:VLJ261395 VTV261395:VVF261395 WDR261395:WFB261395 WNN261395:WOX261395 WXJ261395:WYT261395 BB261397:CL261397 KX261397:MH261397 UT261397:WD261397 AEP261397:AFZ261397 AOL261397:APV261397 AYH261397:AZR261397 BID261397:BJN261397 BRZ261397:BTJ261397 CBV261397:CDF261397 CLR261397:CNB261397 CVN261397:CWX261397 DFJ261397:DGT261397 DPF261397:DQP261397 DZB261397:EAL261397 EIX261397:EKH261397 EST261397:EUD261397 FCP261397:FDZ261397 FML261397:FNV261397 FWH261397:FXR261397 GGD261397:GHN261397 GPZ261397:GRJ261397 GZV261397:HBF261397 HJR261397:HLB261397 HTN261397:HUX261397 IDJ261397:IET261397 INF261397:IOP261397 IXB261397:IYL261397 JGX261397:JIH261397 JQT261397:JSD261397 KAP261397:KBZ261397 KKL261397:KLV261397 KUH261397:KVR261397 LED261397:LFN261397 LNZ261397:LPJ261397 LXV261397:LZF261397 MHR261397:MJB261397 MRN261397:MSX261397 NBJ261397:NCT261397 NLF261397:NMP261397 NVB261397:NWL261397 OEX261397:OGH261397 OOT261397:OQD261397 OYP261397:OZZ261397 PIL261397:PJV261397 PSH261397:PTR261397 QCD261397:QDN261397 QLZ261397:QNJ261397 QVV261397:QXF261397 RFR261397:RHB261397 RPN261397:RQX261397 RZJ261397:SAT261397 SJF261397:SKP261397 STB261397:SUL261397 TCX261397:TEH261397 TMT261397:TOD261397 TWP261397:TXZ261397 UGL261397:UHV261397 UQH261397:URR261397 VAD261397:VBN261397 VJZ261397:VLJ261397 VTV261397:VVF261397 WDR261397:WFB261397 WNN261397:WOX261397 WXJ261397:WYT261397 AX261418 KT261418 UP261418 AEL261418 AOH261418 AYD261418 BHZ261418 BRV261418 CBR261418 CLN261418 CVJ261418 DFF261418 DPB261418 DYX261418 EIT261418 ESP261418 FCL261418 FMH261418 FWD261418 GFZ261418 GPV261418 GZR261418 HJN261418 HTJ261418 IDF261418 INB261418 IWX261418 JGT261418 JQP261418 KAL261418 KKH261418 KUD261418 LDZ261418 LNV261418 LXR261418 MHN261418 MRJ261418 NBF261418 NLB261418 NUX261418 OET261418 OOP261418 OYL261418 PIH261418 PSD261418 QBZ261418 QLV261418 QVR261418 RFN261418 RPJ261418 RZF261418 SJB261418 SSX261418 TCT261418 TMP261418 TWL261418 UGH261418 UQD261418 UZZ261418 VJV261418 VTR261418 WDN261418 WNJ261418 WXF261418 AY261439 KU261439 UQ261439 AEM261439 AOI261439 AYE261439 BIA261439 BRW261439 CBS261439 CLO261439 CVK261439 DFG261439 DPC261439 DYY261439 EIU261439 ESQ261439 FCM261439 FMI261439 FWE261439 GGA261439 GPW261439 GZS261439 HJO261439 HTK261439 IDG261439 INC261439 IWY261439 JGU261439 JQQ261439 KAM261439 KKI261439 KUE261439 LEA261439 LNW261439 LXS261439 MHO261439 MRK261439 NBG261439 NLC261439 NUY261439 OEU261439 OOQ261439 OYM261439 PII261439 PSE261439 QCA261439 QLW261439 QVS261439 RFO261439 RPK261439 RZG261439 SJC261439 SSY261439 TCU261439 TMQ261439 TWM261439 UGI261439 UQE261439 VAA261439 VJW261439 VTS261439 WDO261439 WNK261439 WXG261439 AX261459 AZ261459 KT261459 KV261459 UP261459 UR261459 AEL261459 AEN261459 AOH261459 AOJ261459 AYD261459 AYF261459 BHZ261459 BIB261459 BRV261459 BRX261459 CBR261459 CBT261459 CLN261459 CLP261459 CVJ261459 CVL261459 DFF261459 DFH261459 DPB261459 DPD261459 DYX261459 DYZ261459 EIT261459 EIV261459 ESP261459 ESR261459 FCL261459 FCN261459 FMH261459 FMJ261459 FWD261459 FWF261459 GFZ261459 GGB261459 GPV261459 GPX261459 GZR261459 GZT261459 HJN261459 HJP261459 HTJ261459 HTL261459 IDF261459 IDH261459 INB261459 IND261459 IWX261459 IWZ261459 JGT261459 JGV261459 JQP261459 JQR261459 KAL261459 KAN261459 KKH261459 KKJ261459 KUD261459 KUF261459 LDZ261459 LEB261459 LNV261459 LNX261459 LXR261459 LXT261459 MHN261459 MHP261459 MRJ261459 MRL261459 NBF261459 NBH261459 NLB261459 NLD261459 NUX261459 NUZ261459 OET261459 OEV261459 OOP261459 OOR261459 OYL261459 OYN261459 PIH261459 PIJ261459 PSD261459 PSF261459 QBZ261459 QCB261459 QLV261459 QLX261459 QVR261459 QVT261459 RFN261459 RFP261459 RPJ261459 RPL261459 RZF261459 RZH261459 SJB261459 SJD261459 SSX261459 SSZ261459 TCT261459 TCV261459 TMP261459 TMR261459 TWL261459 TWN261459 UGH261459 UGJ261459 UQD261459 UQF261459 UZZ261459 VAB261459 VJV261459 VJX261459 VTR261459 VTT261459 WDN261459 WDP261459 WNJ261459 WNL261459 WXF261459 WXH261459 EA261480 NW261480 XS261480 AHO261480 ARK261480 BBG261480 BLC261480 BUY261480 CEU261480 COQ261480 CYM261480 DII261480 DSE261480 ECA261480 ELW261480 EVS261480 FFO261480 FPK261480 FZG261480 GJC261480 GSY261480 HCU261480 HMQ261480 HWM261480 IGI261480 IQE261480 JAA261480 JJW261480 JTS261480 KDO261480 KNK261480 KXG261480 LHC261480 LQY261480 MAU261480 MKQ261480 MUM261480 NEI261480 NOE261480 NYA261480 OHW261480 ORS261480 PBO261480 PLK261480 PVG261480 QFC261480 QOY261480 QYU261480 RIQ261480 RSM261480 SCI261480 SME261480 SWA261480 TFW261480 TPS261480 TZO261480 UJK261480 UTG261480 VDC261480 VMY261480 VWU261480 WGQ261480 WQM261480 XAI261480 EA261504 NW261504 XS261504 AHO261504 ARK261504 BBG261504 BLC261504 BUY261504 CEU261504 COQ261504 CYM261504 DII261504 DSE261504 ECA261504 ELW261504 EVS261504 FFO261504 FPK261504 FZG261504 GJC261504 GSY261504 HCU261504 HMQ261504 HWM261504 IGI261504 IQE261504 JAA261504 JJW261504 JTS261504 KDO261504 KNK261504 KXG261504 LHC261504 LQY261504 MAU261504 MKQ261504 MUM261504 NEI261504 NOE261504 NYA261504 OHW261504 ORS261504 PBO261504 PLK261504 PVG261504 QFC261504 QOY261504 QYU261504 RIQ261504 RSM261504 SCI261504 SME261504 SWA261504 TFW261504 TPS261504 TZO261504 UJK261504 UTG261504 VDC261504 VMY261504 VWU261504 WGQ261504 WQM261504 XAI261504 BB326884:CL326884 KX326884:MH326884 UT326884:WD326884 AEP326884:AFZ326884 AOL326884:APV326884 AYH326884:AZR326884 BID326884:BJN326884 BRZ326884:BTJ326884 CBV326884:CDF326884 CLR326884:CNB326884 CVN326884:CWX326884 DFJ326884:DGT326884 DPF326884:DQP326884 DZB326884:EAL326884 EIX326884:EKH326884 EST326884:EUD326884 FCP326884:FDZ326884 FML326884:FNV326884 FWH326884:FXR326884 GGD326884:GHN326884 GPZ326884:GRJ326884 GZV326884:HBF326884 HJR326884:HLB326884 HTN326884:HUX326884 IDJ326884:IET326884 INF326884:IOP326884 IXB326884:IYL326884 JGX326884:JIH326884 JQT326884:JSD326884 KAP326884:KBZ326884 KKL326884:KLV326884 KUH326884:KVR326884 LED326884:LFN326884 LNZ326884:LPJ326884 LXV326884:LZF326884 MHR326884:MJB326884 MRN326884:MSX326884 NBJ326884:NCT326884 NLF326884:NMP326884 NVB326884:NWL326884 OEX326884:OGH326884 OOT326884:OQD326884 OYP326884:OZZ326884 PIL326884:PJV326884 PSH326884:PTR326884 QCD326884:QDN326884 QLZ326884:QNJ326884 QVV326884:QXF326884 RFR326884:RHB326884 RPN326884:RQX326884 RZJ326884:SAT326884 SJF326884:SKP326884 STB326884:SUL326884 TCX326884:TEH326884 TMT326884:TOD326884 TWP326884:TXZ326884 UGL326884:UHV326884 UQH326884:URR326884 VAD326884:VBN326884 VJZ326884:VLJ326884 VTV326884:VVF326884 WDR326884:WFB326884 WNN326884:WOX326884 WXJ326884:WYT326884 BB326931:CL326931 KX326931:MH326931 UT326931:WD326931 AEP326931:AFZ326931 AOL326931:APV326931 AYH326931:AZR326931 BID326931:BJN326931 BRZ326931:BTJ326931 CBV326931:CDF326931 CLR326931:CNB326931 CVN326931:CWX326931 DFJ326931:DGT326931 DPF326931:DQP326931 DZB326931:EAL326931 EIX326931:EKH326931 EST326931:EUD326931 FCP326931:FDZ326931 FML326931:FNV326931 FWH326931:FXR326931 GGD326931:GHN326931 GPZ326931:GRJ326931 GZV326931:HBF326931 HJR326931:HLB326931 HTN326931:HUX326931 IDJ326931:IET326931 INF326931:IOP326931 IXB326931:IYL326931 JGX326931:JIH326931 JQT326931:JSD326931 KAP326931:KBZ326931 KKL326931:KLV326931 KUH326931:KVR326931 LED326931:LFN326931 LNZ326931:LPJ326931 LXV326931:LZF326931 MHR326931:MJB326931 MRN326931:MSX326931 NBJ326931:NCT326931 NLF326931:NMP326931 NVB326931:NWL326931 OEX326931:OGH326931 OOT326931:OQD326931 OYP326931:OZZ326931 PIL326931:PJV326931 PSH326931:PTR326931 QCD326931:QDN326931 QLZ326931:QNJ326931 QVV326931:QXF326931 RFR326931:RHB326931 RPN326931:RQX326931 RZJ326931:SAT326931 SJF326931:SKP326931 STB326931:SUL326931 TCX326931:TEH326931 TMT326931:TOD326931 TWP326931:TXZ326931 UGL326931:UHV326931 UQH326931:URR326931 VAD326931:VBN326931 VJZ326931:VLJ326931 VTV326931:VVF326931 WDR326931:WFB326931 WNN326931:WOX326931 WXJ326931:WYT326931 BB326933:CL326933 KX326933:MH326933 UT326933:WD326933 AEP326933:AFZ326933 AOL326933:APV326933 AYH326933:AZR326933 BID326933:BJN326933 BRZ326933:BTJ326933 CBV326933:CDF326933 CLR326933:CNB326933 CVN326933:CWX326933 DFJ326933:DGT326933 DPF326933:DQP326933 DZB326933:EAL326933 EIX326933:EKH326933 EST326933:EUD326933 FCP326933:FDZ326933 FML326933:FNV326933 FWH326933:FXR326933 GGD326933:GHN326933 GPZ326933:GRJ326933 GZV326933:HBF326933 HJR326933:HLB326933 HTN326933:HUX326933 IDJ326933:IET326933 INF326933:IOP326933 IXB326933:IYL326933 JGX326933:JIH326933 JQT326933:JSD326933 KAP326933:KBZ326933 KKL326933:KLV326933 KUH326933:KVR326933 LED326933:LFN326933 LNZ326933:LPJ326933 LXV326933:LZF326933 MHR326933:MJB326933 MRN326933:MSX326933 NBJ326933:NCT326933 NLF326933:NMP326933 NVB326933:NWL326933 OEX326933:OGH326933 OOT326933:OQD326933 OYP326933:OZZ326933 PIL326933:PJV326933 PSH326933:PTR326933 QCD326933:QDN326933 QLZ326933:QNJ326933 QVV326933:QXF326933 RFR326933:RHB326933 RPN326933:RQX326933 RZJ326933:SAT326933 SJF326933:SKP326933 STB326933:SUL326933 TCX326933:TEH326933 TMT326933:TOD326933 TWP326933:TXZ326933 UGL326933:UHV326933 UQH326933:URR326933 VAD326933:VBN326933 VJZ326933:VLJ326933 VTV326933:VVF326933 WDR326933:WFB326933 WNN326933:WOX326933 WXJ326933:WYT326933 AX326954 KT326954 UP326954 AEL326954 AOH326954 AYD326954 BHZ326954 BRV326954 CBR326954 CLN326954 CVJ326954 DFF326954 DPB326954 DYX326954 EIT326954 ESP326954 FCL326954 FMH326954 FWD326954 GFZ326954 GPV326954 GZR326954 HJN326954 HTJ326954 IDF326954 INB326954 IWX326954 JGT326954 JQP326954 KAL326954 KKH326954 KUD326954 LDZ326954 LNV326954 LXR326954 MHN326954 MRJ326954 NBF326954 NLB326954 NUX326954 OET326954 OOP326954 OYL326954 PIH326954 PSD326954 QBZ326954 QLV326954 QVR326954 RFN326954 RPJ326954 RZF326954 SJB326954 SSX326954 TCT326954 TMP326954 TWL326954 UGH326954 UQD326954 UZZ326954 VJV326954 VTR326954 WDN326954 WNJ326954 WXF326954 AY326975 KU326975 UQ326975 AEM326975 AOI326975 AYE326975 BIA326975 BRW326975 CBS326975 CLO326975 CVK326975 DFG326975 DPC326975 DYY326975 EIU326975 ESQ326975 FCM326975 FMI326975 FWE326975 GGA326975 GPW326975 GZS326975 HJO326975 HTK326975 IDG326975 INC326975 IWY326975 JGU326975 JQQ326975 KAM326975 KKI326975 KUE326975 LEA326975 LNW326975 LXS326975 MHO326975 MRK326975 NBG326975 NLC326975 NUY326975 OEU326975 OOQ326975 OYM326975 PII326975 PSE326975 QCA326975 QLW326975 QVS326975 RFO326975 RPK326975 RZG326975 SJC326975 SSY326975 TCU326975 TMQ326975 TWM326975 UGI326975 UQE326975 VAA326975 VJW326975 VTS326975 WDO326975 WNK326975 WXG326975 AX326995 AZ326995 KT326995 KV326995 UP326995 UR326995 AEL326995 AEN326995 AOH326995 AOJ326995 AYD326995 AYF326995 BHZ326995 BIB326995 BRV326995 BRX326995 CBR326995 CBT326995 CLN326995 CLP326995 CVJ326995 CVL326995 DFF326995 DFH326995 DPB326995 DPD326995 DYX326995 DYZ326995 EIT326995 EIV326995 ESP326995 ESR326995 FCL326995 FCN326995 FMH326995 FMJ326995 FWD326995 FWF326995 GFZ326995 GGB326995 GPV326995 GPX326995 GZR326995 GZT326995 HJN326995 HJP326995 HTJ326995 HTL326995 IDF326995 IDH326995 INB326995 IND326995 IWX326995 IWZ326995 JGT326995 JGV326995 JQP326995 JQR326995 KAL326995 KAN326995 KKH326995 KKJ326995 KUD326995 KUF326995 LDZ326995 LEB326995 LNV326995 LNX326995 LXR326995 LXT326995 MHN326995 MHP326995 MRJ326995 MRL326995 NBF326995 NBH326995 NLB326995 NLD326995 NUX326995 NUZ326995 OET326995 OEV326995 OOP326995 OOR326995 OYL326995 OYN326995 PIH326995 PIJ326995 PSD326995 PSF326995 QBZ326995 QCB326995 QLV326995 QLX326995 QVR326995 QVT326995 RFN326995 RFP326995 RPJ326995 RPL326995 RZF326995 RZH326995 SJB326995 SJD326995 SSX326995 SSZ326995 TCT326995 TCV326995 TMP326995 TMR326995 TWL326995 TWN326995 UGH326995 UGJ326995 UQD326995 UQF326995 UZZ326995 VAB326995 VJV326995 VJX326995 VTR326995 VTT326995 WDN326995 WDP326995 WNJ326995 WNL326995 WXF326995 WXH326995 EA327016 NW327016 XS327016 AHO327016 ARK327016 BBG327016 BLC327016 BUY327016 CEU327016 COQ327016 CYM327016 DII327016 DSE327016 ECA327016 ELW327016 EVS327016 FFO327016 FPK327016 FZG327016 GJC327016 GSY327016 HCU327016 HMQ327016 HWM327016 IGI327016 IQE327016 JAA327016 JJW327016 JTS327016 KDO327016 KNK327016 KXG327016 LHC327016 LQY327016 MAU327016 MKQ327016 MUM327016 NEI327016 NOE327016 NYA327016 OHW327016 ORS327016 PBO327016 PLK327016 PVG327016 QFC327016 QOY327016 QYU327016 RIQ327016 RSM327016 SCI327016 SME327016 SWA327016 TFW327016 TPS327016 TZO327016 UJK327016 UTG327016 VDC327016 VMY327016 VWU327016 WGQ327016 WQM327016 XAI327016 EA327040 NW327040 XS327040 AHO327040 ARK327040 BBG327040 BLC327040 BUY327040 CEU327040 COQ327040 CYM327040 DII327040 DSE327040 ECA327040 ELW327040 EVS327040 FFO327040 FPK327040 FZG327040 GJC327040 GSY327040 HCU327040 HMQ327040 HWM327040 IGI327040 IQE327040 JAA327040 JJW327040 JTS327040 KDO327040 KNK327040 KXG327040 LHC327040 LQY327040 MAU327040 MKQ327040 MUM327040 NEI327040 NOE327040 NYA327040 OHW327040 ORS327040 PBO327040 PLK327040 PVG327040 QFC327040 QOY327040 QYU327040 RIQ327040 RSM327040 SCI327040 SME327040 SWA327040 TFW327040 TPS327040 TZO327040 UJK327040 UTG327040 VDC327040 VMY327040 VWU327040 WGQ327040 WQM327040 XAI327040 BB392420:CL392420 KX392420:MH392420 UT392420:WD392420 AEP392420:AFZ392420 AOL392420:APV392420 AYH392420:AZR392420 BID392420:BJN392420 BRZ392420:BTJ392420 CBV392420:CDF392420 CLR392420:CNB392420 CVN392420:CWX392420 DFJ392420:DGT392420 DPF392420:DQP392420 DZB392420:EAL392420 EIX392420:EKH392420 EST392420:EUD392420 FCP392420:FDZ392420 FML392420:FNV392420 FWH392420:FXR392420 GGD392420:GHN392420 GPZ392420:GRJ392420 GZV392420:HBF392420 HJR392420:HLB392420 HTN392420:HUX392420 IDJ392420:IET392420 INF392420:IOP392420 IXB392420:IYL392420 JGX392420:JIH392420 JQT392420:JSD392420 KAP392420:KBZ392420 KKL392420:KLV392420 KUH392420:KVR392420 LED392420:LFN392420 LNZ392420:LPJ392420 LXV392420:LZF392420 MHR392420:MJB392420 MRN392420:MSX392420 NBJ392420:NCT392420 NLF392420:NMP392420 NVB392420:NWL392420 OEX392420:OGH392420 OOT392420:OQD392420 OYP392420:OZZ392420 PIL392420:PJV392420 PSH392420:PTR392420 QCD392420:QDN392420 QLZ392420:QNJ392420 QVV392420:QXF392420 RFR392420:RHB392420 RPN392420:RQX392420 RZJ392420:SAT392420 SJF392420:SKP392420 STB392420:SUL392420 TCX392420:TEH392420 TMT392420:TOD392420 TWP392420:TXZ392420 UGL392420:UHV392420 UQH392420:URR392420 VAD392420:VBN392420 VJZ392420:VLJ392420 VTV392420:VVF392420 WDR392420:WFB392420 WNN392420:WOX392420 WXJ392420:WYT392420 BB392467:CL392467 KX392467:MH392467 UT392467:WD392467 AEP392467:AFZ392467 AOL392467:APV392467 AYH392467:AZR392467 BID392467:BJN392467 BRZ392467:BTJ392467 CBV392467:CDF392467 CLR392467:CNB392467 CVN392467:CWX392467 DFJ392467:DGT392467 DPF392467:DQP392467 DZB392467:EAL392467 EIX392467:EKH392467 EST392467:EUD392467 FCP392467:FDZ392467 FML392467:FNV392467 FWH392467:FXR392467 GGD392467:GHN392467 GPZ392467:GRJ392467 GZV392467:HBF392467 HJR392467:HLB392467 HTN392467:HUX392467 IDJ392467:IET392467 INF392467:IOP392467 IXB392467:IYL392467 JGX392467:JIH392467 JQT392467:JSD392467 KAP392467:KBZ392467 KKL392467:KLV392467 KUH392467:KVR392467 LED392467:LFN392467 LNZ392467:LPJ392467 LXV392467:LZF392467 MHR392467:MJB392467 MRN392467:MSX392467 NBJ392467:NCT392467 NLF392467:NMP392467 NVB392467:NWL392467 OEX392467:OGH392467 OOT392467:OQD392467 OYP392467:OZZ392467 PIL392467:PJV392467 PSH392467:PTR392467 QCD392467:QDN392467 QLZ392467:QNJ392467 QVV392467:QXF392467 RFR392467:RHB392467 RPN392467:RQX392467 RZJ392467:SAT392467 SJF392467:SKP392467 STB392467:SUL392467 TCX392467:TEH392467 TMT392467:TOD392467 TWP392467:TXZ392467 UGL392467:UHV392467 UQH392467:URR392467 VAD392467:VBN392467 VJZ392467:VLJ392467 VTV392467:VVF392467 WDR392467:WFB392467 WNN392467:WOX392467 WXJ392467:WYT392467 BB392469:CL392469 KX392469:MH392469 UT392469:WD392469 AEP392469:AFZ392469 AOL392469:APV392469 AYH392469:AZR392469 BID392469:BJN392469 BRZ392469:BTJ392469 CBV392469:CDF392469 CLR392469:CNB392469 CVN392469:CWX392469 DFJ392469:DGT392469 DPF392469:DQP392469 DZB392469:EAL392469 EIX392469:EKH392469 EST392469:EUD392469 FCP392469:FDZ392469 FML392469:FNV392469 FWH392469:FXR392469 GGD392469:GHN392469 GPZ392469:GRJ392469 GZV392469:HBF392469 HJR392469:HLB392469 HTN392469:HUX392469 IDJ392469:IET392469 INF392469:IOP392469 IXB392469:IYL392469 JGX392469:JIH392469 JQT392469:JSD392469 KAP392469:KBZ392469 KKL392469:KLV392469 KUH392469:KVR392469 LED392469:LFN392469 LNZ392469:LPJ392469 LXV392469:LZF392469 MHR392469:MJB392469 MRN392469:MSX392469 NBJ392469:NCT392469 NLF392469:NMP392469 NVB392469:NWL392469 OEX392469:OGH392469 OOT392469:OQD392469 OYP392469:OZZ392469 PIL392469:PJV392469 PSH392469:PTR392469 QCD392469:QDN392469 QLZ392469:QNJ392469 QVV392469:QXF392469 RFR392469:RHB392469 RPN392469:RQX392469 RZJ392469:SAT392469 SJF392469:SKP392469 STB392469:SUL392469 TCX392469:TEH392469 TMT392469:TOD392469 TWP392469:TXZ392469 UGL392469:UHV392469 UQH392469:URR392469 VAD392469:VBN392469 VJZ392469:VLJ392469 VTV392469:VVF392469 WDR392469:WFB392469 WNN392469:WOX392469 WXJ392469:WYT392469 AX392490 KT392490 UP392490 AEL392490 AOH392490 AYD392490 BHZ392490 BRV392490 CBR392490 CLN392490 CVJ392490 DFF392490 DPB392490 DYX392490 EIT392490 ESP392490 FCL392490 FMH392490 FWD392490 GFZ392490 GPV392490 GZR392490 HJN392490 HTJ392490 IDF392490 INB392490 IWX392490 JGT392490 JQP392490 KAL392490 KKH392490 KUD392490 LDZ392490 LNV392490 LXR392490 MHN392490 MRJ392490 NBF392490 NLB392490 NUX392490 OET392490 OOP392490 OYL392490 PIH392490 PSD392490 QBZ392490 QLV392490 QVR392490 RFN392490 RPJ392490 RZF392490 SJB392490 SSX392490 TCT392490 TMP392490 TWL392490 UGH392490 UQD392490 UZZ392490 VJV392490 VTR392490 WDN392490 WNJ392490 WXF392490 AY392511 KU392511 UQ392511 AEM392511 AOI392511 AYE392511 BIA392511 BRW392511 CBS392511 CLO392511 CVK392511 DFG392511 DPC392511 DYY392511 EIU392511 ESQ392511 FCM392511 FMI392511 FWE392511 GGA392511 GPW392511 GZS392511 HJO392511 HTK392511 IDG392511 INC392511 IWY392511 JGU392511 JQQ392511 KAM392511 KKI392511 KUE392511 LEA392511 LNW392511 LXS392511 MHO392511 MRK392511 NBG392511 NLC392511 NUY392511 OEU392511 OOQ392511 OYM392511 PII392511 PSE392511 QCA392511 QLW392511 QVS392511 RFO392511 RPK392511 RZG392511 SJC392511 SSY392511 TCU392511 TMQ392511 TWM392511 UGI392511 UQE392511 VAA392511 VJW392511 VTS392511 WDO392511 WNK392511 WXG392511 AX392531 AZ392531 KT392531 KV392531 UP392531 UR392531 AEL392531 AEN392531 AOH392531 AOJ392531 AYD392531 AYF392531 BHZ392531 BIB392531 BRV392531 BRX392531 CBR392531 CBT392531 CLN392531 CLP392531 CVJ392531 CVL392531 DFF392531 DFH392531 DPB392531 DPD392531 DYX392531 DYZ392531 EIT392531 EIV392531 ESP392531 ESR392531 FCL392531 FCN392531 FMH392531 FMJ392531 FWD392531 FWF392531 GFZ392531 GGB392531 GPV392531 GPX392531 GZR392531 GZT392531 HJN392531 HJP392531 HTJ392531 HTL392531 IDF392531 IDH392531 INB392531 IND392531 IWX392531 IWZ392531 JGT392531 JGV392531 JQP392531 JQR392531 KAL392531 KAN392531 KKH392531 KKJ392531 KUD392531 KUF392531 LDZ392531 LEB392531 LNV392531 LNX392531 LXR392531 LXT392531 MHN392531 MHP392531 MRJ392531 MRL392531 NBF392531 NBH392531 NLB392531 NLD392531 NUX392531 NUZ392531 OET392531 OEV392531 OOP392531 OOR392531 OYL392531 OYN392531 PIH392531 PIJ392531 PSD392531 PSF392531 QBZ392531 QCB392531 QLV392531 QLX392531 QVR392531 QVT392531 RFN392531 RFP392531 RPJ392531 RPL392531 RZF392531 RZH392531 SJB392531 SJD392531 SSX392531 SSZ392531 TCT392531 TCV392531 TMP392531 TMR392531 TWL392531 TWN392531 UGH392531 UGJ392531 UQD392531 UQF392531 UZZ392531 VAB392531 VJV392531 VJX392531 VTR392531 VTT392531 WDN392531 WDP392531 WNJ392531 WNL392531 WXF392531 WXH392531 EA392552 NW392552 XS392552 AHO392552 ARK392552 BBG392552 BLC392552 BUY392552 CEU392552 COQ392552 CYM392552 DII392552 DSE392552 ECA392552 ELW392552 EVS392552 FFO392552 FPK392552 FZG392552 GJC392552 GSY392552 HCU392552 HMQ392552 HWM392552 IGI392552 IQE392552 JAA392552 JJW392552 JTS392552 KDO392552 KNK392552 KXG392552 LHC392552 LQY392552 MAU392552 MKQ392552 MUM392552 NEI392552 NOE392552 NYA392552 OHW392552 ORS392552 PBO392552 PLK392552 PVG392552 QFC392552 QOY392552 QYU392552 RIQ392552 RSM392552 SCI392552 SME392552 SWA392552 TFW392552 TPS392552 TZO392552 UJK392552 UTG392552 VDC392552 VMY392552 VWU392552 WGQ392552 WQM392552 XAI392552 EA392576 NW392576 XS392576 AHO392576 ARK392576 BBG392576 BLC392576 BUY392576 CEU392576 COQ392576 CYM392576 DII392576 DSE392576 ECA392576 ELW392576 EVS392576 FFO392576 FPK392576 FZG392576 GJC392576 GSY392576 HCU392576 HMQ392576 HWM392576 IGI392576 IQE392576 JAA392576 JJW392576 JTS392576 KDO392576 KNK392576 KXG392576 LHC392576 LQY392576 MAU392576 MKQ392576 MUM392576 NEI392576 NOE392576 NYA392576 OHW392576 ORS392576 PBO392576 PLK392576 PVG392576 QFC392576 QOY392576 QYU392576 RIQ392576 RSM392576 SCI392576 SME392576 SWA392576 TFW392576 TPS392576 TZO392576 UJK392576 UTG392576 VDC392576 VMY392576 VWU392576 WGQ392576 WQM392576 XAI392576 BB457956:CL457956 KX457956:MH457956 UT457956:WD457956 AEP457956:AFZ457956 AOL457956:APV457956 AYH457956:AZR457956 BID457956:BJN457956 BRZ457956:BTJ457956 CBV457956:CDF457956 CLR457956:CNB457956 CVN457956:CWX457956 DFJ457956:DGT457956 DPF457956:DQP457956 DZB457956:EAL457956 EIX457956:EKH457956 EST457956:EUD457956 FCP457956:FDZ457956 FML457956:FNV457956 FWH457956:FXR457956 GGD457956:GHN457956 GPZ457956:GRJ457956 GZV457956:HBF457956 HJR457956:HLB457956 HTN457956:HUX457956 IDJ457956:IET457956 INF457956:IOP457956 IXB457956:IYL457956 JGX457956:JIH457956 JQT457956:JSD457956 KAP457956:KBZ457956 KKL457956:KLV457956 KUH457956:KVR457956 LED457956:LFN457956 LNZ457956:LPJ457956 LXV457956:LZF457956 MHR457956:MJB457956 MRN457956:MSX457956 NBJ457956:NCT457956 NLF457956:NMP457956 NVB457956:NWL457956 OEX457956:OGH457956 OOT457956:OQD457956 OYP457956:OZZ457956 PIL457956:PJV457956 PSH457956:PTR457956 QCD457956:QDN457956 QLZ457956:QNJ457956 QVV457956:QXF457956 RFR457956:RHB457956 RPN457956:RQX457956 RZJ457956:SAT457956 SJF457956:SKP457956 STB457956:SUL457956 TCX457956:TEH457956 TMT457956:TOD457956 TWP457956:TXZ457956 UGL457956:UHV457956 UQH457956:URR457956 VAD457956:VBN457956 VJZ457956:VLJ457956 VTV457956:VVF457956 WDR457956:WFB457956 WNN457956:WOX457956 WXJ457956:WYT457956 BB458003:CL458003 KX458003:MH458003 UT458003:WD458003 AEP458003:AFZ458003 AOL458003:APV458003 AYH458003:AZR458003 BID458003:BJN458003 BRZ458003:BTJ458003 CBV458003:CDF458003 CLR458003:CNB458003 CVN458003:CWX458003 DFJ458003:DGT458003 DPF458003:DQP458003 DZB458003:EAL458003 EIX458003:EKH458003 EST458003:EUD458003 FCP458003:FDZ458003 FML458003:FNV458003 FWH458003:FXR458003 GGD458003:GHN458003 GPZ458003:GRJ458003 GZV458003:HBF458003 HJR458003:HLB458003 HTN458003:HUX458003 IDJ458003:IET458003 INF458003:IOP458003 IXB458003:IYL458003 JGX458003:JIH458003 JQT458003:JSD458003 KAP458003:KBZ458003 KKL458003:KLV458003 KUH458003:KVR458003 LED458003:LFN458003 LNZ458003:LPJ458003 LXV458003:LZF458003 MHR458003:MJB458003 MRN458003:MSX458003 NBJ458003:NCT458003 NLF458003:NMP458003 NVB458003:NWL458003 OEX458003:OGH458003 OOT458003:OQD458003 OYP458003:OZZ458003 PIL458003:PJV458003 PSH458003:PTR458003 QCD458003:QDN458003 QLZ458003:QNJ458003 QVV458003:QXF458003 RFR458003:RHB458003 RPN458003:RQX458003 RZJ458003:SAT458003 SJF458003:SKP458003 STB458003:SUL458003 TCX458003:TEH458003 TMT458003:TOD458003 TWP458003:TXZ458003 UGL458003:UHV458003 UQH458003:URR458003 VAD458003:VBN458003 VJZ458003:VLJ458003 VTV458003:VVF458003 WDR458003:WFB458003 WNN458003:WOX458003 WXJ458003:WYT458003 BB458005:CL458005 KX458005:MH458005 UT458005:WD458005 AEP458005:AFZ458005 AOL458005:APV458005 AYH458005:AZR458005 BID458005:BJN458005 BRZ458005:BTJ458005 CBV458005:CDF458005 CLR458005:CNB458005 CVN458005:CWX458005 DFJ458005:DGT458005 DPF458005:DQP458005 DZB458005:EAL458005 EIX458005:EKH458005 EST458005:EUD458005 FCP458005:FDZ458005 FML458005:FNV458005 FWH458005:FXR458005 GGD458005:GHN458005 GPZ458005:GRJ458005 GZV458005:HBF458005 HJR458005:HLB458005 HTN458005:HUX458005 IDJ458005:IET458005 INF458005:IOP458005 IXB458005:IYL458005 JGX458005:JIH458005 JQT458005:JSD458005 KAP458005:KBZ458005 KKL458005:KLV458005 KUH458005:KVR458005 LED458005:LFN458005 LNZ458005:LPJ458005 LXV458005:LZF458005 MHR458005:MJB458005 MRN458005:MSX458005 NBJ458005:NCT458005 NLF458005:NMP458005 NVB458005:NWL458005 OEX458005:OGH458005 OOT458005:OQD458005 OYP458005:OZZ458005 PIL458005:PJV458005 PSH458005:PTR458005 QCD458005:QDN458005 QLZ458005:QNJ458005 QVV458005:QXF458005 RFR458005:RHB458005 RPN458005:RQX458005 RZJ458005:SAT458005 SJF458005:SKP458005 STB458005:SUL458005 TCX458005:TEH458005 TMT458005:TOD458005 TWP458005:TXZ458005 UGL458005:UHV458005 UQH458005:URR458005 VAD458005:VBN458005 VJZ458005:VLJ458005 VTV458005:VVF458005 WDR458005:WFB458005 WNN458005:WOX458005 WXJ458005:WYT458005 AX458026 KT458026 UP458026 AEL458026 AOH458026 AYD458026 BHZ458026 BRV458026 CBR458026 CLN458026 CVJ458026 DFF458026 DPB458026 DYX458026 EIT458026 ESP458026 FCL458026 FMH458026 FWD458026 GFZ458026 GPV458026 GZR458026 HJN458026 HTJ458026 IDF458026 INB458026 IWX458026 JGT458026 JQP458026 KAL458026 KKH458026 KUD458026 LDZ458026 LNV458026 LXR458026 MHN458026 MRJ458026 NBF458026 NLB458026 NUX458026 OET458026 OOP458026 OYL458026 PIH458026 PSD458026 QBZ458026 QLV458026 QVR458026 RFN458026 RPJ458026 RZF458026 SJB458026 SSX458026 TCT458026 TMP458026 TWL458026 UGH458026 UQD458026 UZZ458026 VJV458026 VTR458026 WDN458026 WNJ458026 WXF458026 AY458047 KU458047 UQ458047 AEM458047 AOI458047 AYE458047 BIA458047 BRW458047 CBS458047 CLO458047 CVK458047 DFG458047 DPC458047 DYY458047 EIU458047 ESQ458047 FCM458047 FMI458047 FWE458047 GGA458047 GPW458047 GZS458047 HJO458047 HTK458047 IDG458047 INC458047 IWY458047 JGU458047 JQQ458047 KAM458047 KKI458047 KUE458047 LEA458047 LNW458047 LXS458047 MHO458047 MRK458047 NBG458047 NLC458047 NUY458047 OEU458047 OOQ458047 OYM458047 PII458047 PSE458047 QCA458047 QLW458047 QVS458047 RFO458047 RPK458047 RZG458047 SJC458047 SSY458047 TCU458047 TMQ458047 TWM458047 UGI458047 UQE458047 VAA458047 VJW458047 VTS458047 WDO458047 WNK458047 WXG458047 AX458067 AZ458067 KT458067 KV458067 UP458067 UR458067 AEL458067 AEN458067 AOH458067 AOJ458067 AYD458067 AYF458067 BHZ458067 BIB458067 BRV458067 BRX458067 CBR458067 CBT458067 CLN458067 CLP458067 CVJ458067 CVL458067 DFF458067 DFH458067 DPB458067 DPD458067 DYX458067 DYZ458067 EIT458067 EIV458067 ESP458067 ESR458067 FCL458067 FCN458067 FMH458067 FMJ458067 FWD458067 FWF458067 GFZ458067 GGB458067 GPV458067 GPX458067 GZR458067 GZT458067 HJN458067 HJP458067 HTJ458067 HTL458067 IDF458067 IDH458067 INB458067 IND458067 IWX458067 IWZ458067 JGT458067 JGV458067 JQP458067 JQR458067 KAL458067 KAN458067 KKH458067 KKJ458067 KUD458067 KUF458067 LDZ458067 LEB458067 LNV458067 LNX458067 LXR458067 LXT458067 MHN458067 MHP458067 MRJ458067 MRL458067 NBF458067 NBH458067 NLB458067 NLD458067 NUX458067 NUZ458067 OET458067 OEV458067 OOP458067 OOR458067 OYL458067 OYN458067 PIH458067 PIJ458067 PSD458067 PSF458067 QBZ458067 QCB458067 QLV458067 QLX458067 QVR458067 QVT458067 RFN458067 RFP458067 RPJ458067 RPL458067 RZF458067 RZH458067 SJB458067 SJD458067 SSX458067 SSZ458067 TCT458067 TCV458067 TMP458067 TMR458067 TWL458067 TWN458067 UGH458067 UGJ458067 UQD458067 UQF458067 UZZ458067 VAB458067 VJV458067 VJX458067 VTR458067 VTT458067 WDN458067 WDP458067 WNJ458067 WNL458067 WXF458067 WXH458067 EA458088 NW458088 XS458088 AHO458088 ARK458088 BBG458088 BLC458088 BUY458088 CEU458088 COQ458088 CYM458088 DII458088 DSE458088 ECA458088 ELW458088 EVS458088 FFO458088 FPK458088 FZG458088 GJC458088 GSY458088 HCU458088 HMQ458088 HWM458088 IGI458088 IQE458088 JAA458088 JJW458088 JTS458088 KDO458088 KNK458088 KXG458088 LHC458088 LQY458088 MAU458088 MKQ458088 MUM458088 NEI458088 NOE458088 NYA458088 OHW458088 ORS458088 PBO458088 PLK458088 PVG458088 QFC458088 QOY458088 QYU458088 RIQ458088 RSM458088 SCI458088 SME458088 SWA458088 TFW458088 TPS458088 TZO458088 UJK458088 UTG458088 VDC458088 VMY458088 VWU458088 WGQ458088 WQM458088 XAI458088 EA458112 NW458112 XS458112 AHO458112 ARK458112 BBG458112 BLC458112 BUY458112 CEU458112 COQ458112 CYM458112 DII458112 DSE458112 ECA458112 ELW458112 EVS458112 FFO458112 FPK458112 FZG458112 GJC458112 GSY458112 HCU458112 HMQ458112 HWM458112 IGI458112 IQE458112 JAA458112 JJW458112 JTS458112 KDO458112 KNK458112 KXG458112 LHC458112 LQY458112 MAU458112 MKQ458112 MUM458112 NEI458112 NOE458112 NYA458112 OHW458112 ORS458112 PBO458112 PLK458112 PVG458112 QFC458112 QOY458112 QYU458112 RIQ458112 RSM458112 SCI458112 SME458112 SWA458112 TFW458112 TPS458112 TZO458112 UJK458112 UTG458112 VDC458112 VMY458112 VWU458112 WGQ458112 WQM458112 XAI458112 BB523492:CL523492 KX523492:MH523492 UT523492:WD523492 AEP523492:AFZ523492 AOL523492:APV523492 AYH523492:AZR523492 BID523492:BJN523492 BRZ523492:BTJ523492 CBV523492:CDF523492 CLR523492:CNB523492 CVN523492:CWX523492 DFJ523492:DGT523492 DPF523492:DQP523492 DZB523492:EAL523492 EIX523492:EKH523492 EST523492:EUD523492 FCP523492:FDZ523492 FML523492:FNV523492 FWH523492:FXR523492 GGD523492:GHN523492 GPZ523492:GRJ523492 GZV523492:HBF523492 HJR523492:HLB523492 HTN523492:HUX523492 IDJ523492:IET523492 INF523492:IOP523492 IXB523492:IYL523492 JGX523492:JIH523492 JQT523492:JSD523492 KAP523492:KBZ523492 KKL523492:KLV523492 KUH523492:KVR523492 LED523492:LFN523492 LNZ523492:LPJ523492 LXV523492:LZF523492 MHR523492:MJB523492 MRN523492:MSX523492 NBJ523492:NCT523492 NLF523492:NMP523492 NVB523492:NWL523492 OEX523492:OGH523492 OOT523492:OQD523492 OYP523492:OZZ523492 PIL523492:PJV523492 PSH523492:PTR523492 QCD523492:QDN523492 QLZ523492:QNJ523492 QVV523492:QXF523492 RFR523492:RHB523492 RPN523492:RQX523492 RZJ523492:SAT523492 SJF523492:SKP523492 STB523492:SUL523492 TCX523492:TEH523492 TMT523492:TOD523492 TWP523492:TXZ523492 UGL523492:UHV523492 UQH523492:URR523492 VAD523492:VBN523492 VJZ523492:VLJ523492 VTV523492:VVF523492 WDR523492:WFB523492 WNN523492:WOX523492 WXJ523492:WYT523492 BB523539:CL523539 KX523539:MH523539 UT523539:WD523539 AEP523539:AFZ523539 AOL523539:APV523539 AYH523539:AZR523539 BID523539:BJN523539 BRZ523539:BTJ523539 CBV523539:CDF523539 CLR523539:CNB523539 CVN523539:CWX523539 DFJ523539:DGT523539 DPF523539:DQP523539 DZB523539:EAL523539 EIX523539:EKH523539 EST523539:EUD523539 FCP523539:FDZ523539 FML523539:FNV523539 FWH523539:FXR523539 GGD523539:GHN523539 GPZ523539:GRJ523539 GZV523539:HBF523539 HJR523539:HLB523539 HTN523539:HUX523539 IDJ523539:IET523539 INF523539:IOP523539 IXB523539:IYL523539 JGX523539:JIH523539 JQT523539:JSD523539 KAP523539:KBZ523539 KKL523539:KLV523539 KUH523539:KVR523539 LED523539:LFN523539 LNZ523539:LPJ523539 LXV523539:LZF523539 MHR523539:MJB523539 MRN523539:MSX523539 NBJ523539:NCT523539 NLF523539:NMP523539 NVB523539:NWL523539 OEX523539:OGH523539 OOT523539:OQD523539 OYP523539:OZZ523539 PIL523539:PJV523539 PSH523539:PTR523539 QCD523539:QDN523539 QLZ523539:QNJ523539 QVV523539:QXF523539 RFR523539:RHB523539 RPN523539:RQX523539 RZJ523539:SAT523539 SJF523539:SKP523539 STB523539:SUL523539 TCX523539:TEH523539 TMT523539:TOD523539 TWP523539:TXZ523539 UGL523539:UHV523539 UQH523539:URR523539 VAD523539:VBN523539 VJZ523539:VLJ523539 VTV523539:VVF523539 WDR523539:WFB523539 WNN523539:WOX523539 WXJ523539:WYT523539 BB523541:CL523541 KX523541:MH523541 UT523541:WD523541 AEP523541:AFZ523541 AOL523541:APV523541 AYH523541:AZR523541 BID523541:BJN523541 BRZ523541:BTJ523541 CBV523541:CDF523541 CLR523541:CNB523541 CVN523541:CWX523541 DFJ523541:DGT523541 DPF523541:DQP523541 DZB523541:EAL523541 EIX523541:EKH523541 EST523541:EUD523541 FCP523541:FDZ523541 FML523541:FNV523541 FWH523541:FXR523541 GGD523541:GHN523541 GPZ523541:GRJ523541 GZV523541:HBF523541 HJR523541:HLB523541 HTN523541:HUX523541 IDJ523541:IET523541 INF523541:IOP523541 IXB523541:IYL523541 JGX523541:JIH523541 JQT523541:JSD523541 KAP523541:KBZ523541 KKL523541:KLV523541 KUH523541:KVR523541 LED523541:LFN523541 LNZ523541:LPJ523541 LXV523541:LZF523541 MHR523541:MJB523541 MRN523541:MSX523541 NBJ523541:NCT523541 NLF523541:NMP523541 NVB523541:NWL523541 OEX523541:OGH523541 OOT523541:OQD523541 OYP523541:OZZ523541 PIL523541:PJV523541 PSH523541:PTR523541 QCD523541:QDN523541 QLZ523541:QNJ523541 QVV523541:QXF523541 RFR523541:RHB523541 RPN523541:RQX523541 RZJ523541:SAT523541 SJF523541:SKP523541 STB523541:SUL523541 TCX523541:TEH523541 TMT523541:TOD523541 TWP523541:TXZ523541 UGL523541:UHV523541 UQH523541:URR523541 VAD523541:VBN523541 VJZ523541:VLJ523541 VTV523541:VVF523541 WDR523541:WFB523541 WNN523541:WOX523541 WXJ523541:WYT523541 AX523562 KT523562 UP523562 AEL523562 AOH523562 AYD523562 BHZ523562 BRV523562 CBR523562 CLN523562 CVJ523562 DFF523562 DPB523562 DYX523562 EIT523562 ESP523562 FCL523562 FMH523562 FWD523562 GFZ523562 GPV523562 GZR523562 HJN523562 HTJ523562 IDF523562 INB523562 IWX523562 JGT523562 JQP523562 KAL523562 KKH523562 KUD523562 LDZ523562 LNV523562 LXR523562 MHN523562 MRJ523562 NBF523562 NLB523562 NUX523562 OET523562 OOP523562 OYL523562 PIH523562 PSD523562 QBZ523562 QLV523562 QVR523562 RFN523562 RPJ523562 RZF523562 SJB523562 SSX523562 TCT523562 TMP523562 TWL523562 UGH523562 UQD523562 UZZ523562 VJV523562 VTR523562 WDN523562 WNJ523562 WXF523562 AY523583 KU523583 UQ523583 AEM523583 AOI523583 AYE523583 BIA523583 BRW523583 CBS523583 CLO523583 CVK523583 DFG523583 DPC523583 DYY523583 EIU523583 ESQ523583 FCM523583 FMI523583 FWE523583 GGA523583 GPW523583 GZS523583 HJO523583 HTK523583 IDG523583 INC523583 IWY523583 JGU523583 JQQ523583 KAM523583 KKI523583 KUE523583 LEA523583 LNW523583 LXS523583 MHO523583 MRK523583 NBG523583 NLC523583 NUY523583 OEU523583 OOQ523583 OYM523583 PII523583 PSE523583 QCA523583 QLW523583 QVS523583 RFO523583 RPK523583 RZG523583 SJC523583 SSY523583 TCU523583 TMQ523583 TWM523583 UGI523583 UQE523583 VAA523583 VJW523583 VTS523583 WDO523583 WNK523583 WXG523583 AX523603 AZ523603 KT523603 KV523603 UP523603 UR523603 AEL523603 AEN523603 AOH523603 AOJ523603 AYD523603 AYF523603 BHZ523603 BIB523603 BRV523603 BRX523603 CBR523603 CBT523603 CLN523603 CLP523603 CVJ523603 CVL523603 DFF523603 DFH523603 DPB523603 DPD523603 DYX523603 DYZ523603 EIT523603 EIV523603 ESP523603 ESR523603 FCL523603 FCN523603 FMH523603 FMJ523603 FWD523603 FWF523603 GFZ523603 GGB523603 GPV523603 GPX523603 GZR523603 GZT523603 HJN523603 HJP523603 HTJ523603 HTL523603 IDF523603 IDH523603 INB523603 IND523603 IWX523603 IWZ523603 JGT523603 JGV523603 JQP523603 JQR523603 KAL523603 KAN523603 KKH523603 KKJ523603 KUD523603 KUF523603 LDZ523603 LEB523603 LNV523603 LNX523603 LXR523603 LXT523603 MHN523603 MHP523603 MRJ523603 MRL523603 NBF523603 NBH523603 NLB523603 NLD523603 NUX523603 NUZ523603 OET523603 OEV523603 OOP523603 OOR523603 OYL523603 OYN523603 PIH523603 PIJ523603 PSD523603 PSF523603 QBZ523603 QCB523603 QLV523603 QLX523603 QVR523603 QVT523603 RFN523603 RFP523603 RPJ523603 RPL523603 RZF523603 RZH523603 SJB523603 SJD523603 SSX523603 SSZ523603 TCT523603 TCV523603 TMP523603 TMR523603 TWL523603 TWN523603 UGH523603 UGJ523603 UQD523603 UQF523603 UZZ523603 VAB523603 VJV523603 VJX523603 VTR523603 VTT523603 WDN523603 WDP523603 WNJ523603 WNL523603 WXF523603 WXH523603 EA523624 NW523624 XS523624 AHO523624 ARK523624 BBG523624 BLC523624 BUY523624 CEU523624 COQ523624 CYM523624 DII523624 DSE523624 ECA523624 ELW523624 EVS523624 FFO523624 FPK523624 FZG523624 GJC523624 GSY523624 HCU523624 HMQ523624 HWM523624 IGI523624 IQE523624 JAA523624 JJW523624 JTS523624 KDO523624 KNK523624 KXG523624 LHC523624 LQY523624 MAU523624 MKQ523624 MUM523624 NEI523624 NOE523624 NYA523624 OHW523624 ORS523624 PBO523624 PLK523624 PVG523624 QFC523624 QOY523624 QYU523624 RIQ523624 RSM523624 SCI523624 SME523624 SWA523624 TFW523624 TPS523624 TZO523624 UJK523624 UTG523624 VDC523624 VMY523624 VWU523624 WGQ523624 WQM523624 XAI523624 EA523648 NW523648 XS523648 AHO523648 ARK523648 BBG523648 BLC523648 BUY523648 CEU523648 COQ523648 CYM523648 DII523648 DSE523648 ECA523648 ELW523648 EVS523648 FFO523648 FPK523648 FZG523648 GJC523648 GSY523648 HCU523648 HMQ523648 HWM523648 IGI523648 IQE523648 JAA523648 JJW523648 JTS523648 KDO523648 KNK523648 KXG523648 LHC523648 LQY523648 MAU523648 MKQ523648 MUM523648 NEI523648 NOE523648 NYA523648 OHW523648 ORS523648 PBO523648 PLK523648 PVG523648 QFC523648 QOY523648 QYU523648 RIQ523648 RSM523648 SCI523648 SME523648 SWA523648 TFW523648 TPS523648 TZO523648 UJK523648 UTG523648 VDC523648 VMY523648 VWU523648 WGQ523648 WQM523648 XAI523648 BB589028:CL589028 KX589028:MH589028 UT589028:WD589028 AEP589028:AFZ589028 AOL589028:APV589028 AYH589028:AZR589028 BID589028:BJN589028 BRZ589028:BTJ589028 CBV589028:CDF589028 CLR589028:CNB589028 CVN589028:CWX589028 DFJ589028:DGT589028 DPF589028:DQP589028 DZB589028:EAL589028 EIX589028:EKH589028 EST589028:EUD589028 FCP589028:FDZ589028 FML589028:FNV589028 FWH589028:FXR589028 GGD589028:GHN589028 GPZ589028:GRJ589028 GZV589028:HBF589028 HJR589028:HLB589028 HTN589028:HUX589028 IDJ589028:IET589028 INF589028:IOP589028 IXB589028:IYL589028 JGX589028:JIH589028 JQT589028:JSD589028 KAP589028:KBZ589028 KKL589028:KLV589028 KUH589028:KVR589028 LED589028:LFN589028 LNZ589028:LPJ589028 LXV589028:LZF589028 MHR589028:MJB589028 MRN589028:MSX589028 NBJ589028:NCT589028 NLF589028:NMP589028 NVB589028:NWL589028 OEX589028:OGH589028 OOT589028:OQD589028 OYP589028:OZZ589028 PIL589028:PJV589028 PSH589028:PTR589028 QCD589028:QDN589028 QLZ589028:QNJ589028 QVV589028:QXF589028 RFR589028:RHB589028 RPN589028:RQX589028 RZJ589028:SAT589028 SJF589028:SKP589028 STB589028:SUL589028 TCX589028:TEH589028 TMT589028:TOD589028 TWP589028:TXZ589028 UGL589028:UHV589028 UQH589028:URR589028 VAD589028:VBN589028 VJZ589028:VLJ589028 VTV589028:VVF589028 WDR589028:WFB589028 WNN589028:WOX589028 WXJ589028:WYT589028 BB589075:CL589075 KX589075:MH589075 UT589075:WD589075 AEP589075:AFZ589075 AOL589075:APV589075 AYH589075:AZR589075 BID589075:BJN589075 BRZ589075:BTJ589075 CBV589075:CDF589075 CLR589075:CNB589075 CVN589075:CWX589075 DFJ589075:DGT589075 DPF589075:DQP589075 DZB589075:EAL589075 EIX589075:EKH589075 EST589075:EUD589075 FCP589075:FDZ589075 FML589075:FNV589075 FWH589075:FXR589075 GGD589075:GHN589075 GPZ589075:GRJ589075 GZV589075:HBF589075 HJR589075:HLB589075 HTN589075:HUX589075 IDJ589075:IET589075 INF589075:IOP589075 IXB589075:IYL589075 JGX589075:JIH589075 JQT589075:JSD589075 KAP589075:KBZ589075 KKL589075:KLV589075 KUH589075:KVR589075 LED589075:LFN589075 LNZ589075:LPJ589075 LXV589075:LZF589075 MHR589075:MJB589075 MRN589075:MSX589075 NBJ589075:NCT589075 NLF589075:NMP589075 NVB589075:NWL589075 OEX589075:OGH589075 OOT589075:OQD589075 OYP589075:OZZ589075 PIL589075:PJV589075 PSH589075:PTR589075 QCD589075:QDN589075 QLZ589075:QNJ589075 QVV589075:QXF589075 RFR589075:RHB589075 RPN589075:RQX589075 RZJ589075:SAT589075 SJF589075:SKP589075 STB589075:SUL589075 TCX589075:TEH589075 TMT589075:TOD589075 TWP589075:TXZ589075 UGL589075:UHV589075 UQH589075:URR589075 VAD589075:VBN589075 VJZ589075:VLJ589075 VTV589075:VVF589075 WDR589075:WFB589075 WNN589075:WOX589075 WXJ589075:WYT589075 BB589077:CL589077 KX589077:MH589077 UT589077:WD589077 AEP589077:AFZ589077 AOL589077:APV589077 AYH589077:AZR589077 BID589077:BJN589077 BRZ589077:BTJ589077 CBV589077:CDF589077 CLR589077:CNB589077 CVN589077:CWX589077 DFJ589077:DGT589077 DPF589077:DQP589077 DZB589077:EAL589077 EIX589077:EKH589077 EST589077:EUD589077 FCP589077:FDZ589077 FML589077:FNV589077 FWH589077:FXR589077 GGD589077:GHN589077 GPZ589077:GRJ589077 GZV589077:HBF589077 HJR589077:HLB589077 HTN589077:HUX589077 IDJ589077:IET589077 INF589077:IOP589077 IXB589077:IYL589077 JGX589077:JIH589077 JQT589077:JSD589077 KAP589077:KBZ589077 KKL589077:KLV589077 KUH589077:KVR589077 LED589077:LFN589077 LNZ589077:LPJ589077 LXV589077:LZF589077 MHR589077:MJB589077 MRN589077:MSX589077 NBJ589077:NCT589077 NLF589077:NMP589077 NVB589077:NWL589077 OEX589077:OGH589077 OOT589077:OQD589077 OYP589077:OZZ589077 PIL589077:PJV589077 PSH589077:PTR589077 QCD589077:QDN589077 QLZ589077:QNJ589077 QVV589077:QXF589077 RFR589077:RHB589077 RPN589077:RQX589077 RZJ589077:SAT589077 SJF589077:SKP589077 STB589077:SUL589077 TCX589077:TEH589077 TMT589077:TOD589077 TWP589077:TXZ589077 UGL589077:UHV589077 UQH589077:URR589077 VAD589077:VBN589077 VJZ589077:VLJ589077 VTV589077:VVF589077 WDR589077:WFB589077 WNN589077:WOX589077 WXJ589077:WYT589077 AX589098 KT589098 UP589098 AEL589098 AOH589098 AYD589098 BHZ589098 BRV589098 CBR589098 CLN589098 CVJ589098 DFF589098 DPB589098 DYX589098 EIT589098 ESP589098 FCL589098 FMH589098 FWD589098 GFZ589098 GPV589098 GZR589098 HJN589098 HTJ589098 IDF589098 INB589098 IWX589098 JGT589098 JQP589098 KAL589098 KKH589098 KUD589098 LDZ589098 LNV589098 LXR589098 MHN589098 MRJ589098 NBF589098 NLB589098 NUX589098 OET589098 OOP589098 OYL589098 PIH589098 PSD589098 QBZ589098 QLV589098 QVR589098 RFN589098 RPJ589098 RZF589098 SJB589098 SSX589098 TCT589098 TMP589098 TWL589098 UGH589098 UQD589098 UZZ589098 VJV589098 VTR589098 WDN589098 WNJ589098 WXF589098 AY589119 KU589119 UQ589119 AEM589119 AOI589119 AYE589119 BIA589119 BRW589119 CBS589119 CLO589119 CVK589119 DFG589119 DPC589119 DYY589119 EIU589119 ESQ589119 FCM589119 FMI589119 FWE589119 GGA589119 GPW589119 GZS589119 HJO589119 HTK589119 IDG589119 INC589119 IWY589119 JGU589119 JQQ589119 KAM589119 KKI589119 KUE589119 LEA589119 LNW589119 LXS589119 MHO589119 MRK589119 NBG589119 NLC589119 NUY589119 OEU589119 OOQ589119 OYM589119 PII589119 PSE589119 QCA589119 QLW589119 QVS589119 RFO589119 RPK589119 RZG589119 SJC589119 SSY589119 TCU589119 TMQ589119 TWM589119 UGI589119 UQE589119 VAA589119 VJW589119 VTS589119 WDO589119 WNK589119 WXG589119 AX589139 AZ589139 KT589139 KV589139 UP589139 UR589139 AEL589139 AEN589139 AOH589139 AOJ589139 AYD589139 AYF589139 BHZ589139 BIB589139 BRV589139 BRX589139 CBR589139 CBT589139 CLN589139 CLP589139 CVJ589139 CVL589139 DFF589139 DFH589139 DPB589139 DPD589139 DYX589139 DYZ589139 EIT589139 EIV589139 ESP589139 ESR589139 FCL589139 FCN589139 FMH589139 FMJ589139 FWD589139 FWF589139 GFZ589139 GGB589139 GPV589139 GPX589139 GZR589139 GZT589139 HJN589139 HJP589139 HTJ589139 HTL589139 IDF589139 IDH589139 INB589139 IND589139 IWX589139 IWZ589139 JGT589139 JGV589139 JQP589139 JQR589139 KAL589139 KAN589139 KKH589139 KKJ589139 KUD589139 KUF589139 LDZ589139 LEB589139 LNV589139 LNX589139 LXR589139 LXT589139 MHN589139 MHP589139 MRJ589139 MRL589139 NBF589139 NBH589139 NLB589139 NLD589139 NUX589139 NUZ589139 OET589139 OEV589139 OOP589139 OOR589139 OYL589139 OYN589139 PIH589139 PIJ589139 PSD589139 PSF589139 QBZ589139 QCB589139 QLV589139 QLX589139 QVR589139 QVT589139 RFN589139 RFP589139 RPJ589139 RPL589139 RZF589139 RZH589139 SJB589139 SJD589139 SSX589139 SSZ589139 TCT589139 TCV589139 TMP589139 TMR589139 TWL589139 TWN589139 UGH589139 UGJ589139 UQD589139 UQF589139 UZZ589139 VAB589139 VJV589139 VJX589139 VTR589139 VTT589139 WDN589139 WDP589139 WNJ589139 WNL589139 WXF589139 WXH589139 EA589160 NW589160 XS589160 AHO589160 ARK589160 BBG589160 BLC589160 BUY589160 CEU589160 COQ589160 CYM589160 DII589160 DSE589160 ECA589160 ELW589160 EVS589160 FFO589160 FPK589160 FZG589160 GJC589160 GSY589160 HCU589160 HMQ589160 HWM589160 IGI589160 IQE589160 JAA589160 JJW589160 JTS589160 KDO589160 KNK589160 KXG589160 LHC589160 LQY589160 MAU589160 MKQ589160 MUM589160 NEI589160 NOE589160 NYA589160 OHW589160 ORS589160 PBO589160 PLK589160 PVG589160 QFC589160 QOY589160 QYU589160 RIQ589160 RSM589160 SCI589160 SME589160 SWA589160 TFW589160 TPS589160 TZO589160 UJK589160 UTG589160 VDC589160 VMY589160 VWU589160 WGQ589160 WQM589160 XAI589160 EA589184 NW589184 XS589184 AHO589184 ARK589184 BBG589184 BLC589184 BUY589184 CEU589184 COQ589184 CYM589184 DII589184 DSE589184 ECA589184 ELW589184 EVS589184 FFO589184 FPK589184 FZG589184 GJC589184 GSY589184 HCU589184 HMQ589184 HWM589184 IGI589184 IQE589184 JAA589184 JJW589184 JTS589184 KDO589184 KNK589184 KXG589184 LHC589184 LQY589184 MAU589184 MKQ589184 MUM589184 NEI589184 NOE589184 NYA589184 OHW589184 ORS589184 PBO589184 PLK589184 PVG589184 QFC589184 QOY589184 QYU589184 RIQ589184 RSM589184 SCI589184 SME589184 SWA589184 TFW589184 TPS589184 TZO589184 UJK589184 UTG589184 VDC589184 VMY589184 VWU589184 WGQ589184 WQM589184 XAI589184 BB654564:CL654564 KX654564:MH654564 UT654564:WD654564 AEP654564:AFZ654564 AOL654564:APV654564 AYH654564:AZR654564 BID654564:BJN654564 BRZ654564:BTJ654564 CBV654564:CDF654564 CLR654564:CNB654564 CVN654564:CWX654564 DFJ654564:DGT654564 DPF654564:DQP654564 DZB654564:EAL654564 EIX654564:EKH654564 EST654564:EUD654564 FCP654564:FDZ654564 FML654564:FNV654564 FWH654564:FXR654564 GGD654564:GHN654564 GPZ654564:GRJ654564 GZV654564:HBF654564 HJR654564:HLB654564 HTN654564:HUX654564 IDJ654564:IET654564 INF654564:IOP654564 IXB654564:IYL654564 JGX654564:JIH654564 JQT654564:JSD654564 KAP654564:KBZ654564 KKL654564:KLV654564 KUH654564:KVR654564 LED654564:LFN654564 LNZ654564:LPJ654564 LXV654564:LZF654564 MHR654564:MJB654564 MRN654564:MSX654564 NBJ654564:NCT654564 NLF654564:NMP654564 NVB654564:NWL654564 OEX654564:OGH654564 OOT654564:OQD654564 OYP654564:OZZ654564 PIL654564:PJV654564 PSH654564:PTR654564 QCD654564:QDN654564 QLZ654564:QNJ654564 QVV654564:QXF654564 RFR654564:RHB654564 RPN654564:RQX654564 RZJ654564:SAT654564 SJF654564:SKP654564 STB654564:SUL654564 TCX654564:TEH654564 TMT654564:TOD654564 TWP654564:TXZ654564 UGL654564:UHV654564 UQH654564:URR654564 VAD654564:VBN654564 VJZ654564:VLJ654564 VTV654564:VVF654564 WDR654564:WFB654564 WNN654564:WOX654564 WXJ654564:WYT654564 BB654611:CL654611 KX654611:MH654611 UT654611:WD654611 AEP654611:AFZ654611 AOL654611:APV654611 AYH654611:AZR654611 BID654611:BJN654611 BRZ654611:BTJ654611 CBV654611:CDF654611 CLR654611:CNB654611 CVN654611:CWX654611 DFJ654611:DGT654611 DPF654611:DQP654611 DZB654611:EAL654611 EIX654611:EKH654611 EST654611:EUD654611 FCP654611:FDZ654611 FML654611:FNV654611 FWH654611:FXR654611 GGD654611:GHN654611 GPZ654611:GRJ654611 GZV654611:HBF654611 HJR654611:HLB654611 HTN654611:HUX654611 IDJ654611:IET654611 INF654611:IOP654611 IXB654611:IYL654611 JGX654611:JIH654611 JQT654611:JSD654611 KAP654611:KBZ654611 KKL654611:KLV654611 KUH654611:KVR654611 LED654611:LFN654611 LNZ654611:LPJ654611 LXV654611:LZF654611 MHR654611:MJB654611 MRN654611:MSX654611 NBJ654611:NCT654611 NLF654611:NMP654611 NVB654611:NWL654611 OEX654611:OGH654611 OOT654611:OQD654611 OYP654611:OZZ654611 PIL654611:PJV654611 PSH654611:PTR654611 QCD654611:QDN654611 QLZ654611:QNJ654611 QVV654611:QXF654611 RFR654611:RHB654611 RPN654611:RQX654611 RZJ654611:SAT654611 SJF654611:SKP654611 STB654611:SUL654611 TCX654611:TEH654611 TMT654611:TOD654611 TWP654611:TXZ654611 UGL654611:UHV654611 UQH654611:URR654611 VAD654611:VBN654611 VJZ654611:VLJ654611 VTV654611:VVF654611 WDR654611:WFB654611 WNN654611:WOX654611 WXJ654611:WYT654611 BB654613:CL654613 KX654613:MH654613 UT654613:WD654613 AEP654613:AFZ654613 AOL654613:APV654613 AYH654613:AZR654613 BID654613:BJN654613 BRZ654613:BTJ654613 CBV654613:CDF654613 CLR654613:CNB654613 CVN654613:CWX654613 DFJ654613:DGT654613 DPF654613:DQP654613 DZB654613:EAL654613 EIX654613:EKH654613 EST654613:EUD654613 FCP654613:FDZ654613 FML654613:FNV654613 FWH654613:FXR654613 GGD654613:GHN654613 GPZ654613:GRJ654613 GZV654613:HBF654613 HJR654613:HLB654613 HTN654613:HUX654613 IDJ654613:IET654613 INF654613:IOP654613 IXB654613:IYL654613 JGX654613:JIH654613 JQT654613:JSD654613 KAP654613:KBZ654613 KKL654613:KLV654613 KUH654613:KVR654613 LED654613:LFN654613 LNZ654613:LPJ654613 LXV654613:LZF654613 MHR654613:MJB654613 MRN654613:MSX654613 NBJ654613:NCT654613 NLF654613:NMP654613 NVB654613:NWL654613 OEX654613:OGH654613 OOT654613:OQD654613 OYP654613:OZZ654613 PIL654613:PJV654613 PSH654613:PTR654613 QCD654613:QDN654613 QLZ654613:QNJ654613 QVV654613:QXF654613 RFR654613:RHB654613 RPN654613:RQX654613 RZJ654613:SAT654613 SJF654613:SKP654613 STB654613:SUL654613 TCX654613:TEH654613 TMT654613:TOD654613 TWP654613:TXZ654613 UGL654613:UHV654613 UQH654613:URR654613 VAD654613:VBN654613 VJZ654613:VLJ654613 VTV654613:VVF654613 WDR654613:WFB654613 WNN654613:WOX654613 WXJ654613:WYT654613 AX654634 KT654634 UP654634 AEL654634 AOH654634 AYD654634 BHZ654634 BRV654634 CBR654634 CLN654634 CVJ654634 DFF654634 DPB654634 DYX654634 EIT654634 ESP654634 FCL654634 FMH654634 FWD654634 GFZ654634 GPV654634 GZR654634 HJN654634 HTJ654634 IDF654634 INB654634 IWX654634 JGT654634 JQP654634 KAL654634 KKH654634 KUD654634 LDZ654634 LNV654634 LXR654634 MHN654634 MRJ654634 NBF654634 NLB654634 NUX654634 OET654634 OOP654634 OYL654634 PIH654634 PSD654634 QBZ654634 QLV654634 QVR654634 RFN654634 RPJ654634 RZF654634 SJB654634 SSX654634 TCT654634 TMP654634 TWL654634 UGH654634 UQD654634 UZZ654634 VJV654634 VTR654634 WDN654634 WNJ654634 WXF654634 AY654655 KU654655 UQ654655 AEM654655 AOI654655 AYE654655 BIA654655 BRW654655 CBS654655 CLO654655 CVK654655 DFG654655 DPC654655 DYY654655 EIU654655 ESQ654655 FCM654655 FMI654655 FWE654655 GGA654655 GPW654655 GZS654655 HJO654655 HTK654655 IDG654655 INC654655 IWY654655 JGU654655 JQQ654655 KAM654655 KKI654655 KUE654655 LEA654655 LNW654655 LXS654655 MHO654655 MRK654655 NBG654655 NLC654655 NUY654655 OEU654655 OOQ654655 OYM654655 PII654655 PSE654655 QCA654655 QLW654655 QVS654655 RFO654655 RPK654655 RZG654655 SJC654655 SSY654655 TCU654655 TMQ654655 TWM654655 UGI654655 UQE654655 VAA654655 VJW654655 VTS654655 WDO654655 WNK654655 WXG654655 AX654675 AZ654675 KT654675 KV654675 UP654675 UR654675 AEL654675 AEN654675 AOH654675 AOJ654675 AYD654675 AYF654675 BHZ654675 BIB654675 BRV654675 BRX654675 CBR654675 CBT654675 CLN654675 CLP654675 CVJ654675 CVL654675 DFF654675 DFH654675 DPB654675 DPD654675 DYX654675 DYZ654675 EIT654675 EIV654675 ESP654675 ESR654675 FCL654675 FCN654675 FMH654675 FMJ654675 FWD654675 FWF654675 GFZ654675 GGB654675 GPV654675 GPX654675 GZR654675 GZT654675 HJN654675 HJP654675 HTJ654675 HTL654675 IDF654675 IDH654675 INB654675 IND654675 IWX654675 IWZ654675 JGT654675 JGV654675 JQP654675 JQR654675 KAL654675 KAN654675 KKH654675 KKJ654675 KUD654675 KUF654675 LDZ654675 LEB654675 LNV654675 LNX654675 LXR654675 LXT654675 MHN654675 MHP654675 MRJ654675 MRL654675 NBF654675 NBH654675 NLB654675 NLD654675 NUX654675 NUZ654675 OET654675 OEV654675 OOP654675 OOR654675 OYL654675 OYN654675 PIH654675 PIJ654675 PSD654675 PSF654675 QBZ654675 QCB654675 QLV654675 QLX654675 QVR654675 QVT654675 RFN654675 RFP654675 RPJ654675 RPL654675 RZF654675 RZH654675 SJB654675 SJD654675 SSX654675 SSZ654675 TCT654675 TCV654675 TMP654675 TMR654675 TWL654675 TWN654675 UGH654675 UGJ654675 UQD654675 UQF654675 UZZ654675 VAB654675 VJV654675 VJX654675 VTR654675 VTT654675 WDN654675 WDP654675 WNJ654675 WNL654675 WXF654675 WXH654675 EA654696 NW654696 XS654696 AHO654696 ARK654696 BBG654696 BLC654696 BUY654696 CEU654696 COQ654696 CYM654696 DII654696 DSE654696 ECA654696 ELW654696 EVS654696 FFO654696 FPK654696 FZG654696 GJC654696 GSY654696 HCU654696 HMQ654696 HWM654696 IGI654696 IQE654696 JAA654696 JJW654696 JTS654696 KDO654696 KNK654696 KXG654696 LHC654696 LQY654696 MAU654696 MKQ654696 MUM654696 NEI654696 NOE654696 NYA654696 OHW654696 ORS654696 PBO654696 PLK654696 PVG654696 QFC654696 QOY654696 QYU654696 RIQ654696 RSM654696 SCI654696 SME654696 SWA654696 TFW654696 TPS654696 TZO654696 UJK654696 UTG654696 VDC654696 VMY654696 VWU654696 WGQ654696 WQM654696 XAI654696 EA654720 NW654720 XS654720 AHO654720 ARK654720 BBG654720 BLC654720 BUY654720 CEU654720 COQ654720 CYM654720 DII654720 DSE654720 ECA654720 ELW654720 EVS654720 FFO654720 FPK654720 FZG654720 GJC654720 GSY654720 HCU654720 HMQ654720 HWM654720 IGI654720 IQE654720 JAA654720 JJW654720 JTS654720 KDO654720 KNK654720 KXG654720 LHC654720 LQY654720 MAU654720 MKQ654720 MUM654720 NEI654720 NOE654720 NYA654720 OHW654720 ORS654720 PBO654720 PLK654720 PVG654720 QFC654720 QOY654720 QYU654720 RIQ654720 RSM654720 SCI654720 SME654720 SWA654720 TFW654720 TPS654720 TZO654720 UJK654720 UTG654720 VDC654720 VMY654720 VWU654720 WGQ654720 WQM654720 XAI654720 BB720100:CL720100 KX720100:MH720100 UT720100:WD720100 AEP720100:AFZ720100 AOL720100:APV720100 AYH720100:AZR720100 BID720100:BJN720100 BRZ720100:BTJ720100 CBV720100:CDF720100 CLR720100:CNB720100 CVN720100:CWX720100 DFJ720100:DGT720100 DPF720100:DQP720100 DZB720100:EAL720100 EIX720100:EKH720100 EST720100:EUD720100 FCP720100:FDZ720100 FML720100:FNV720100 FWH720100:FXR720100 GGD720100:GHN720100 GPZ720100:GRJ720100 GZV720100:HBF720100 HJR720100:HLB720100 HTN720100:HUX720100 IDJ720100:IET720100 INF720100:IOP720100 IXB720100:IYL720100 JGX720100:JIH720100 JQT720100:JSD720100 KAP720100:KBZ720100 KKL720100:KLV720100 KUH720100:KVR720100 LED720100:LFN720100 LNZ720100:LPJ720100 LXV720100:LZF720100 MHR720100:MJB720100 MRN720100:MSX720100 NBJ720100:NCT720100 NLF720100:NMP720100 NVB720100:NWL720100 OEX720100:OGH720100 OOT720100:OQD720100 OYP720100:OZZ720100 PIL720100:PJV720100 PSH720100:PTR720100 QCD720100:QDN720100 QLZ720100:QNJ720100 QVV720100:QXF720100 RFR720100:RHB720100 RPN720100:RQX720100 RZJ720100:SAT720100 SJF720100:SKP720100 STB720100:SUL720100 TCX720100:TEH720100 TMT720100:TOD720100 TWP720100:TXZ720100 UGL720100:UHV720100 UQH720100:URR720100 VAD720100:VBN720100 VJZ720100:VLJ720100 VTV720100:VVF720100 WDR720100:WFB720100 WNN720100:WOX720100 WXJ720100:WYT720100 BB720147:CL720147 KX720147:MH720147 UT720147:WD720147 AEP720147:AFZ720147 AOL720147:APV720147 AYH720147:AZR720147 BID720147:BJN720147 BRZ720147:BTJ720147 CBV720147:CDF720147 CLR720147:CNB720147 CVN720147:CWX720147 DFJ720147:DGT720147 DPF720147:DQP720147 DZB720147:EAL720147 EIX720147:EKH720147 EST720147:EUD720147 FCP720147:FDZ720147 FML720147:FNV720147 FWH720147:FXR720147 GGD720147:GHN720147 GPZ720147:GRJ720147 GZV720147:HBF720147 HJR720147:HLB720147 HTN720147:HUX720147 IDJ720147:IET720147 INF720147:IOP720147 IXB720147:IYL720147 JGX720147:JIH720147 JQT720147:JSD720147 KAP720147:KBZ720147 KKL720147:KLV720147 KUH720147:KVR720147 LED720147:LFN720147 LNZ720147:LPJ720147 LXV720147:LZF720147 MHR720147:MJB720147 MRN720147:MSX720147 NBJ720147:NCT720147 NLF720147:NMP720147 NVB720147:NWL720147 OEX720147:OGH720147 OOT720147:OQD720147 OYP720147:OZZ720147 PIL720147:PJV720147 PSH720147:PTR720147 QCD720147:QDN720147 QLZ720147:QNJ720147 QVV720147:QXF720147 RFR720147:RHB720147 RPN720147:RQX720147 RZJ720147:SAT720147 SJF720147:SKP720147 STB720147:SUL720147 TCX720147:TEH720147 TMT720147:TOD720147 TWP720147:TXZ720147 UGL720147:UHV720147 UQH720147:URR720147 VAD720147:VBN720147 VJZ720147:VLJ720147 VTV720147:VVF720147 WDR720147:WFB720147 WNN720147:WOX720147 WXJ720147:WYT720147 BB720149:CL720149 KX720149:MH720149 UT720149:WD720149 AEP720149:AFZ720149 AOL720149:APV720149 AYH720149:AZR720149 BID720149:BJN720149 BRZ720149:BTJ720149 CBV720149:CDF720149 CLR720149:CNB720149 CVN720149:CWX720149 DFJ720149:DGT720149 DPF720149:DQP720149 DZB720149:EAL720149 EIX720149:EKH720149 EST720149:EUD720149 FCP720149:FDZ720149 FML720149:FNV720149 FWH720149:FXR720149 GGD720149:GHN720149 GPZ720149:GRJ720149 GZV720149:HBF720149 HJR720149:HLB720149 HTN720149:HUX720149 IDJ720149:IET720149 INF720149:IOP720149 IXB720149:IYL720149 JGX720149:JIH720149 JQT720149:JSD720149 KAP720149:KBZ720149 KKL720149:KLV720149 KUH720149:KVR720149 LED720149:LFN720149 LNZ720149:LPJ720149 LXV720149:LZF720149 MHR720149:MJB720149 MRN720149:MSX720149 NBJ720149:NCT720149 NLF720149:NMP720149 NVB720149:NWL720149 OEX720149:OGH720149 OOT720149:OQD720149 OYP720149:OZZ720149 PIL720149:PJV720149 PSH720149:PTR720149 QCD720149:QDN720149 QLZ720149:QNJ720149 QVV720149:QXF720149 RFR720149:RHB720149 RPN720149:RQX720149 RZJ720149:SAT720149 SJF720149:SKP720149 STB720149:SUL720149 TCX720149:TEH720149 TMT720149:TOD720149 TWP720149:TXZ720149 UGL720149:UHV720149 UQH720149:URR720149 VAD720149:VBN720149 VJZ720149:VLJ720149 VTV720149:VVF720149 WDR720149:WFB720149 WNN720149:WOX720149 WXJ720149:WYT720149 AX720170 KT720170 UP720170 AEL720170 AOH720170 AYD720170 BHZ720170 BRV720170 CBR720170 CLN720170 CVJ720170 DFF720170 DPB720170 DYX720170 EIT720170 ESP720170 FCL720170 FMH720170 FWD720170 GFZ720170 GPV720170 GZR720170 HJN720170 HTJ720170 IDF720170 INB720170 IWX720170 JGT720170 JQP720170 KAL720170 KKH720170 KUD720170 LDZ720170 LNV720170 LXR720170 MHN720170 MRJ720170 NBF720170 NLB720170 NUX720170 OET720170 OOP720170 OYL720170 PIH720170 PSD720170 QBZ720170 QLV720170 QVR720170 RFN720170 RPJ720170 RZF720170 SJB720170 SSX720170 TCT720170 TMP720170 TWL720170 UGH720170 UQD720170 UZZ720170 VJV720170 VTR720170 WDN720170 WNJ720170 WXF720170 AY720191 KU720191 UQ720191 AEM720191 AOI720191 AYE720191 BIA720191 BRW720191 CBS720191 CLO720191 CVK720191 DFG720191 DPC720191 DYY720191 EIU720191 ESQ720191 FCM720191 FMI720191 FWE720191 GGA720191 GPW720191 GZS720191 HJO720191 HTK720191 IDG720191 INC720191 IWY720191 JGU720191 JQQ720191 KAM720191 KKI720191 KUE720191 LEA720191 LNW720191 LXS720191 MHO720191 MRK720191 NBG720191 NLC720191 NUY720191 OEU720191 OOQ720191 OYM720191 PII720191 PSE720191 QCA720191 QLW720191 QVS720191 RFO720191 RPK720191 RZG720191 SJC720191 SSY720191 TCU720191 TMQ720191 TWM720191 UGI720191 UQE720191 VAA720191 VJW720191 VTS720191 WDO720191 WNK720191 WXG720191 AX720211 AZ720211 KT720211 KV720211 UP720211 UR720211 AEL720211 AEN720211 AOH720211 AOJ720211 AYD720211 AYF720211 BHZ720211 BIB720211 BRV720211 BRX720211 CBR720211 CBT720211 CLN720211 CLP720211 CVJ720211 CVL720211 DFF720211 DFH720211 DPB720211 DPD720211 DYX720211 DYZ720211 EIT720211 EIV720211 ESP720211 ESR720211 FCL720211 FCN720211 FMH720211 FMJ720211 FWD720211 FWF720211 GFZ720211 GGB720211 GPV720211 GPX720211 GZR720211 GZT720211 HJN720211 HJP720211 HTJ720211 HTL720211 IDF720211 IDH720211 INB720211 IND720211 IWX720211 IWZ720211 JGT720211 JGV720211 JQP720211 JQR720211 KAL720211 KAN720211 KKH720211 KKJ720211 KUD720211 KUF720211 LDZ720211 LEB720211 LNV720211 LNX720211 LXR720211 LXT720211 MHN720211 MHP720211 MRJ720211 MRL720211 NBF720211 NBH720211 NLB720211 NLD720211 NUX720211 NUZ720211 OET720211 OEV720211 OOP720211 OOR720211 OYL720211 OYN720211 PIH720211 PIJ720211 PSD720211 PSF720211 QBZ720211 QCB720211 QLV720211 QLX720211 QVR720211 QVT720211 RFN720211 RFP720211 RPJ720211 RPL720211 RZF720211 RZH720211 SJB720211 SJD720211 SSX720211 SSZ720211 TCT720211 TCV720211 TMP720211 TMR720211 TWL720211 TWN720211 UGH720211 UGJ720211 UQD720211 UQF720211 UZZ720211 VAB720211 VJV720211 VJX720211 VTR720211 VTT720211 WDN720211 WDP720211 WNJ720211 WNL720211 WXF720211 WXH720211 EA720232 NW720232 XS720232 AHO720232 ARK720232 BBG720232 BLC720232 BUY720232 CEU720232 COQ720232 CYM720232 DII720232 DSE720232 ECA720232 ELW720232 EVS720232 FFO720232 FPK720232 FZG720232 GJC720232 GSY720232 HCU720232 HMQ720232 HWM720232 IGI720232 IQE720232 JAA720232 JJW720232 JTS720232 KDO720232 KNK720232 KXG720232 LHC720232 LQY720232 MAU720232 MKQ720232 MUM720232 NEI720232 NOE720232 NYA720232 OHW720232 ORS720232 PBO720232 PLK720232 PVG720232 QFC720232 QOY720232 QYU720232 RIQ720232 RSM720232 SCI720232 SME720232 SWA720232 TFW720232 TPS720232 TZO720232 UJK720232 UTG720232 VDC720232 VMY720232 VWU720232 WGQ720232 WQM720232 XAI720232 EA720256 NW720256 XS720256 AHO720256 ARK720256 BBG720256 BLC720256 BUY720256 CEU720256 COQ720256 CYM720256 DII720256 DSE720256 ECA720256 ELW720256 EVS720256 FFO720256 FPK720256 FZG720256 GJC720256 GSY720256 HCU720256 HMQ720256 HWM720256 IGI720256 IQE720256 JAA720256 JJW720256 JTS720256 KDO720256 KNK720256 KXG720256 LHC720256 LQY720256 MAU720256 MKQ720256 MUM720256 NEI720256 NOE720256 NYA720256 OHW720256 ORS720256 PBO720256 PLK720256 PVG720256 QFC720256 QOY720256 QYU720256 RIQ720256 RSM720256 SCI720256 SME720256 SWA720256 TFW720256 TPS720256 TZO720256 UJK720256 UTG720256 VDC720256 VMY720256 VWU720256 WGQ720256 WQM720256 XAI720256 BB785636:CL785636 KX785636:MH785636 UT785636:WD785636 AEP785636:AFZ785636 AOL785636:APV785636 AYH785636:AZR785636 BID785636:BJN785636 BRZ785636:BTJ785636 CBV785636:CDF785636 CLR785636:CNB785636 CVN785636:CWX785636 DFJ785636:DGT785636 DPF785636:DQP785636 DZB785636:EAL785636 EIX785636:EKH785636 EST785636:EUD785636 FCP785636:FDZ785636 FML785636:FNV785636 FWH785636:FXR785636 GGD785636:GHN785636 GPZ785636:GRJ785636 GZV785636:HBF785636 HJR785636:HLB785636 HTN785636:HUX785636 IDJ785636:IET785636 INF785636:IOP785636 IXB785636:IYL785636 JGX785636:JIH785636 JQT785636:JSD785636 KAP785636:KBZ785636 KKL785636:KLV785636 KUH785636:KVR785636 LED785636:LFN785636 LNZ785636:LPJ785636 LXV785636:LZF785636 MHR785636:MJB785636 MRN785636:MSX785636 NBJ785636:NCT785636 NLF785636:NMP785636 NVB785636:NWL785636 OEX785636:OGH785636 OOT785636:OQD785636 OYP785636:OZZ785636 PIL785636:PJV785636 PSH785636:PTR785636 QCD785636:QDN785636 QLZ785636:QNJ785636 QVV785636:QXF785636 RFR785636:RHB785636 RPN785636:RQX785636 RZJ785636:SAT785636 SJF785636:SKP785636 STB785636:SUL785636 TCX785636:TEH785636 TMT785636:TOD785636 TWP785636:TXZ785636 UGL785636:UHV785636 UQH785636:URR785636 VAD785636:VBN785636 VJZ785636:VLJ785636 VTV785636:VVF785636 WDR785636:WFB785636 WNN785636:WOX785636 WXJ785636:WYT785636 BB785683:CL785683 KX785683:MH785683 UT785683:WD785683 AEP785683:AFZ785683 AOL785683:APV785683 AYH785683:AZR785683 BID785683:BJN785683 BRZ785683:BTJ785683 CBV785683:CDF785683 CLR785683:CNB785683 CVN785683:CWX785683 DFJ785683:DGT785683 DPF785683:DQP785683 DZB785683:EAL785683 EIX785683:EKH785683 EST785683:EUD785683 FCP785683:FDZ785683 FML785683:FNV785683 FWH785683:FXR785683 GGD785683:GHN785683 GPZ785683:GRJ785683 GZV785683:HBF785683 HJR785683:HLB785683 HTN785683:HUX785683 IDJ785683:IET785683 INF785683:IOP785683 IXB785683:IYL785683 JGX785683:JIH785683 JQT785683:JSD785683 KAP785683:KBZ785683 KKL785683:KLV785683 KUH785683:KVR785683 LED785683:LFN785683 LNZ785683:LPJ785683 LXV785683:LZF785683 MHR785683:MJB785683 MRN785683:MSX785683 NBJ785683:NCT785683 NLF785683:NMP785683 NVB785683:NWL785683 OEX785683:OGH785683 OOT785683:OQD785683 OYP785683:OZZ785683 PIL785683:PJV785683 PSH785683:PTR785683 QCD785683:QDN785683 QLZ785683:QNJ785683 QVV785683:QXF785683 RFR785683:RHB785683 RPN785683:RQX785683 RZJ785683:SAT785683 SJF785683:SKP785683 STB785683:SUL785683 TCX785683:TEH785683 TMT785683:TOD785683 TWP785683:TXZ785683 UGL785683:UHV785683 UQH785683:URR785683 VAD785683:VBN785683 VJZ785683:VLJ785683 VTV785683:VVF785683 WDR785683:WFB785683 WNN785683:WOX785683 WXJ785683:WYT785683 BB785685:CL785685 KX785685:MH785685 UT785685:WD785685 AEP785685:AFZ785685 AOL785685:APV785685 AYH785685:AZR785685 BID785685:BJN785685 BRZ785685:BTJ785685 CBV785685:CDF785685 CLR785685:CNB785685 CVN785685:CWX785685 DFJ785685:DGT785685 DPF785685:DQP785685 DZB785685:EAL785685 EIX785685:EKH785685 EST785685:EUD785685 FCP785685:FDZ785685 FML785685:FNV785685 FWH785685:FXR785685 GGD785685:GHN785685 GPZ785685:GRJ785685 GZV785685:HBF785685 HJR785685:HLB785685 HTN785685:HUX785685 IDJ785685:IET785685 INF785685:IOP785685 IXB785685:IYL785685 JGX785685:JIH785685 JQT785685:JSD785685 KAP785685:KBZ785685 KKL785685:KLV785685 KUH785685:KVR785685 LED785685:LFN785685 LNZ785685:LPJ785685 LXV785685:LZF785685 MHR785685:MJB785685 MRN785685:MSX785685 NBJ785685:NCT785685 NLF785685:NMP785685 NVB785685:NWL785685 OEX785685:OGH785685 OOT785685:OQD785685 OYP785685:OZZ785685 PIL785685:PJV785685 PSH785685:PTR785685 QCD785685:QDN785685 QLZ785685:QNJ785685 QVV785685:QXF785685 RFR785685:RHB785685 RPN785685:RQX785685 RZJ785685:SAT785685 SJF785685:SKP785685 STB785685:SUL785685 TCX785685:TEH785685 TMT785685:TOD785685 TWP785685:TXZ785685 UGL785685:UHV785685 UQH785685:URR785685 VAD785685:VBN785685 VJZ785685:VLJ785685 VTV785685:VVF785685 WDR785685:WFB785685 WNN785685:WOX785685 WXJ785685:WYT785685 AX785706 KT785706 UP785706 AEL785706 AOH785706 AYD785706 BHZ785706 BRV785706 CBR785706 CLN785706 CVJ785706 DFF785706 DPB785706 DYX785706 EIT785706 ESP785706 FCL785706 FMH785706 FWD785706 GFZ785706 GPV785706 GZR785706 HJN785706 HTJ785706 IDF785706 INB785706 IWX785706 JGT785706 JQP785706 KAL785706 KKH785706 KUD785706 LDZ785706 LNV785706 LXR785706 MHN785706 MRJ785706 NBF785706 NLB785706 NUX785706 OET785706 OOP785706 OYL785706 PIH785706 PSD785706 QBZ785706 QLV785706 QVR785706 RFN785706 RPJ785706 RZF785706 SJB785706 SSX785706 TCT785706 TMP785706 TWL785706 UGH785706 UQD785706 UZZ785706 VJV785706 VTR785706 WDN785706 WNJ785706 WXF785706 AY785727 KU785727 UQ785727 AEM785727 AOI785727 AYE785727 BIA785727 BRW785727 CBS785727 CLO785727 CVK785727 DFG785727 DPC785727 DYY785727 EIU785727 ESQ785727 FCM785727 FMI785727 FWE785727 GGA785727 GPW785727 GZS785727 HJO785727 HTK785727 IDG785727 INC785727 IWY785727 JGU785727 JQQ785727 KAM785727 KKI785727 KUE785727 LEA785727 LNW785727 LXS785727 MHO785727 MRK785727 NBG785727 NLC785727 NUY785727 OEU785727 OOQ785727 OYM785727 PII785727 PSE785727 QCA785727 QLW785727 QVS785727 RFO785727 RPK785727 RZG785727 SJC785727 SSY785727 TCU785727 TMQ785727 TWM785727 UGI785727 UQE785727 VAA785727 VJW785727 VTS785727 WDO785727 WNK785727 WXG785727 AX785747 AZ785747 KT785747 KV785747 UP785747 UR785747 AEL785747 AEN785747 AOH785747 AOJ785747 AYD785747 AYF785747 BHZ785747 BIB785747 BRV785747 BRX785747 CBR785747 CBT785747 CLN785747 CLP785747 CVJ785747 CVL785747 DFF785747 DFH785747 DPB785747 DPD785747 DYX785747 DYZ785747 EIT785747 EIV785747 ESP785747 ESR785747 FCL785747 FCN785747 FMH785747 FMJ785747 FWD785747 FWF785747 GFZ785747 GGB785747 GPV785747 GPX785747 GZR785747 GZT785747 HJN785747 HJP785747 HTJ785747 HTL785747 IDF785747 IDH785747 INB785747 IND785747 IWX785747 IWZ785747 JGT785747 JGV785747 JQP785747 JQR785747 KAL785747 KAN785747 KKH785747 KKJ785747 KUD785747 KUF785747 LDZ785747 LEB785747 LNV785747 LNX785747 LXR785747 LXT785747 MHN785747 MHP785747 MRJ785747 MRL785747 NBF785747 NBH785747 NLB785747 NLD785747 NUX785747 NUZ785747 OET785747 OEV785747 OOP785747 OOR785747 OYL785747 OYN785747 PIH785747 PIJ785747 PSD785747 PSF785747 QBZ785747 QCB785747 QLV785747 QLX785747 QVR785747 QVT785747 RFN785747 RFP785747 RPJ785747 RPL785747 RZF785747 RZH785747 SJB785747 SJD785747 SSX785747 SSZ785747 TCT785747 TCV785747 TMP785747 TMR785747 TWL785747 TWN785747 UGH785747 UGJ785747 UQD785747 UQF785747 UZZ785747 VAB785747 VJV785747 VJX785747 VTR785747 VTT785747 WDN785747 WDP785747 WNJ785747 WNL785747 WXF785747 WXH785747 EA785768 NW785768 XS785768 AHO785768 ARK785768 BBG785768 BLC785768 BUY785768 CEU785768 COQ785768 CYM785768 DII785768 DSE785768 ECA785768 ELW785768 EVS785768 FFO785768 FPK785768 FZG785768 GJC785768 GSY785768 HCU785768 HMQ785768 HWM785768 IGI785768 IQE785768 JAA785768 JJW785768 JTS785768 KDO785768 KNK785768 KXG785768 LHC785768 LQY785768 MAU785768 MKQ785768 MUM785768 NEI785768 NOE785768 NYA785768 OHW785768 ORS785768 PBO785768 PLK785768 PVG785768 QFC785768 QOY785768 QYU785768 RIQ785768 RSM785768 SCI785768 SME785768 SWA785768 TFW785768 TPS785768 TZO785768 UJK785768 UTG785768 VDC785768 VMY785768 VWU785768 WGQ785768 WQM785768 XAI785768 EA785792 NW785792 XS785792 AHO785792 ARK785792 BBG785792 BLC785792 BUY785792 CEU785792 COQ785792 CYM785792 DII785792 DSE785792 ECA785792 ELW785792 EVS785792 FFO785792 FPK785792 FZG785792 GJC785792 GSY785792 HCU785792 HMQ785792 HWM785792 IGI785792 IQE785792 JAA785792 JJW785792 JTS785792 KDO785792 KNK785792 KXG785792 LHC785792 LQY785792 MAU785792 MKQ785792 MUM785792 NEI785792 NOE785792 NYA785792 OHW785792 ORS785792 PBO785792 PLK785792 PVG785792 QFC785792 QOY785792 QYU785792 RIQ785792 RSM785792 SCI785792 SME785792 SWA785792 TFW785792 TPS785792 TZO785792 UJK785792 UTG785792 VDC785792 VMY785792 VWU785792 WGQ785792 WQM785792 XAI785792 BB851172:CL851172 KX851172:MH851172 UT851172:WD851172 AEP851172:AFZ851172 AOL851172:APV851172 AYH851172:AZR851172 BID851172:BJN851172 BRZ851172:BTJ851172 CBV851172:CDF851172 CLR851172:CNB851172 CVN851172:CWX851172 DFJ851172:DGT851172 DPF851172:DQP851172 DZB851172:EAL851172 EIX851172:EKH851172 EST851172:EUD851172 FCP851172:FDZ851172 FML851172:FNV851172 FWH851172:FXR851172 GGD851172:GHN851172 GPZ851172:GRJ851172 GZV851172:HBF851172 HJR851172:HLB851172 HTN851172:HUX851172 IDJ851172:IET851172 INF851172:IOP851172 IXB851172:IYL851172 JGX851172:JIH851172 JQT851172:JSD851172 KAP851172:KBZ851172 KKL851172:KLV851172 KUH851172:KVR851172 LED851172:LFN851172 LNZ851172:LPJ851172 LXV851172:LZF851172 MHR851172:MJB851172 MRN851172:MSX851172 NBJ851172:NCT851172 NLF851172:NMP851172 NVB851172:NWL851172 OEX851172:OGH851172 OOT851172:OQD851172 OYP851172:OZZ851172 PIL851172:PJV851172 PSH851172:PTR851172 QCD851172:QDN851172 QLZ851172:QNJ851172 QVV851172:QXF851172 RFR851172:RHB851172 RPN851172:RQX851172 RZJ851172:SAT851172 SJF851172:SKP851172 STB851172:SUL851172 TCX851172:TEH851172 TMT851172:TOD851172 TWP851172:TXZ851172 UGL851172:UHV851172 UQH851172:URR851172 VAD851172:VBN851172 VJZ851172:VLJ851172 VTV851172:VVF851172 WDR851172:WFB851172 WNN851172:WOX851172 WXJ851172:WYT851172 BB851219:CL851219 KX851219:MH851219 UT851219:WD851219 AEP851219:AFZ851219 AOL851219:APV851219 AYH851219:AZR851219 BID851219:BJN851219 BRZ851219:BTJ851219 CBV851219:CDF851219 CLR851219:CNB851219 CVN851219:CWX851219 DFJ851219:DGT851219 DPF851219:DQP851219 DZB851219:EAL851219 EIX851219:EKH851219 EST851219:EUD851219 FCP851219:FDZ851219 FML851219:FNV851219 FWH851219:FXR851219 GGD851219:GHN851219 GPZ851219:GRJ851219 GZV851219:HBF851219 HJR851219:HLB851219 HTN851219:HUX851219 IDJ851219:IET851219 INF851219:IOP851219 IXB851219:IYL851219 JGX851219:JIH851219 JQT851219:JSD851219 KAP851219:KBZ851219 KKL851219:KLV851219 KUH851219:KVR851219 LED851219:LFN851219 LNZ851219:LPJ851219 LXV851219:LZF851219 MHR851219:MJB851219 MRN851219:MSX851219 NBJ851219:NCT851219 NLF851219:NMP851219 NVB851219:NWL851219 OEX851219:OGH851219 OOT851219:OQD851219 OYP851219:OZZ851219 PIL851219:PJV851219 PSH851219:PTR851219 QCD851219:QDN851219 QLZ851219:QNJ851219 QVV851219:QXF851219 RFR851219:RHB851219 RPN851219:RQX851219 RZJ851219:SAT851219 SJF851219:SKP851219 STB851219:SUL851219 TCX851219:TEH851219 TMT851219:TOD851219 TWP851219:TXZ851219 UGL851219:UHV851219 UQH851219:URR851219 VAD851219:VBN851219 VJZ851219:VLJ851219 VTV851219:VVF851219 WDR851219:WFB851219 WNN851219:WOX851219 WXJ851219:WYT851219 BB851221:CL851221 KX851221:MH851221 UT851221:WD851221 AEP851221:AFZ851221 AOL851221:APV851221 AYH851221:AZR851221 BID851221:BJN851221 BRZ851221:BTJ851221 CBV851221:CDF851221 CLR851221:CNB851221 CVN851221:CWX851221 DFJ851221:DGT851221 DPF851221:DQP851221 DZB851221:EAL851221 EIX851221:EKH851221 EST851221:EUD851221 FCP851221:FDZ851221 FML851221:FNV851221 FWH851221:FXR851221 GGD851221:GHN851221 GPZ851221:GRJ851221 GZV851221:HBF851221 HJR851221:HLB851221 HTN851221:HUX851221 IDJ851221:IET851221 INF851221:IOP851221 IXB851221:IYL851221 JGX851221:JIH851221 JQT851221:JSD851221 KAP851221:KBZ851221 KKL851221:KLV851221 KUH851221:KVR851221 LED851221:LFN851221 LNZ851221:LPJ851221 LXV851221:LZF851221 MHR851221:MJB851221 MRN851221:MSX851221 NBJ851221:NCT851221 NLF851221:NMP851221 NVB851221:NWL851221 OEX851221:OGH851221 OOT851221:OQD851221 OYP851221:OZZ851221 PIL851221:PJV851221 PSH851221:PTR851221 QCD851221:QDN851221 QLZ851221:QNJ851221 QVV851221:QXF851221 RFR851221:RHB851221 RPN851221:RQX851221 RZJ851221:SAT851221 SJF851221:SKP851221 STB851221:SUL851221 TCX851221:TEH851221 TMT851221:TOD851221 TWP851221:TXZ851221 UGL851221:UHV851221 UQH851221:URR851221 VAD851221:VBN851221 VJZ851221:VLJ851221 VTV851221:VVF851221 WDR851221:WFB851221 WNN851221:WOX851221 WXJ851221:WYT851221 AX851242 KT851242 UP851242 AEL851242 AOH851242 AYD851242 BHZ851242 BRV851242 CBR851242 CLN851242 CVJ851242 DFF851242 DPB851242 DYX851242 EIT851242 ESP851242 FCL851242 FMH851242 FWD851242 GFZ851242 GPV851242 GZR851242 HJN851242 HTJ851242 IDF851242 INB851242 IWX851242 JGT851242 JQP851242 KAL851242 KKH851242 KUD851242 LDZ851242 LNV851242 LXR851242 MHN851242 MRJ851242 NBF851242 NLB851242 NUX851242 OET851242 OOP851242 OYL851242 PIH851242 PSD851242 QBZ851242 QLV851242 QVR851242 RFN851242 RPJ851242 RZF851242 SJB851242 SSX851242 TCT851242 TMP851242 TWL851242 UGH851242 UQD851242 UZZ851242 VJV851242 VTR851242 WDN851242 WNJ851242 WXF851242 AY851263 KU851263 UQ851263 AEM851263 AOI851263 AYE851263 BIA851263 BRW851263 CBS851263 CLO851263 CVK851263 DFG851263 DPC851263 DYY851263 EIU851263 ESQ851263 FCM851263 FMI851263 FWE851263 GGA851263 GPW851263 GZS851263 HJO851263 HTK851263 IDG851263 INC851263 IWY851263 JGU851263 JQQ851263 KAM851263 KKI851263 KUE851263 LEA851263 LNW851263 LXS851263 MHO851263 MRK851263 NBG851263 NLC851263 NUY851263 OEU851263 OOQ851263 OYM851263 PII851263 PSE851263 QCA851263 QLW851263 QVS851263 RFO851263 RPK851263 RZG851263 SJC851263 SSY851263 TCU851263 TMQ851263 TWM851263 UGI851263 UQE851263 VAA851263 VJW851263 VTS851263 WDO851263 WNK851263 WXG851263 AX851283 AZ851283 KT851283 KV851283 UP851283 UR851283 AEL851283 AEN851283 AOH851283 AOJ851283 AYD851283 AYF851283 BHZ851283 BIB851283 BRV851283 BRX851283 CBR851283 CBT851283 CLN851283 CLP851283 CVJ851283 CVL851283 DFF851283 DFH851283 DPB851283 DPD851283 DYX851283 DYZ851283 EIT851283 EIV851283 ESP851283 ESR851283 FCL851283 FCN851283 FMH851283 FMJ851283 FWD851283 FWF851283 GFZ851283 GGB851283 GPV851283 GPX851283 GZR851283 GZT851283 HJN851283 HJP851283 HTJ851283 HTL851283 IDF851283 IDH851283 INB851283 IND851283 IWX851283 IWZ851283 JGT851283 JGV851283 JQP851283 JQR851283 KAL851283 KAN851283 KKH851283 KKJ851283 KUD851283 KUF851283 LDZ851283 LEB851283 LNV851283 LNX851283 LXR851283 LXT851283 MHN851283 MHP851283 MRJ851283 MRL851283 NBF851283 NBH851283 NLB851283 NLD851283 NUX851283 NUZ851283 OET851283 OEV851283 OOP851283 OOR851283 OYL851283 OYN851283 PIH851283 PIJ851283 PSD851283 PSF851283 QBZ851283 QCB851283 QLV851283 QLX851283 QVR851283 QVT851283 RFN851283 RFP851283 RPJ851283 RPL851283 RZF851283 RZH851283 SJB851283 SJD851283 SSX851283 SSZ851283 TCT851283 TCV851283 TMP851283 TMR851283 TWL851283 TWN851283 UGH851283 UGJ851283 UQD851283 UQF851283 UZZ851283 VAB851283 VJV851283 VJX851283 VTR851283 VTT851283 WDN851283 WDP851283 WNJ851283 WNL851283 WXF851283 WXH851283 EA851304 NW851304 XS851304 AHO851304 ARK851304 BBG851304 BLC851304 BUY851304 CEU851304 COQ851304 CYM851304 DII851304 DSE851304 ECA851304 ELW851304 EVS851304 FFO851304 FPK851304 FZG851304 GJC851304 GSY851304 HCU851304 HMQ851304 HWM851304 IGI851304 IQE851304 JAA851304 JJW851304 JTS851304 KDO851304 KNK851304 KXG851304 LHC851304 LQY851304 MAU851304 MKQ851304 MUM851304 NEI851304 NOE851304 NYA851304 OHW851304 ORS851304 PBO851304 PLK851304 PVG851304 QFC851304 QOY851304 QYU851304 RIQ851304 RSM851304 SCI851304 SME851304 SWA851304 TFW851304 TPS851304 TZO851304 UJK851304 UTG851304 VDC851304 VMY851304 VWU851304 WGQ851304 WQM851304 XAI851304 EA851328 NW851328 XS851328 AHO851328 ARK851328 BBG851328 BLC851328 BUY851328 CEU851328 COQ851328 CYM851328 DII851328 DSE851328 ECA851328 ELW851328 EVS851328 FFO851328 FPK851328 FZG851328 GJC851328 GSY851328 HCU851328 HMQ851328 HWM851328 IGI851328 IQE851328 JAA851328 JJW851328 JTS851328 KDO851328 KNK851328 KXG851328 LHC851328 LQY851328 MAU851328 MKQ851328 MUM851328 NEI851328 NOE851328 NYA851328 OHW851328 ORS851328 PBO851328 PLK851328 PVG851328 QFC851328 QOY851328 QYU851328 RIQ851328 RSM851328 SCI851328 SME851328 SWA851328 TFW851328 TPS851328 TZO851328 UJK851328 UTG851328 VDC851328 VMY851328 VWU851328 WGQ851328 WQM851328 XAI851328 BB916708:CL916708 KX916708:MH916708 UT916708:WD916708 AEP916708:AFZ916708 AOL916708:APV916708 AYH916708:AZR916708 BID916708:BJN916708 BRZ916708:BTJ916708 CBV916708:CDF916708 CLR916708:CNB916708 CVN916708:CWX916708 DFJ916708:DGT916708 DPF916708:DQP916708 DZB916708:EAL916708 EIX916708:EKH916708 EST916708:EUD916708 FCP916708:FDZ916708 FML916708:FNV916708 FWH916708:FXR916708 GGD916708:GHN916708 GPZ916708:GRJ916708 GZV916708:HBF916708 HJR916708:HLB916708 HTN916708:HUX916708 IDJ916708:IET916708 INF916708:IOP916708 IXB916708:IYL916708 JGX916708:JIH916708 JQT916708:JSD916708 KAP916708:KBZ916708 KKL916708:KLV916708 KUH916708:KVR916708 LED916708:LFN916708 LNZ916708:LPJ916708 LXV916708:LZF916708 MHR916708:MJB916708 MRN916708:MSX916708 NBJ916708:NCT916708 NLF916708:NMP916708 NVB916708:NWL916708 OEX916708:OGH916708 OOT916708:OQD916708 OYP916708:OZZ916708 PIL916708:PJV916708 PSH916708:PTR916708 QCD916708:QDN916708 QLZ916708:QNJ916708 QVV916708:QXF916708 RFR916708:RHB916708 RPN916708:RQX916708 RZJ916708:SAT916708 SJF916708:SKP916708 STB916708:SUL916708 TCX916708:TEH916708 TMT916708:TOD916708 TWP916708:TXZ916708 UGL916708:UHV916708 UQH916708:URR916708 VAD916708:VBN916708 VJZ916708:VLJ916708 VTV916708:VVF916708 WDR916708:WFB916708 WNN916708:WOX916708 WXJ916708:WYT916708 BB916755:CL916755 KX916755:MH916755 UT916755:WD916755 AEP916755:AFZ916755 AOL916755:APV916755 AYH916755:AZR916755 BID916755:BJN916755 BRZ916755:BTJ916755 CBV916755:CDF916755 CLR916755:CNB916755 CVN916755:CWX916755 DFJ916755:DGT916755 DPF916755:DQP916755 DZB916755:EAL916755 EIX916755:EKH916755 EST916755:EUD916755 FCP916755:FDZ916755 FML916755:FNV916755 FWH916755:FXR916755 GGD916755:GHN916755 GPZ916755:GRJ916755 GZV916755:HBF916755 HJR916755:HLB916755 HTN916755:HUX916755 IDJ916755:IET916755 INF916755:IOP916755 IXB916755:IYL916755 JGX916755:JIH916755 JQT916755:JSD916755 KAP916755:KBZ916755 KKL916755:KLV916755 KUH916755:KVR916755 LED916755:LFN916755 LNZ916755:LPJ916755 LXV916755:LZF916755 MHR916755:MJB916755 MRN916755:MSX916755 NBJ916755:NCT916755 NLF916755:NMP916755 NVB916755:NWL916755 OEX916755:OGH916755 OOT916755:OQD916755 OYP916755:OZZ916755 PIL916755:PJV916755 PSH916755:PTR916755 QCD916755:QDN916755 QLZ916755:QNJ916755 QVV916755:QXF916755 RFR916755:RHB916755 RPN916755:RQX916755 RZJ916755:SAT916755 SJF916755:SKP916755 STB916755:SUL916755 TCX916755:TEH916755 TMT916755:TOD916755 TWP916755:TXZ916755 UGL916755:UHV916755 UQH916755:URR916755 VAD916755:VBN916755 VJZ916755:VLJ916755 VTV916755:VVF916755 WDR916755:WFB916755 WNN916755:WOX916755 WXJ916755:WYT916755 BB916757:CL916757 KX916757:MH916757 UT916757:WD916757 AEP916757:AFZ916757 AOL916757:APV916757 AYH916757:AZR916757 BID916757:BJN916757 BRZ916757:BTJ916757 CBV916757:CDF916757 CLR916757:CNB916757 CVN916757:CWX916757 DFJ916757:DGT916757 DPF916757:DQP916757 DZB916757:EAL916757 EIX916757:EKH916757 EST916757:EUD916757 FCP916757:FDZ916757 FML916757:FNV916757 FWH916757:FXR916757 GGD916757:GHN916757 GPZ916757:GRJ916757 GZV916757:HBF916757 HJR916757:HLB916757 HTN916757:HUX916757 IDJ916757:IET916757 INF916757:IOP916757 IXB916757:IYL916757 JGX916757:JIH916757 JQT916757:JSD916757 KAP916757:KBZ916757 KKL916757:KLV916757 KUH916757:KVR916757 LED916757:LFN916757 LNZ916757:LPJ916757 LXV916757:LZF916757 MHR916757:MJB916757 MRN916757:MSX916757 NBJ916757:NCT916757 NLF916757:NMP916757 NVB916757:NWL916757 OEX916757:OGH916757 OOT916757:OQD916757 OYP916757:OZZ916757 PIL916757:PJV916757 PSH916757:PTR916757 QCD916757:QDN916757 QLZ916757:QNJ916757 QVV916757:QXF916757 RFR916757:RHB916757 RPN916757:RQX916757 RZJ916757:SAT916757 SJF916757:SKP916757 STB916757:SUL916757 TCX916757:TEH916757 TMT916757:TOD916757 TWP916757:TXZ916757 UGL916757:UHV916757 UQH916757:URR916757 VAD916757:VBN916757 VJZ916757:VLJ916757 VTV916757:VVF916757 WDR916757:WFB916757 WNN916757:WOX916757 WXJ916757:WYT916757 AX916778 KT916778 UP916778 AEL916778 AOH916778 AYD916778 BHZ916778 BRV916778 CBR916778 CLN916778 CVJ916778 DFF916778 DPB916778 DYX916778 EIT916778 ESP916778 FCL916778 FMH916778 FWD916778 GFZ916778 GPV916778 GZR916778 HJN916778 HTJ916778 IDF916778 INB916778 IWX916778 JGT916778 JQP916778 KAL916778 KKH916778 KUD916778 LDZ916778 LNV916778 LXR916778 MHN916778 MRJ916778 NBF916778 NLB916778 NUX916778 OET916778 OOP916778 OYL916778 PIH916778 PSD916778 QBZ916778 QLV916778 QVR916778 RFN916778 RPJ916778 RZF916778 SJB916778 SSX916778 TCT916778 TMP916778 TWL916778 UGH916778 UQD916778 UZZ916778 VJV916778 VTR916778 WDN916778 WNJ916778 WXF916778 AY916799 KU916799 UQ916799 AEM916799 AOI916799 AYE916799 BIA916799 BRW916799 CBS916799 CLO916799 CVK916799 DFG916799 DPC916799 DYY916799 EIU916799 ESQ916799 FCM916799 FMI916799 FWE916799 GGA916799 GPW916799 GZS916799 HJO916799 HTK916799 IDG916799 INC916799 IWY916799 JGU916799 JQQ916799 KAM916799 KKI916799 KUE916799 LEA916799 LNW916799 LXS916799 MHO916799 MRK916799 NBG916799 NLC916799 NUY916799 OEU916799 OOQ916799 OYM916799 PII916799 PSE916799 QCA916799 QLW916799 QVS916799 RFO916799 RPK916799 RZG916799 SJC916799 SSY916799 TCU916799 TMQ916799 TWM916799 UGI916799 UQE916799 VAA916799 VJW916799 VTS916799 WDO916799 WNK916799 WXG916799 AX916819 AZ916819 KT916819 KV916819 UP916819 UR916819 AEL916819 AEN916819 AOH916819 AOJ916819 AYD916819 AYF916819 BHZ916819 BIB916819 BRV916819 BRX916819 CBR916819 CBT916819 CLN916819 CLP916819 CVJ916819 CVL916819 DFF916819 DFH916819 DPB916819 DPD916819 DYX916819 DYZ916819 EIT916819 EIV916819 ESP916819 ESR916819 FCL916819 FCN916819 FMH916819 FMJ916819 FWD916819 FWF916819 GFZ916819 GGB916819 GPV916819 GPX916819 GZR916819 GZT916819 HJN916819 HJP916819 HTJ916819 HTL916819 IDF916819 IDH916819 INB916819 IND916819 IWX916819 IWZ916819 JGT916819 JGV916819 JQP916819 JQR916819 KAL916819 KAN916819 KKH916819 KKJ916819 KUD916819 KUF916819 LDZ916819 LEB916819 LNV916819 LNX916819 LXR916819 LXT916819 MHN916819 MHP916819 MRJ916819 MRL916819 NBF916819 NBH916819 NLB916819 NLD916819 NUX916819 NUZ916819 OET916819 OEV916819 OOP916819 OOR916819 OYL916819 OYN916819 PIH916819 PIJ916819 PSD916819 PSF916819 QBZ916819 QCB916819 QLV916819 QLX916819 QVR916819 QVT916819 RFN916819 RFP916819 RPJ916819 RPL916819 RZF916819 RZH916819 SJB916819 SJD916819 SSX916819 SSZ916819 TCT916819 TCV916819 TMP916819 TMR916819 TWL916819 TWN916819 UGH916819 UGJ916819 UQD916819 UQF916819 UZZ916819 VAB916819 VJV916819 VJX916819 VTR916819 VTT916819 WDN916819 WDP916819 WNJ916819 WNL916819 WXF916819 WXH916819 EA916840 NW916840 XS916840 AHO916840 ARK916840 BBG916840 BLC916840 BUY916840 CEU916840 COQ916840 CYM916840 DII916840 DSE916840 ECA916840 ELW916840 EVS916840 FFO916840 FPK916840 FZG916840 GJC916840 GSY916840 HCU916840 HMQ916840 HWM916840 IGI916840 IQE916840 JAA916840 JJW916840 JTS916840 KDO916840 KNK916840 KXG916840 LHC916840 LQY916840 MAU916840 MKQ916840 MUM916840 NEI916840 NOE916840 NYA916840 OHW916840 ORS916840 PBO916840 PLK916840 PVG916840 QFC916840 QOY916840 QYU916840 RIQ916840 RSM916840 SCI916840 SME916840 SWA916840 TFW916840 TPS916840 TZO916840 UJK916840 UTG916840 VDC916840 VMY916840 VWU916840 WGQ916840 WQM916840 XAI916840 EA916864 NW916864 XS916864 AHO916864 ARK916864 BBG916864 BLC916864 BUY916864 CEU916864 COQ916864 CYM916864 DII916864 DSE916864 ECA916864 ELW916864 EVS916864 FFO916864 FPK916864 FZG916864 GJC916864 GSY916864 HCU916864 HMQ916864 HWM916864 IGI916864 IQE916864 JAA916864 JJW916864 JTS916864 KDO916864 KNK916864 KXG916864 LHC916864 LQY916864 MAU916864 MKQ916864 MUM916864 NEI916864 NOE916864 NYA916864 OHW916864 ORS916864 PBO916864 PLK916864 PVG916864 QFC916864 QOY916864 QYU916864 RIQ916864 RSM916864 SCI916864 SME916864 SWA916864 TFW916864 TPS916864 TZO916864 UJK916864 UTG916864 VDC916864 VMY916864 VWU916864 WGQ916864 WQM916864 XAI916864 BB982244:CL982244 KX982244:MH982244 UT982244:WD982244 AEP982244:AFZ982244 AOL982244:APV982244 AYH982244:AZR982244 BID982244:BJN982244 BRZ982244:BTJ982244 CBV982244:CDF982244 CLR982244:CNB982244 CVN982244:CWX982244 DFJ982244:DGT982244 DPF982244:DQP982244 DZB982244:EAL982244 EIX982244:EKH982244 EST982244:EUD982244 FCP982244:FDZ982244 FML982244:FNV982244 FWH982244:FXR982244 GGD982244:GHN982244 GPZ982244:GRJ982244 GZV982244:HBF982244 HJR982244:HLB982244 HTN982244:HUX982244 IDJ982244:IET982244 INF982244:IOP982244 IXB982244:IYL982244 JGX982244:JIH982244 JQT982244:JSD982244 KAP982244:KBZ982244 KKL982244:KLV982244 KUH982244:KVR982244 LED982244:LFN982244 LNZ982244:LPJ982244 LXV982244:LZF982244 MHR982244:MJB982244 MRN982244:MSX982244 NBJ982244:NCT982244 NLF982244:NMP982244 NVB982244:NWL982244 OEX982244:OGH982244 OOT982244:OQD982244 OYP982244:OZZ982244 PIL982244:PJV982244 PSH982244:PTR982244 QCD982244:QDN982244 QLZ982244:QNJ982244 QVV982244:QXF982244 RFR982244:RHB982244 RPN982244:RQX982244 RZJ982244:SAT982244 SJF982244:SKP982244 STB982244:SUL982244 TCX982244:TEH982244 TMT982244:TOD982244 TWP982244:TXZ982244 UGL982244:UHV982244 UQH982244:URR982244 VAD982244:VBN982244 VJZ982244:VLJ982244 VTV982244:VVF982244 WDR982244:WFB982244 WNN982244:WOX982244 WXJ982244:WYT982244 BB982291:CL982291 KX982291:MH982291 UT982291:WD982291 AEP982291:AFZ982291 AOL982291:APV982291 AYH982291:AZR982291 BID982291:BJN982291 BRZ982291:BTJ982291 CBV982291:CDF982291 CLR982291:CNB982291 CVN982291:CWX982291 DFJ982291:DGT982291 DPF982291:DQP982291 DZB982291:EAL982291 EIX982291:EKH982291 EST982291:EUD982291 FCP982291:FDZ982291 FML982291:FNV982291 FWH982291:FXR982291 GGD982291:GHN982291 GPZ982291:GRJ982291 GZV982291:HBF982291 HJR982291:HLB982291 HTN982291:HUX982291 IDJ982291:IET982291 INF982291:IOP982291 IXB982291:IYL982291 JGX982291:JIH982291 JQT982291:JSD982291 KAP982291:KBZ982291 KKL982291:KLV982291 KUH982291:KVR982291 LED982291:LFN982291 LNZ982291:LPJ982291 LXV982291:LZF982291 MHR982291:MJB982291 MRN982291:MSX982291 NBJ982291:NCT982291 NLF982291:NMP982291 NVB982291:NWL982291 OEX982291:OGH982291 OOT982291:OQD982291 OYP982291:OZZ982291 PIL982291:PJV982291 PSH982291:PTR982291 QCD982291:QDN982291 QLZ982291:QNJ982291 QVV982291:QXF982291 RFR982291:RHB982291 RPN982291:RQX982291 RZJ982291:SAT982291 SJF982291:SKP982291 STB982291:SUL982291 TCX982291:TEH982291 TMT982291:TOD982291 TWP982291:TXZ982291 UGL982291:UHV982291 UQH982291:URR982291 VAD982291:VBN982291 VJZ982291:VLJ982291 VTV982291:VVF982291 WDR982291:WFB982291 WNN982291:WOX982291 WXJ982291:WYT982291 BB982293:CL982293 KX982293:MH982293 UT982293:WD982293 AEP982293:AFZ982293 AOL982293:APV982293 AYH982293:AZR982293 BID982293:BJN982293 BRZ982293:BTJ982293 CBV982293:CDF982293 CLR982293:CNB982293 CVN982293:CWX982293 DFJ982293:DGT982293 DPF982293:DQP982293 DZB982293:EAL982293 EIX982293:EKH982293 EST982293:EUD982293 FCP982293:FDZ982293 FML982293:FNV982293 FWH982293:FXR982293 GGD982293:GHN982293 GPZ982293:GRJ982293 GZV982293:HBF982293 HJR982293:HLB982293 HTN982293:HUX982293 IDJ982293:IET982293 INF982293:IOP982293 IXB982293:IYL982293 JGX982293:JIH982293 JQT982293:JSD982293 KAP982293:KBZ982293 KKL982293:KLV982293 KUH982293:KVR982293 LED982293:LFN982293 LNZ982293:LPJ982293 LXV982293:LZF982293 MHR982293:MJB982293 MRN982293:MSX982293 NBJ982293:NCT982293 NLF982293:NMP982293 NVB982293:NWL982293 OEX982293:OGH982293 OOT982293:OQD982293 OYP982293:OZZ982293 PIL982293:PJV982293 PSH982293:PTR982293 QCD982293:QDN982293 QLZ982293:QNJ982293 QVV982293:QXF982293 RFR982293:RHB982293 RPN982293:RQX982293 RZJ982293:SAT982293 SJF982293:SKP982293 STB982293:SUL982293 TCX982293:TEH982293 TMT982293:TOD982293 TWP982293:TXZ982293 UGL982293:UHV982293 UQH982293:URR982293 VAD982293:VBN982293 VJZ982293:VLJ982293 VTV982293:VVF982293 WDR982293:WFB982293 WNN982293:WOX982293 WXJ982293:WYT982293 AX982314 KT982314 UP982314 AEL982314 AOH982314 AYD982314 BHZ982314 BRV982314 CBR982314 CLN982314 CVJ982314 DFF982314 DPB982314 DYX982314 EIT982314 ESP982314 FCL982314 FMH982314 FWD982314 GFZ982314 GPV982314 GZR982314 HJN982314 HTJ982314 IDF982314 INB982314 IWX982314 JGT982314 JQP982314 KAL982314 KKH982314 KUD982314 LDZ982314 LNV982314 LXR982314 MHN982314 MRJ982314 NBF982314 NLB982314 NUX982314 OET982314 OOP982314 OYL982314 PIH982314 PSD982314 QBZ982314 QLV982314 QVR982314 RFN982314 RPJ982314 RZF982314 SJB982314 SSX982314 TCT982314 TMP982314 TWL982314 UGH982314 UQD982314 UZZ982314 VJV982314 VTR982314 WDN982314 WNJ982314 WXF982314 AY982335 KU982335 UQ982335 AEM982335 AOI982335 AYE982335 BIA982335 BRW982335 CBS982335 CLO982335 CVK982335 DFG982335 DPC982335 DYY982335 EIU982335 ESQ982335 FCM982335 FMI982335 FWE982335 GGA982335 GPW982335 GZS982335 HJO982335 HTK982335 IDG982335 INC982335 IWY982335 JGU982335 JQQ982335 KAM982335 KKI982335 KUE982335 LEA982335 LNW982335 LXS982335 MHO982335 MRK982335 NBG982335 NLC982335 NUY982335 OEU982335 OOQ982335 OYM982335 PII982335 PSE982335 QCA982335 QLW982335 QVS982335 RFO982335 RPK982335 RZG982335 SJC982335 SSY982335 TCU982335 TMQ982335 TWM982335 UGI982335 UQE982335 VAA982335 VJW982335 VTS982335 WDO982335 WNK982335 WXG982335 AX982355 AZ982355 KT982355 KV982355 UP982355 UR982355 AEL982355 AEN982355 AOH982355 AOJ982355 AYD982355 AYF982355 BHZ982355 BIB982355 BRV982355 BRX982355 CBR982355 CBT982355 CLN982355 CLP982355 CVJ982355 CVL982355 DFF982355 DFH982355 DPB982355 DPD982355 DYX982355 DYZ982355 EIT982355 EIV982355 ESP982355 ESR982355 FCL982355 FCN982355 FMH982355 FMJ982355 FWD982355 FWF982355 GFZ982355 GGB982355 GPV982355 GPX982355 GZR982355 GZT982355 HJN982355 HJP982355 HTJ982355 HTL982355 IDF982355 IDH982355 INB982355 IND982355 IWX982355 IWZ982355 JGT982355 JGV982355 JQP982355 JQR982355 KAL982355 KAN982355 KKH982355 KKJ982355 KUD982355 KUF982355 LDZ982355 LEB982355 LNV982355 LNX982355 LXR982355 LXT982355 MHN982355 MHP982355 MRJ982355 MRL982355 NBF982355 NBH982355 NLB982355 NLD982355 NUX982355 NUZ982355 OET982355 OEV982355 OOP982355 OOR982355 OYL982355 OYN982355 PIH982355 PIJ982355 PSD982355 PSF982355 QBZ982355 QCB982355 QLV982355 QLX982355 QVR982355 QVT982355 RFN982355 RFP982355 RPJ982355 RPL982355 RZF982355 RZH982355 SJB982355 SJD982355 SSX982355 SSZ982355 TCT982355 TCV982355 TMP982355 TMR982355 TWL982355 TWN982355 UGH982355 UGJ982355 UQD982355 UQF982355 UZZ982355 VAB982355 VJV982355 VJX982355 VTR982355 VTT982355 WDN982355 WDP982355 WNJ982355 WNL982355 WXF982355 WXH982355 EA982376 NW982376 XS982376 AHO982376 ARK982376 BBG982376 BLC982376 BUY982376 CEU982376 COQ982376 CYM982376 DII982376 DSE982376 ECA982376 ELW982376 EVS982376 FFO982376 FPK982376 FZG982376 GJC982376 GSY982376 HCU982376 HMQ982376 HWM982376 IGI982376 IQE982376 JAA982376 JJW982376 JTS982376 KDO982376 KNK982376 KXG982376 LHC982376 LQY982376 MAU982376 MKQ982376 MUM982376 NEI982376 NOE982376 NYA982376 OHW982376 ORS982376 PBO982376 PLK982376 PVG982376 QFC982376 QOY982376 QYU982376 RIQ982376 RSM982376 SCI982376 SME982376 SWA982376 TFW982376 TPS982376 TZO982376 UJK982376 UTG982376 VDC982376 VMY982376 VWU982376 WGQ982376 WQM982376 XAI982376 EA982400 NW982400 XS982400 AHO982400 ARK982400 BBG982400 BLC982400 BUY982400 CEU982400 COQ982400 CYM982400 DII982400 DSE982400 ECA982400 ELW982400 EVS982400 FFO982400 FPK982400 FZG982400 GJC982400 GSY982400 HCU982400 HMQ982400 HWM982400 IGI982400 IQE982400 JAA982400 JJW982400 JTS982400 KDO982400 KNK982400 KXG982400 LHC982400 LQY982400 MAU982400 MKQ982400 MUM982400 NEI982400 NOE982400 NYA982400 OHW982400 ORS982400 PBO982400 PLK982400 PVG982400 QFC982400 QOY982400 QYU982400 RIQ982400 RSM982400 SCI982400 SME982400 SWA982400 TFW982400 TPS982400 TZO982400 UJK982400 UTG982400 VDC982400 VMY982400 VWU982400 WGQ982400 WQM982400 XAI982400 AX63:AX109 AX64694:AX64740 AX64830:AX64831 AX130230:AX130276 AX130366:AX130367 AX195766:AX195812 AX195902:AX195903 AX261302:AX261348 AX261438:AX261439 AX326838:AX326884 AX326974:AX326975 AX392374:AX392420 AX392510:AX392511 AX457910:AX457956 AX458046:AX458047 AX523446:AX523492 AX523582:AX523583 AX588982:AX589028 AX589118:AX589119 AX654518:AX654564 AX654654:AX654655 AX720054:AX720100 AX720190:AX720191 AX785590:AX785636 AX785726:AX785727 AX851126:AX851172 AX851262:AX851263 AX916662:AX916708 AX916798:AX916799 AX982198:AX982244 AX982334:AX982335 AY63:AY77 AY82:AY99 AY104:AY109 AY64694:AY64708 AY64713:AY64730 AY64735:AY64740 AY130230:AY130244 AY130249:AY130266 AY130271:AY130276 AY195766:AY195780 AY195785:AY195802 AY195807:AY195812 AY261302:AY261316 AY261321:AY261338 AY261343:AY261348 AY326838:AY326852 AY326857:AY326874 AY326879:AY326884 AY392374:AY392388 AY392393:AY392410 AY392415:AY392420 AY457910:AY457924 AY457929:AY457946 AY457951:AY457956 AY523446:AY523460 AY523465:AY523482 AY523487:AY523492 AY588982:AY588996 AY589001:AY589018 AY589023:AY589028 AY654518:AY654532 AY654537:AY654554 AY654559:AY654564 AY720054:AY720068 AY720073:AY720090 AY720095:AY720100 AY785590:AY785604 AY785609:AY785626 AY785631:AY785636 AY851126:AY851140 AY851145:AY851162 AY851167:AY851172 AY916662:AY916676 AY916681:AY916698 AY916703:AY916708 AY982198:AY982212 AY982217:AY982234 AY982239:AY982244 AZ63:AZ109 AZ156:AZ162 AZ164:AZ173 AZ64694:AZ64740 AZ64787:AZ64793 AZ64795:AZ64804 AZ64809:AZ64814 AZ64816:AZ64825 AZ64830:AZ64835 AZ64837:AZ64846 AZ130230:AZ130276 AZ130323:AZ130329 AZ130331:AZ130340 AZ130345:AZ130350 AZ130352:AZ130361 AZ130366:AZ130371 AZ130373:AZ130382 AZ195766:AZ195812 AZ195859:AZ195865 AZ195867:AZ195876 AZ195881:AZ195886 AZ195888:AZ195897 AZ195902:AZ195907 AZ195909:AZ195918 AZ261302:AZ261348 AZ261395:AZ261401 AZ261403:AZ261412 AZ261417:AZ261422 AZ261424:AZ261433 AZ261438:AZ261443 AZ261445:AZ261454 AZ326838:AZ326884 AZ326931:AZ326937 AZ326939:AZ326948 AZ326953:AZ326958 AZ326960:AZ326969 AZ326974:AZ326979 AZ326981:AZ326990 AZ392374:AZ392420 AZ392467:AZ392473 AZ392475:AZ392484 AZ392489:AZ392494 AZ392496:AZ392505 AZ392510:AZ392515 AZ392517:AZ392526 AZ457910:AZ457956 AZ458003:AZ458009 AZ458011:AZ458020 AZ458025:AZ458030 AZ458032:AZ458041 AZ458046:AZ458051 AZ458053:AZ458062 AZ523446:AZ523492 AZ523539:AZ523545 AZ523547:AZ523556 AZ523561:AZ523566 AZ523568:AZ523577 AZ523582:AZ523587 AZ523589:AZ523598 AZ588982:AZ589028 AZ589075:AZ589081 AZ589083:AZ589092 AZ589097:AZ589102 AZ589104:AZ589113 AZ589118:AZ589123 AZ589125:AZ589134 AZ654518:AZ654564 AZ654611:AZ654617 AZ654619:AZ654628 AZ654633:AZ654638 AZ654640:AZ654649 AZ654654:AZ654659 AZ654661:AZ654670 AZ720054:AZ720100 AZ720147:AZ720153 AZ720155:AZ720164 AZ720169:AZ720174 AZ720176:AZ720185 AZ720190:AZ720195 AZ720197:AZ720206 AZ785590:AZ785636 AZ785683:AZ785689 AZ785691:AZ785700 AZ785705:AZ785710 AZ785712:AZ785721 AZ785726:AZ785731 AZ785733:AZ785742 AZ851126:AZ851172 AZ851219:AZ851225 AZ851227:AZ851236 AZ851241:AZ851246 AZ851248:AZ851257 AZ851262:AZ851267 AZ851269:AZ851278 AZ916662:AZ916708 AZ916755:AZ916761 AZ916763:AZ916772 AZ916777:AZ916782 AZ916784:AZ916793 AZ916798:AZ916803 AZ916805:AZ916814 AZ982198:AZ982244 AZ982291:AZ982297 AZ982299:AZ982308 AZ982313:AZ982318 AZ982320:AZ982329 AZ982334:AZ982339 AZ982341:AZ982350 BA63:BA108 BA156:BA157 BA159:BA178 BA64694:BA64739 BA64787:BA64788 BA64790:BA64809 BA64811:BA64830 BA64833:BA64851 BA130230:BA130275 BA130323:BA130324 BA130326:BA130345 BA130347:BA130366 BA130369:BA130387 BA195766:BA195811 BA195859:BA195860 BA195862:BA195881 BA195883:BA195902 BA195905:BA195923 BA261302:BA261347 BA261395:BA261396 BA261398:BA261417 BA261419:BA261438 BA261441:BA261459 BA326838:BA326883 BA326931:BA326932 BA326934:BA326953 BA326955:BA326974 BA326977:BA326995 BA392374:BA392419 BA392467:BA392468 BA392470:BA392489 BA392491:BA392510 BA392513:BA392531 BA457910:BA457955 BA458003:BA458004 BA458006:BA458025 BA458027:BA458046 BA458049:BA458067 BA523446:BA523491 BA523539:BA523540 BA523542:BA523561 BA523563:BA523582 BA523585:BA523603 BA588982:BA589027 BA589075:BA589076 BA589078:BA589097 BA589099:BA589118 BA589121:BA589139 BA654518:BA654563 BA654611:BA654612 BA654614:BA654633 BA654635:BA654654 BA654657:BA654675 BA720054:BA720099 BA720147:BA720148 BA720150:BA720169 BA720171:BA720190 BA720193:BA720211 BA785590:BA785635 BA785683:BA785684 BA785686:BA785705 BA785707:BA785726 BA785729:BA785747 BA851126:BA851171 BA851219:BA851220 BA851222:BA851241 BA851243:BA851262 BA851265:BA851283 BA916662:BA916707 BA916755:BA916756 BA916758:BA916777 BA916779:BA916798 BA916801:BA916819 BA982198:BA982243 BA982291:BA982292 BA982294:BA982313 BA982315:BA982334 BA982337:BA982355 CU179:CU224 CV157:CV162 CV164:CV173 CW159:CW178 DZ179:DZ224 DZ64897:DZ65050 DZ130433:DZ130586 DZ195969:DZ196122 DZ261505:DZ261658 DZ327041:DZ327194 DZ392577:DZ392730 DZ458113:DZ458266 DZ523649:DZ523802 DZ589185:DZ589338 DZ654721:DZ654874 DZ720257:DZ720410 DZ785793:DZ785946 DZ851329:DZ851482 DZ916865:DZ917018 DZ982401:DZ982554 EA157:EA162 EA164:EA173 EA64788:EA64793 EA64795:EA64804 EA64809:EA64814 EA64816:EA64825 EA64830:EA64835 EA64837:EA64846 EA64851:EA64856 EA64858:EA64867 EA130324:EA130329 EA130331:EA130340 EA130345:EA130350 EA130352:EA130361 EA130366:EA130371 EA130373:EA130382 EA130387:EA130392 EA130394:EA130403 EA195860:EA195865 EA195867:EA195876 EA195881:EA195886 EA195888:EA195897 EA195902:EA195907 EA195909:EA195918 EA195923:EA195928 EA195930:EA195939 EA261396:EA261401 EA261403:EA261412 EA261417:EA261422 EA261424:EA261433 EA261438:EA261443 EA261445:EA261454 EA261459:EA261464 EA261466:EA261475 EA326932:EA326937 EA326939:EA326948 EA326953:EA326958 EA326960:EA326969 EA326974:EA326979 EA326981:EA326990 EA326995:EA327000 EA327002:EA327011 EA392468:EA392473 EA392475:EA392484 EA392489:EA392494 EA392496:EA392505 EA392510:EA392515 EA392517:EA392526 EA392531:EA392536 EA392538:EA392547 EA458004:EA458009 EA458011:EA458020 EA458025:EA458030 EA458032:EA458041 EA458046:EA458051 EA458053:EA458062 EA458067:EA458072 EA458074:EA458083 EA523540:EA523545 EA523547:EA523556 EA523561:EA523566 EA523568:EA523577 EA523582:EA523587 EA523589:EA523598 EA523603:EA523608 EA523610:EA523619 EA589076:EA589081 EA589083:EA589092 EA589097:EA589102 EA589104:EA589113 EA589118:EA589123 EA589125:EA589134 EA589139:EA589144 EA589146:EA589155 EA654612:EA654617 EA654619:EA654628 EA654633:EA654638 EA654640:EA654649 EA654654:EA654659 EA654661:EA654670 EA654675:EA654680 EA654682:EA654691 EA720148:EA720153 EA720155:EA720164 EA720169:EA720174 EA720176:EA720185 EA720190:EA720195 EA720197:EA720206 EA720211:EA720216 EA720218:EA720227 EA785684:EA785689 EA785691:EA785700 EA785705:EA785710 EA785712:EA785721 EA785726:EA785731 EA785733:EA785742 EA785747:EA785752 EA785754:EA785763 EA851220:EA851225 EA851227:EA851236 EA851241:EA851246 EA851248:EA851257 EA851262:EA851267 EA851269:EA851278 EA851283:EA851288 EA851290:EA851299 EA916756:EA916761 EA916763:EA916772 EA916777:EA916782 EA916784:EA916793 EA916798:EA916803 EA916805:EA916814 EA916819:EA916824 EA916826:EA916835 EA982292:EA982297 EA982299:EA982308 EA982313:EA982318 EA982320:EA982329 EA982334:EA982339 EA982341:EA982350 EA982355:EA982360 EA982362:EA982371 EB159:EB178 EB64790:EB64809 EB64811:EB64830 EB130326:EB130345 EB130347:EB130366 EB195862:EB195881 EB195883:EB195902 EB261398:EB261417 EB261419:EB261438 EB326934:EB326953 EB326955:EB326974 EB392470:EB392489 EB392491:EB392510 EB458006:EB458025 EB458027:EB458046 EB523542:EB523561 EB523563:EB523582 EB589078:EB589097 EB589099:EB589118 EB654614:EB654633 EB654635:EB654654 EB720150:EB720169 EB720171:EB720190 EB785686:EB785705 EB785707:EB785726 EB851222:EB851241 EB851243:EB851262 EB916758:EB916777 EB916779:EB916798 EB982294:EB982313 EB982315:EB982334 EC64852:EC64853 EC130388:EC130389 EC195924:EC195925 EC261460:EC261461 EC326996:EC326997 EC392532:EC392533 EC458068:EC458069 EC523604:EC523605 EC589140:EC589141 EC654676:EC654677 EC720212:EC720213 EC785748:EC785749 EC851284:EC851285 EC916820:EC916821 EC982356:EC982357 KT63:KT109 KT64694:KT64740 KT64830:KT64831 KT130230:KT130276 KT130366:KT130367 KT195766:KT195812 KT195902:KT195903 KT261302:KT261348 KT261438:KT261439 KT326838:KT326884 KT326974:KT326975 KT392374:KT392420 KT392510:KT392511 KT457910:KT457956 KT458046:KT458047 KT523446:KT523492 KT523582:KT523583 KT588982:KT589028 KT589118:KT589119 KT654518:KT654564 KT654654:KT654655 KT720054:KT720100 KT720190:KT720191 KT785590:KT785636 KT785726:KT785727 KT851126:KT851172 KT851262:KT851263 KT916662:KT916708 KT916798:KT916799 KT982198:KT982244 KT982334:KT982335 KU63:KU77 KU82:KU99 KU104:KU109 KU64694:KU64708 KU64713:KU64730 KU64735:KU64740 KU130230:KU130244 KU130249:KU130266 KU130271:KU130276 KU195766:KU195780 KU195785:KU195802 KU195807:KU195812 KU261302:KU261316 KU261321:KU261338 KU261343:KU261348 KU326838:KU326852 KU326857:KU326874 KU326879:KU326884 KU392374:KU392388 KU392393:KU392410 KU392415:KU392420 KU457910:KU457924 KU457929:KU457946 KU457951:KU457956 KU523446:KU523460 KU523465:KU523482 KU523487:KU523492 KU588982:KU588996 KU589001:KU589018 KU589023:KU589028 KU654518:KU654532 KU654537:KU654554 KU654559:KU654564 KU720054:KU720068 KU720073:KU720090 KU720095:KU720100 KU785590:KU785604 KU785609:KU785626 KU785631:KU785636 KU851126:KU851140 KU851145:KU851162 KU851167:KU851172 KU916662:KU916676 KU916681:KU916698 KU916703:KU916708 KU982198:KU982212 KU982217:KU982234 KU982239:KU982244 KV63:KV109 KV156:KV162 KV164:KV173 KV64694:KV64740 KV64787:KV64793 KV64795:KV64804 KV64809:KV64814 KV64816:KV64825 KV64830:KV64835 KV64837:KV64846 KV130230:KV130276 KV130323:KV130329 KV130331:KV130340 KV130345:KV130350 KV130352:KV130361 KV130366:KV130371 KV130373:KV130382 KV195766:KV195812 KV195859:KV195865 KV195867:KV195876 KV195881:KV195886 KV195888:KV195897 KV195902:KV195907 KV195909:KV195918 KV261302:KV261348 KV261395:KV261401 KV261403:KV261412 KV261417:KV261422 KV261424:KV261433 KV261438:KV261443 KV261445:KV261454 KV326838:KV326884 KV326931:KV326937 KV326939:KV326948 KV326953:KV326958 KV326960:KV326969 KV326974:KV326979 KV326981:KV326990 KV392374:KV392420 KV392467:KV392473 KV392475:KV392484 KV392489:KV392494 KV392496:KV392505 KV392510:KV392515 KV392517:KV392526 KV457910:KV457956 KV458003:KV458009 KV458011:KV458020 KV458025:KV458030 KV458032:KV458041 KV458046:KV458051 KV458053:KV458062 KV523446:KV523492 KV523539:KV523545 KV523547:KV523556 KV523561:KV523566 KV523568:KV523577 KV523582:KV523587 KV523589:KV523598 KV588982:KV589028 KV589075:KV589081 KV589083:KV589092 KV589097:KV589102 KV589104:KV589113 KV589118:KV589123 KV589125:KV589134 KV654518:KV654564 KV654611:KV654617 KV654619:KV654628 KV654633:KV654638 KV654640:KV654649 KV654654:KV654659 KV654661:KV654670 KV720054:KV720100 KV720147:KV720153 KV720155:KV720164 KV720169:KV720174 KV720176:KV720185 KV720190:KV720195 KV720197:KV720206 KV785590:KV785636 KV785683:KV785689 KV785691:KV785700 KV785705:KV785710 KV785712:KV785721 KV785726:KV785731 KV785733:KV785742 KV851126:KV851172 KV851219:KV851225 KV851227:KV851236 KV851241:KV851246 KV851248:KV851257 KV851262:KV851267 KV851269:KV851278 KV916662:KV916708 KV916755:KV916761 KV916763:KV916772 KV916777:KV916782 KV916784:KV916793 KV916798:KV916803 KV916805:KV916814 KV982198:KV982244 KV982291:KV982297 KV982299:KV982308 KV982313:KV982318 KV982320:KV982329 KV982334:KV982339 KV982341:KV982350 KW63:KW108 KW156:KW157 KW159:KW178 KW64694:KW64739 KW64787:KW64788 KW64790:KW64809 KW64811:KW64830 KW64833:KW64851 KW130230:KW130275 KW130323:KW130324 KW130326:KW130345 KW130347:KW130366 KW130369:KW130387 KW195766:KW195811 KW195859:KW195860 KW195862:KW195881 KW195883:KW195902 KW195905:KW195923 KW261302:KW261347 KW261395:KW261396 KW261398:KW261417 KW261419:KW261438 KW261441:KW261459 KW326838:KW326883 KW326931:KW326932 KW326934:KW326953 KW326955:KW326974 KW326977:KW326995 KW392374:KW392419 KW392467:KW392468 KW392470:KW392489 KW392491:KW392510 KW392513:KW392531 KW457910:KW457955 KW458003:KW458004 KW458006:KW458025 KW458027:KW458046 KW458049:KW458067 KW523446:KW523491 KW523539:KW523540 KW523542:KW523561 KW523563:KW523582 KW523585:KW523603 KW588982:KW589027 KW589075:KW589076 KW589078:KW589097 KW589099:KW589118 KW589121:KW589139 KW654518:KW654563 KW654611:KW654612 KW654614:KW654633 KW654635:KW654654 KW654657:KW654675 KW720054:KW720099 KW720147:KW720148 KW720150:KW720169 KW720171:KW720190 KW720193:KW720211 KW785590:KW785635 KW785683:KW785684 KW785686:KW785705 KW785707:KW785726 KW785729:KW785747 KW851126:KW851171 KW851219:KW851220 KW851222:KW851241 KW851243:KW851262 KW851265:KW851283 KW916662:KW916707 KW916755:KW916756 KW916758:KW916777 KW916779:KW916798 KW916801:KW916819 KW982198:KW982243 KW982291:KW982292 KW982294:KW982313 KW982315:KW982334 KW982337:KW982355 NV179:NV224 NV64897:NV65050 NV130433:NV130586 NV195969:NV196122 NV261505:NV261658 NV327041:NV327194 NV392577:NV392730 NV458113:NV458266 NV523649:NV523802 NV589185:NV589338 NV654721:NV654874 NV720257:NV720410 NV785793:NV785946 NV851329:NV851482 NV916865:NV917018 NV982401:NV982554 NW157:NW162 NW164:NW173 NW64788:NW64793 NW64795:NW64804 NW64809:NW64814 NW64816:NW64825 NW64830:NW64835 NW64837:NW64846 NW64851:NW64856 NW64858:NW64867 NW130324:NW130329 NW130331:NW130340 NW130345:NW130350 NW130352:NW130361 NW130366:NW130371 NW130373:NW130382 NW130387:NW130392 NW130394:NW130403 NW195860:NW195865 NW195867:NW195876 NW195881:NW195886 NW195888:NW195897 NW195902:NW195907 NW195909:NW195918 NW195923:NW195928 NW195930:NW195939 NW261396:NW261401 NW261403:NW261412 NW261417:NW261422 NW261424:NW261433 NW261438:NW261443 NW261445:NW261454 NW261459:NW261464 NW261466:NW261475 NW326932:NW326937 NW326939:NW326948 NW326953:NW326958 NW326960:NW326969 NW326974:NW326979 NW326981:NW326990 NW326995:NW327000 NW327002:NW327011 NW392468:NW392473 NW392475:NW392484 NW392489:NW392494 NW392496:NW392505 NW392510:NW392515 NW392517:NW392526 NW392531:NW392536 NW392538:NW392547 NW458004:NW458009 NW458011:NW458020 NW458025:NW458030 NW458032:NW458041 NW458046:NW458051 NW458053:NW458062 NW458067:NW458072 NW458074:NW458083 NW523540:NW523545 NW523547:NW523556 NW523561:NW523566 NW523568:NW523577 NW523582:NW523587 NW523589:NW523598 NW523603:NW523608 NW523610:NW523619 NW589076:NW589081 NW589083:NW589092 NW589097:NW589102 NW589104:NW589113 NW589118:NW589123 NW589125:NW589134 NW589139:NW589144 NW589146:NW589155 NW654612:NW654617 NW654619:NW654628 NW654633:NW654638 NW654640:NW654649 NW654654:NW654659 NW654661:NW654670 NW654675:NW654680 NW654682:NW654691 NW720148:NW720153 NW720155:NW720164 NW720169:NW720174 NW720176:NW720185 NW720190:NW720195 NW720197:NW720206 NW720211:NW720216 NW720218:NW720227 NW785684:NW785689 NW785691:NW785700 NW785705:NW785710 NW785712:NW785721 NW785726:NW785731 NW785733:NW785742 NW785747:NW785752 NW785754:NW785763 NW851220:NW851225 NW851227:NW851236 NW851241:NW851246 NW851248:NW851257 NW851262:NW851267 NW851269:NW851278 NW851283:NW851288 NW851290:NW851299 NW916756:NW916761 NW916763:NW916772 NW916777:NW916782 NW916784:NW916793 NW916798:NW916803 NW916805:NW916814 NW916819:NW916824 NW916826:NW916835 NW982292:NW982297 NW982299:NW982308 NW982313:NW982318 NW982320:NW982329 NW982334:NW982339 NW982341:NW982350 NW982355:NW982360 NW982362:NW982371 NX159:NX178 NX64790:NX64809 NX64811:NX64830 NX130326:NX130345 NX130347:NX130366 NX195862:NX195881 NX195883:NX195902 NX261398:NX261417 NX261419:NX261438 NX326934:NX326953 NX326955:NX326974 NX392470:NX392489 NX392491:NX392510 NX458006:NX458025 NX458027:NX458046 NX523542:NX523561 NX523563:NX523582 NX589078:NX589097 NX589099:NX589118 NX654614:NX654633 NX654635:NX654654 NX720150:NX720169 NX720171:NX720190 NX785686:NX785705 NX785707:NX785726 NX851222:NX851241 NX851243:NX851262 NX916758:NX916777 NX916779:NX916798 NX982294:NX982313 NX982315:NX982334 NY64852:NY64853 NY130388:NY130389 NY195924:NY195925 NY261460:NY261461 NY326996:NY326997 NY392532:NY392533 NY458068:NY458069 NY523604:NY523605 NY589140:NY589141 NY654676:NY654677 NY720212:NY720213 NY785748:NY785749 NY851284:NY851285 NY916820:NY916821 NY982356:NY982357 UP63:UP109 UP64694:UP64740 UP64830:UP64831 UP130230:UP130276 UP130366:UP130367 UP195766:UP195812 UP195902:UP195903 UP261302:UP261348 UP261438:UP261439 UP326838:UP326884 UP326974:UP326975 UP392374:UP392420 UP392510:UP392511 UP457910:UP457956 UP458046:UP458047 UP523446:UP523492 UP523582:UP523583 UP588982:UP589028 UP589118:UP589119 UP654518:UP654564 UP654654:UP654655 UP720054:UP720100 UP720190:UP720191 UP785590:UP785636 UP785726:UP785727 UP851126:UP851172 UP851262:UP851263 UP916662:UP916708 UP916798:UP916799 UP982198:UP982244 UP982334:UP982335 UQ63:UQ77 UQ82:UQ99 UQ104:UQ109 UQ64694:UQ64708 UQ64713:UQ64730 UQ64735:UQ64740 UQ130230:UQ130244 UQ130249:UQ130266 UQ130271:UQ130276 UQ195766:UQ195780 UQ195785:UQ195802 UQ195807:UQ195812 UQ261302:UQ261316 UQ261321:UQ261338 UQ261343:UQ261348 UQ326838:UQ326852 UQ326857:UQ326874 UQ326879:UQ326884 UQ392374:UQ392388 UQ392393:UQ392410 UQ392415:UQ392420 UQ457910:UQ457924 UQ457929:UQ457946 UQ457951:UQ457956 UQ523446:UQ523460 UQ523465:UQ523482 UQ523487:UQ523492 UQ588982:UQ588996 UQ589001:UQ589018 UQ589023:UQ589028 UQ654518:UQ654532 UQ654537:UQ654554 UQ654559:UQ654564 UQ720054:UQ720068 UQ720073:UQ720090 UQ720095:UQ720100 UQ785590:UQ785604 UQ785609:UQ785626 UQ785631:UQ785636 UQ851126:UQ851140 UQ851145:UQ851162 UQ851167:UQ851172 UQ916662:UQ916676 UQ916681:UQ916698 UQ916703:UQ916708 UQ982198:UQ982212 UQ982217:UQ982234 UQ982239:UQ982244 UR63:UR109 UR156:UR162 UR164:UR173 UR64694:UR64740 UR64787:UR64793 UR64795:UR64804 UR64809:UR64814 UR64816:UR64825 UR64830:UR64835 UR64837:UR64846 UR130230:UR130276 UR130323:UR130329 UR130331:UR130340 UR130345:UR130350 UR130352:UR130361 UR130366:UR130371 UR130373:UR130382 UR195766:UR195812 UR195859:UR195865 UR195867:UR195876 UR195881:UR195886 UR195888:UR195897 UR195902:UR195907 UR195909:UR195918 UR261302:UR261348 UR261395:UR261401 UR261403:UR261412 UR261417:UR261422 UR261424:UR261433 UR261438:UR261443 UR261445:UR261454 UR326838:UR326884 UR326931:UR326937 UR326939:UR326948 UR326953:UR326958 UR326960:UR326969 UR326974:UR326979 UR326981:UR326990 UR392374:UR392420 UR392467:UR392473 UR392475:UR392484 UR392489:UR392494 UR392496:UR392505 UR392510:UR392515 UR392517:UR392526 UR457910:UR457956 UR458003:UR458009 UR458011:UR458020 UR458025:UR458030 UR458032:UR458041 UR458046:UR458051 UR458053:UR458062 UR523446:UR523492 UR523539:UR523545 UR523547:UR523556 UR523561:UR523566 UR523568:UR523577 UR523582:UR523587 UR523589:UR523598 UR588982:UR589028 UR589075:UR589081 UR589083:UR589092 UR589097:UR589102 UR589104:UR589113 UR589118:UR589123 UR589125:UR589134 UR654518:UR654564 UR654611:UR654617 UR654619:UR654628 UR654633:UR654638 UR654640:UR654649 UR654654:UR654659 UR654661:UR654670 UR720054:UR720100 UR720147:UR720153 UR720155:UR720164 UR720169:UR720174 UR720176:UR720185 UR720190:UR720195 UR720197:UR720206 UR785590:UR785636 UR785683:UR785689 UR785691:UR785700 UR785705:UR785710 UR785712:UR785721 UR785726:UR785731 UR785733:UR785742 UR851126:UR851172 UR851219:UR851225 UR851227:UR851236 UR851241:UR851246 UR851248:UR851257 UR851262:UR851267 UR851269:UR851278 UR916662:UR916708 UR916755:UR916761 UR916763:UR916772 UR916777:UR916782 UR916784:UR916793 UR916798:UR916803 UR916805:UR916814 UR982198:UR982244 UR982291:UR982297 UR982299:UR982308 UR982313:UR982318 UR982320:UR982329 UR982334:UR982339 UR982341:UR982350 US63:US108 US156:US157 US159:US178 US64694:US64739 US64787:US64788 US64790:US64809 US64811:US64830 US64833:US64851 US130230:US130275 US130323:US130324 US130326:US130345 US130347:US130366 US130369:US130387 US195766:US195811 US195859:US195860 US195862:US195881 US195883:US195902 US195905:US195923 US261302:US261347 US261395:US261396 US261398:US261417 US261419:US261438 US261441:US261459 US326838:US326883 US326931:US326932 US326934:US326953 US326955:US326974 US326977:US326995 US392374:US392419 US392467:US392468 US392470:US392489 US392491:US392510 US392513:US392531 US457910:US457955 US458003:US458004 US458006:US458025 US458027:US458046 US458049:US458067 US523446:US523491 US523539:US523540 US523542:US523561 US523563:US523582 US523585:US523603 US588982:US589027 US589075:US589076 US589078:US589097 US589099:US589118 US589121:US589139 US654518:US654563 US654611:US654612 US654614:US654633 US654635:US654654 US654657:US654675 US720054:US720099 US720147:US720148 US720150:US720169 US720171:US720190 US720193:US720211 US785590:US785635 US785683:US785684 US785686:US785705 US785707:US785726 US785729:US785747 US851126:US851171 US851219:US851220 US851222:US851241 US851243:US851262 US851265:US851283 US916662:US916707 US916755:US916756 US916758:US916777 US916779:US916798 US916801:US916819 US982198:US982243 US982291:US982292 US982294:US982313 US982315:US982334 US982337:US982355 XR179:XR224 XR64897:XR65050 XR130433:XR130586 XR195969:XR196122 XR261505:XR261658 XR327041:XR327194 XR392577:XR392730 XR458113:XR458266 XR523649:XR523802 XR589185:XR589338 XR654721:XR654874 XR720257:XR720410 XR785793:XR785946 XR851329:XR851482 XR916865:XR917018 XR982401:XR982554 XS157:XS162 XS164:XS173 XS64788:XS64793 XS64795:XS64804 XS64809:XS64814 XS64816:XS64825 XS64830:XS64835 XS64837:XS64846 XS64851:XS64856 XS64858:XS64867 XS130324:XS130329 XS130331:XS130340 XS130345:XS130350 XS130352:XS130361 XS130366:XS130371 XS130373:XS130382 XS130387:XS130392 XS130394:XS130403 XS195860:XS195865 XS195867:XS195876 XS195881:XS195886 XS195888:XS195897 XS195902:XS195907 XS195909:XS195918 XS195923:XS195928 XS195930:XS195939 XS261396:XS261401 XS261403:XS261412 XS261417:XS261422 XS261424:XS261433 XS261438:XS261443 XS261445:XS261454 XS261459:XS261464 XS261466:XS261475 XS326932:XS326937 XS326939:XS326948 XS326953:XS326958 XS326960:XS326969 XS326974:XS326979 XS326981:XS326990 XS326995:XS327000 XS327002:XS327011 XS392468:XS392473 XS392475:XS392484 XS392489:XS392494 XS392496:XS392505 XS392510:XS392515 XS392517:XS392526 XS392531:XS392536 XS392538:XS392547 XS458004:XS458009 XS458011:XS458020 XS458025:XS458030 XS458032:XS458041 XS458046:XS458051 XS458053:XS458062 XS458067:XS458072 XS458074:XS458083 XS523540:XS523545 XS523547:XS523556 XS523561:XS523566 XS523568:XS523577 XS523582:XS523587 XS523589:XS523598 XS523603:XS523608 XS523610:XS523619 XS589076:XS589081 XS589083:XS589092 XS589097:XS589102 XS589104:XS589113 XS589118:XS589123 XS589125:XS589134 XS589139:XS589144 XS589146:XS589155 XS654612:XS654617 XS654619:XS654628 XS654633:XS654638 XS654640:XS654649 XS654654:XS654659 XS654661:XS654670 XS654675:XS654680 XS654682:XS654691 XS720148:XS720153 XS720155:XS720164 XS720169:XS720174 XS720176:XS720185 XS720190:XS720195 XS720197:XS720206 XS720211:XS720216 XS720218:XS720227 XS785684:XS785689 XS785691:XS785700 XS785705:XS785710 XS785712:XS785721 XS785726:XS785731 XS785733:XS785742 XS785747:XS785752 XS785754:XS785763 XS851220:XS851225 XS851227:XS851236 XS851241:XS851246 XS851248:XS851257 XS851262:XS851267 XS851269:XS851278 XS851283:XS851288 XS851290:XS851299 XS916756:XS916761 XS916763:XS916772 XS916777:XS916782 XS916784:XS916793 XS916798:XS916803 XS916805:XS916814 XS916819:XS916824 XS916826:XS916835 XS982292:XS982297 XS982299:XS982308 XS982313:XS982318 XS982320:XS982329 XS982334:XS982339 XS982341:XS982350 XS982355:XS982360 XS982362:XS982371 XT159:XT178 XT64790:XT64809 XT64811:XT64830 XT130326:XT130345 XT130347:XT130366 XT195862:XT195881 XT195883:XT195902 XT261398:XT261417 XT261419:XT261438 XT326934:XT326953 XT326955:XT326974 XT392470:XT392489 XT392491:XT392510 XT458006:XT458025 XT458027:XT458046 XT523542:XT523561 XT523563:XT523582 XT589078:XT589097 XT589099:XT589118 XT654614:XT654633 XT654635:XT654654 XT720150:XT720169 XT720171:XT720190 XT785686:XT785705 XT785707:XT785726 XT851222:XT851241 XT851243:XT851262 XT916758:XT916777 XT916779:XT916798 XT982294:XT982313 XT982315:XT982334 XU64852:XU64853 XU130388:XU130389 XU195924:XU195925 XU261460:XU261461 XU326996:XU326997 XU392532:XU392533 XU458068:XU458069 XU523604:XU523605 XU589140:XU589141 XU654676:XU654677 XU720212:XU720213 XU785748:XU785749 XU851284:XU851285 XU916820:XU916821 XU982356:XU982357 AEL63:AEL109 AEL64694:AEL64740 AEL64830:AEL64831 AEL130230:AEL130276 AEL130366:AEL130367 AEL195766:AEL195812 AEL195902:AEL195903 AEL261302:AEL261348 AEL261438:AEL261439 AEL326838:AEL326884 AEL326974:AEL326975 AEL392374:AEL392420 AEL392510:AEL392511 AEL457910:AEL457956 AEL458046:AEL458047 AEL523446:AEL523492 AEL523582:AEL523583 AEL588982:AEL589028 AEL589118:AEL589119 AEL654518:AEL654564 AEL654654:AEL654655 AEL720054:AEL720100 AEL720190:AEL720191 AEL785590:AEL785636 AEL785726:AEL785727 AEL851126:AEL851172 AEL851262:AEL851263 AEL916662:AEL916708 AEL916798:AEL916799 AEL982198:AEL982244 AEL982334:AEL982335 AEM63:AEM77 AEM82:AEM99 AEM104:AEM109 AEM64694:AEM64708 AEM64713:AEM64730 AEM64735:AEM64740 AEM130230:AEM130244 AEM130249:AEM130266 AEM130271:AEM130276 AEM195766:AEM195780 AEM195785:AEM195802 AEM195807:AEM195812 AEM261302:AEM261316 AEM261321:AEM261338 AEM261343:AEM261348 AEM326838:AEM326852 AEM326857:AEM326874 AEM326879:AEM326884 AEM392374:AEM392388 AEM392393:AEM392410 AEM392415:AEM392420 AEM457910:AEM457924 AEM457929:AEM457946 AEM457951:AEM457956 AEM523446:AEM523460 AEM523465:AEM523482 AEM523487:AEM523492 AEM588982:AEM588996 AEM589001:AEM589018 AEM589023:AEM589028 AEM654518:AEM654532 AEM654537:AEM654554 AEM654559:AEM654564 AEM720054:AEM720068 AEM720073:AEM720090 AEM720095:AEM720100 AEM785590:AEM785604 AEM785609:AEM785626 AEM785631:AEM785636 AEM851126:AEM851140 AEM851145:AEM851162 AEM851167:AEM851172 AEM916662:AEM916676 AEM916681:AEM916698 AEM916703:AEM916708 AEM982198:AEM982212 AEM982217:AEM982234 AEM982239:AEM982244 AEN63:AEN109 AEN156:AEN162 AEN164:AEN173 AEN64694:AEN64740 AEN64787:AEN64793 AEN64795:AEN64804 AEN64809:AEN64814 AEN64816:AEN64825 AEN64830:AEN64835 AEN64837:AEN64846 AEN130230:AEN130276 AEN130323:AEN130329 AEN130331:AEN130340 AEN130345:AEN130350 AEN130352:AEN130361 AEN130366:AEN130371 AEN130373:AEN130382 AEN195766:AEN195812 AEN195859:AEN195865 AEN195867:AEN195876 AEN195881:AEN195886 AEN195888:AEN195897 AEN195902:AEN195907 AEN195909:AEN195918 AEN261302:AEN261348 AEN261395:AEN261401 AEN261403:AEN261412 AEN261417:AEN261422 AEN261424:AEN261433 AEN261438:AEN261443 AEN261445:AEN261454 AEN326838:AEN326884 AEN326931:AEN326937 AEN326939:AEN326948 AEN326953:AEN326958 AEN326960:AEN326969 AEN326974:AEN326979 AEN326981:AEN326990 AEN392374:AEN392420 AEN392467:AEN392473 AEN392475:AEN392484 AEN392489:AEN392494 AEN392496:AEN392505 AEN392510:AEN392515 AEN392517:AEN392526 AEN457910:AEN457956 AEN458003:AEN458009 AEN458011:AEN458020 AEN458025:AEN458030 AEN458032:AEN458041 AEN458046:AEN458051 AEN458053:AEN458062 AEN523446:AEN523492 AEN523539:AEN523545 AEN523547:AEN523556 AEN523561:AEN523566 AEN523568:AEN523577 AEN523582:AEN523587 AEN523589:AEN523598 AEN588982:AEN589028 AEN589075:AEN589081 AEN589083:AEN589092 AEN589097:AEN589102 AEN589104:AEN589113 AEN589118:AEN589123 AEN589125:AEN589134 AEN654518:AEN654564 AEN654611:AEN654617 AEN654619:AEN654628 AEN654633:AEN654638 AEN654640:AEN654649 AEN654654:AEN654659 AEN654661:AEN654670 AEN720054:AEN720100 AEN720147:AEN720153 AEN720155:AEN720164 AEN720169:AEN720174 AEN720176:AEN720185 AEN720190:AEN720195 AEN720197:AEN720206 AEN785590:AEN785636 AEN785683:AEN785689 AEN785691:AEN785700 AEN785705:AEN785710 AEN785712:AEN785721 AEN785726:AEN785731 AEN785733:AEN785742 AEN851126:AEN851172 AEN851219:AEN851225 AEN851227:AEN851236 AEN851241:AEN851246 AEN851248:AEN851257 AEN851262:AEN851267 AEN851269:AEN851278 AEN916662:AEN916708 AEN916755:AEN916761 AEN916763:AEN916772 AEN916777:AEN916782 AEN916784:AEN916793 AEN916798:AEN916803 AEN916805:AEN916814 AEN982198:AEN982244 AEN982291:AEN982297 AEN982299:AEN982308 AEN982313:AEN982318 AEN982320:AEN982329 AEN982334:AEN982339 AEN982341:AEN982350 AEO63:AEO108 AEO156:AEO157 AEO159:AEO178 AEO64694:AEO64739 AEO64787:AEO64788 AEO64790:AEO64809 AEO64811:AEO64830 AEO64833:AEO64851 AEO130230:AEO130275 AEO130323:AEO130324 AEO130326:AEO130345 AEO130347:AEO130366 AEO130369:AEO130387 AEO195766:AEO195811 AEO195859:AEO195860 AEO195862:AEO195881 AEO195883:AEO195902 AEO195905:AEO195923 AEO261302:AEO261347 AEO261395:AEO261396 AEO261398:AEO261417 AEO261419:AEO261438 AEO261441:AEO261459 AEO326838:AEO326883 AEO326931:AEO326932 AEO326934:AEO326953 AEO326955:AEO326974 AEO326977:AEO326995 AEO392374:AEO392419 AEO392467:AEO392468 AEO392470:AEO392489 AEO392491:AEO392510 AEO392513:AEO392531 AEO457910:AEO457955 AEO458003:AEO458004 AEO458006:AEO458025 AEO458027:AEO458046 AEO458049:AEO458067 AEO523446:AEO523491 AEO523539:AEO523540 AEO523542:AEO523561 AEO523563:AEO523582 AEO523585:AEO523603 AEO588982:AEO589027 AEO589075:AEO589076 AEO589078:AEO589097 AEO589099:AEO589118 AEO589121:AEO589139 AEO654518:AEO654563 AEO654611:AEO654612 AEO654614:AEO654633 AEO654635:AEO654654 AEO654657:AEO654675 AEO720054:AEO720099 AEO720147:AEO720148 AEO720150:AEO720169 AEO720171:AEO720190 AEO720193:AEO720211 AEO785590:AEO785635 AEO785683:AEO785684 AEO785686:AEO785705 AEO785707:AEO785726 AEO785729:AEO785747 AEO851126:AEO851171 AEO851219:AEO851220 AEO851222:AEO851241 AEO851243:AEO851262 AEO851265:AEO851283 AEO916662:AEO916707 AEO916755:AEO916756 AEO916758:AEO916777 AEO916779:AEO916798 AEO916801:AEO916819 AEO982198:AEO982243 AEO982291:AEO982292 AEO982294:AEO982313 AEO982315:AEO982334 AEO982337:AEO982355 AHN179:AHN224 AHN64897:AHN65050 AHN130433:AHN130586 AHN195969:AHN196122 AHN261505:AHN261658 AHN327041:AHN327194 AHN392577:AHN392730 AHN458113:AHN458266 AHN523649:AHN523802 AHN589185:AHN589338 AHN654721:AHN654874 AHN720257:AHN720410 AHN785793:AHN785946 AHN851329:AHN851482 AHN916865:AHN917018 AHN982401:AHN982554 AHO157:AHO162 AHO164:AHO173 AHO64788:AHO64793 AHO64795:AHO64804 AHO64809:AHO64814 AHO64816:AHO64825 AHO64830:AHO64835 AHO64837:AHO64846 AHO64851:AHO64856 AHO64858:AHO64867 AHO130324:AHO130329 AHO130331:AHO130340 AHO130345:AHO130350 AHO130352:AHO130361 AHO130366:AHO130371 AHO130373:AHO130382 AHO130387:AHO130392 AHO130394:AHO130403 AHO195860:AHO195865 AHO195867:AHO195876 AHO195881:AHO195886 AHO195888:AHO195897 AHO195902:AHO195907 AHO195909:AHO195918 AHO195923:AHO195928 AHO195930:AHO195939 AHO261396:AHO261401 AHO261403:AHO261412 AHO261417:AHO261422 AHO261424:AHO261433 AHO261438:AHO261443 AHO261445:AHO261454 AHO261459:AHO261464 AHO261466:AHO261475 AHO326932:AHO326937 AHO326939:AHO326948 AHO326953:AHO326958 AHO326960:AHO326969 AHO326974:AHO326979 AHO326981:AHO326990 AHO326995:AHO327000 AHO327002:AHO327011 AHO392468:AHO392473 AHO392475:AHO392484 AHO392489:AHO392494 AHO392496:AHO392505 AHO392510:AHO392515 AHO392517:AHO392526 AHO392531:AHO392536 AHO392538:AHO392547 AHO458004:AHO458009 AHO458011:AHO458020 AHO458025:AHO458030 AHO458032:AHO458041 AHO458046:AHO458051 AHO458053:AHO458062 AHO458067:AHO458072 AHO458074:AHO458083 AHO523540:AHO523545 AHO523547:AHO523556 AHO523561:AHO523566 AHO523568:AHO523577 AHO523582:AHO523587 AHO523589:AHO523598 AHO523603:AHO523608 AHO523610:AHO523619 AHO589076:AHO589081 AHO589083:AHO589092 AHO589097:AHO589102 AHO589104:AHO589113 AHO589118:AHO589123 AHO589125:AHO589134 AHO589139:AHO589144 AHO589146:AHO589155 AHO654612:AHO654617 AHO654619:AHO654628 AHO654633:AHO654638 AHO654640:AHO654649 AHO654654:AHO654659 AHO654661:AHO654670 AHO654675:AHO654680 AHO654682:AHO654691 AHO720148:AHO720153 AHO720155:AHO720164 AHO720169:AHO720174 AHO720176:AHO720185 AHO720190:AHO720195 AHO720197:AHO720206 AHO720211:AHO720216 AHO720218:AHO720227 AHO785684:AHO785689 AHO785691:AHO785700 AHO785705:AHO785710 AHO785712:AHO785721 AHO785726:AHO785731 AHO785733:AHO785742 AHO785747:AHO785752 AHO785754:AHO785763 AHO851220:AHO851225 AHO851227:AHO851236 AHO851241:AHO851246 AHO851248:AHO851257 AHO851262:AHO851267 AHO851269:AHO851278 AHO851283:AHO851288 AHO851290:AHO851299 AHO916756:AHO916761 AHO916763:AHO916772 AHO916777:AHO916782 AHO916784:AHO916793 AHO916798:AHO916803 AHO916805:AHO916814 AHO916819:AHO916824 AHO916826:AHO916835 AHO982292:AHO982297 AHO982299:AHO982308 AHO982313:AHO982318 AHO982320:AHO982329 AHO982334:AHO982339 AHO982341:AHO982350 AHO982355:AHO982360 AHO982362:AHO982371 AHP159:AHP178 AHP64790:AHP64809 AHP64811:AHP64830 AHP130326:AHP130345 AHP130347:AHP130366 AHP195862:AHP195881 AHP195883:AHP195902 AHP261398:AHP261417 AHP261419:AHP261438 AHP326934:AHP326953 AHP326955:AHP326974 AHP392470:AHP392489 AHP392491:AHP392510 AHP458006:AHP458025 AHP458027:AHP458046 AHP523542:AHP523561 AHP523563:AHP523582 AHP589078:AHP589097 AHP589099:AHP589118 AHP654614:AHP654633 AHP654635:AHP654654 AHP720150:AHP720169 AHP720171:AHP720190 AHP785686:AHP785705 AHP785707:AHP785726 AHP851222:AHP851241 AHP851243:AHP851262 AHP916758:AHP916777 AHP916779:AHP916798 AHP982294:AHP982313 AHP982315:AHP982334 AHQ64852:AHQ64853 AHQ130388:AHQ130389 AHQ195924:AHQ195925 AHQ261460:AHQ261461 AHQ326996:AHQ326997 AHQ392532:AHQ392533 AHQ458068:AHQ458069 AHQ523604:AHQ523605 AHQ589140:AHQ589141 AHQ654676:AHQ654677 AHQ720212:AHQ720213 AHQ785748:AHQ785749 AHQ851284:AHQ851285 AHQ916820:AHQ916821 AHQ982356:AHQ982357 AOH63:AOH109 AOH64694:AOH64740 AOH64830:AOH64831 AOH130230:AOH130276 AOH130366:AOH130367 AOH195766:AOH195812 AOH195902:AOH195903 AOH261302:AOH261348 AOH261438:AOH261439 AOH326838:AOH326884 AOH326974:AOH326975 AOH392374:AOH392420 AOH392510:AOH392511 AOH457910:AOH457956 AOH458046:AOH458047 AOH523446:AOH523492 AOH523582:AOH523583 AOH588982:AOH589028 AOH589118:AOH589119 AOH654518:AOH654564 AOH654654:AOH654655 AOH720054:AOH720100 AOH720190:AOH720191 AOH785590:AOH785636 AOH785726:AOH785727 AOH851126:AOH851172 AOH851262:AOH851263 AOH916662:AOH916708 AOH916798:AOH916799 AOH982198:AOH982244 AOH982334:AOH982335 AOI63:AOI77 AOI82:AOI99 AOI104:AOI109 AOI64694:AOI64708 AOI64713:AOI64730 AOI64735:AOI64740 AOI130230:AOI130244 AOI130249:AOI130266 AOI130271:AOI130276 AOI195766:AOI195780 AOI195785:AOI195802 AOI195807:AOI195812 AOI261302:AOI261316 AOI261321:AOI261338 AOI261343:AOI261348 AOI326838:AOI326852 AOI326857:AOI326874 AOI326879:AOI326884 AOI392374:AOI392388 AOI392393:AOI392410 AOI392415:AOI392420 AOI457910:AOI457924 AOI457929:AOI457946 AOI457951:AOI457956 AOI523446:AOI523460 AOI523465:AOI523482 AOI523487:AOI523492 AOI588982:AOI588996 AOI589001:AOI589018 AOI589023:AOI589028 AOI654518:AOI654532 AOI654537:AOI654554 AOI654559:AOI654564 AOI720054:AOI720068 AOI720073:AOI720090 AOI720095:AOI720100 AOI785590:AOI785604 AOI785609:AOI785626 AOI785631:AOI785636 AOI851126:AOI851140 AOI851145:AOI851162 AOI851167:AOI851172 AOI916662:AOI916676 AOI916681:AOI916698 AOI916703:AOI916708 AOI982198:AOI982212 AOI982217:AOI982234 AOI982239:AOI982244 AOJ63:AOJ109 AOJ156:AOJ162 AOJ164:AOJ173 AOJ64694:AOJ64740 AOJ64787:AOJ64793 AOJ64795:AOJ64804 AOJ64809:AOJ64814 AOJ64816:AOJ64825 AOJ64830:AOJ64835 AOJ64837:AOJ64846 AOJ130230:AOJ130276 AOJ130323:AOJ130329 AOJ130331:AOJ130340 AOJ130345:AOJ130350 AOJ130352:AOJ130361 AOJ130366:AOJ130371 AOJ130373:AOJ130382 AOJ195766:AOJ195812 AOJ195859:AOJ195865 AOJ195867:AOJ195876 AOJ195881:AOJ195886 AOJ195888:AOJ195897 AOJ195902:AOJ195907 AOJ195909:AOJ195918 AOJ261302:AOJ261348 AOJ261395:AOJ261401 AOJ261403:AOJ261412 AOJ261417:AOJ261422 AOJ261424:AOJ261433 AOJ261438:AOJ261443 AOJ261445:AOJ261454 AOJ326838:AOJ326884 AOJ326931:AOJ326937 AOJ326939:AOJ326948 AOJ326953:AOJ326958 AOJ326960:AOJ326969 AOJ326974:AOJ326979 AOJ326981:AOJ326990 AOJ392374:AOJ392420 AOJ392467:AOJ392473 AOJ392475:AOJ392484 AOJ392489:AOJ392494 AOJ392496:AOJ392505 AOJ392510:AOJ392515 AOJ392517:AOJ392526 AOJ457910:AOJ457956 AOJ458003:AOJ458009 AOJ458011:AOJ458020 AOJ458025:AOJ458030 AOJ458032:AOJ458041 AOJ458046:AOJ458051 AOJ458053:AOJ458062 AOJ523446:AOJ523492 AOJ523539:AOJ523545 AOJ523547:AOJ523556 AOJ523561:AOJ523566 AOJ523568:AOJ523577 AOJ523582:AOJ523587 AOJ523589:AOJ523598 AOJ588982:AOJ589028 AOJ589075:AOJ589081 AOJ589083:AOJ589092 AOJ589097:AOJ589102 AOJ589104:AOJ589113 AOJ589118:AOJ589123 AOJ589125:AOJ589134 AOJ654518:AOJ654564 AOJ654611:AOJ654617 AOJ654619:AOJ654628 AOJ654633:AOJ654638 AOJ654640:AOJ654649 AOJ654654:AOJ654659 AOJ654661:AOJ654670 AOJ720054:AOJ720100 AOJ720147:AOJ720153 AOJ720155:AOJ720164 AOJ720169:AOJ720174 AOJ720176:AOJ720185 AOJ720190:AOJ720195 AOJ720197:AOJ720206 AOJ785590:AOJ785636 AOJ785683:AOJ785689 AOJ785691:AOJ785700 AOJ785705:AOJ785710 AOJ785712:AOJ785721 AOJ785726:AOJ785731 AOJ785733:AOJ785742 AOJ851126:AOJ851172 AOJ851219:AOJ851225 AOJ851227:AOJ851236 AOJ851241:AOJ851246 AOJ851248:AOJ851257 AOJ851262:AOJ851267 AOJ851269:AOJ851278 AOJ916662:AOJ916708 AOJ916755:AOJ916761 AOJ916763:AOJ916772 AOJ916777:AOJ916782 AOJ916784:AOJ916793 AOJ916798:AOJ916803 AOJ916805:AOJ916814 AOJ982198:AOJ982244 AOJ982291:AOJ982297 AOJ982299:AOJ982308 AOJ982313:AOJ982318 AOJ982320:AOJ982329 AOJ982334:AOJ982339 AOJ982341:AOJ982350 AOK63:AOK108 AOK156:AOK157 AOK159:AOK178 AOK64694:AOK64739 AOK64787:AOK64788 AOK64790:AOK64809 AOK64811:AOK64830 AOK64833:AOK64851 AOK130230:AOK130275 AOK130323:AOK130324 AOK130326:AOK130345 AOK130347:AOK130366 AOK130369:AOK130387 AOK195766:AOK195811 AOK195859:AOK195860 AOK195862:AOK195881 AOK195883:AOK195902 AOK195905:AOK195923 AOK261302:AOK261347 AOK261395:AOK261396 AOK261398:AOK261417 AOK261419:AOK261438 AOK261441:AOK261459 AOK326838:AOK326883 AOK326931:AOK326932 AOK326934:AOK326953 AOK326955:AOK326974 AOK326977:AOK326995 AOK392374:AOK392419 AOK392467:AOK392468 AOK392470:AOK392489 AOK392491:AOK392510 AOK392513:AOK392531 AOK457910:AOK457955 AOK458003:AOK458004 AOK458006:AOK458025 AOK458027:AOK458046 AOK458049:AOK458067 AOK523446:AOK523491 AOK523539:AOK523540 AOK523542:AOK523561 AOK523563:AOK523582 AOK523585:AOK523603 AOK588982:AOK589027 AOK589075:AOK589076 AOK589078:AOK589097 AOK589099:AOK589118 AOK589121:AOK589139 AOK654518:AOK654563 AOK654611:AOK654612 AOK654614:AOK654633 AOK654635:AOK654654 AOK654657:AOK654675 AOK720054:AOK720099 AOK720147:AOK720148 AOK720150:AOK720169 AOK720171:AOK720190 AOK720193:AOK720211 AOK785590:AOK785635 AOK785683:AOK785684 AOK785686:AOK785705 AOK785707:AOK785726 AOK785729:AOK785747 AOK851126:AOK851171 AOK851219:AOK851220 AOK851222:AOK851241 AOK851243:AOK851262 AOK851265:AOK851283 AOK916662:AOK916707 AOK916755:AOK916756 AOK916758:AOK916777 AOK916779:AOK916798 AOK916801:AOK916819 AOK982198:AOK982243 AOK982291:AOK982292 AOK982294:AOK982313 AOK982315:AOK982334 AOK982337:AOK982355 ARJ179:ARJ224 ARJ64897:ARJ65050 ARJ130433:ARJ130586 ARJ195969:ARJ196122 ARJ261505:ARJ261658 ARJ327041:ARJ327194 ARJ392577:ARJ392730 ARJ458113:ARJ458266 ARJ523649:ARJ523802 ARJ589185:ARJ589338 ARJ654721:ARJ654874 ARJ720257:ARJ720410 ARJ785793:ARJ785946 ARJ851329:ARJ851482 ARJ916865:ARJ917018 ARJ982401:ARJ982554 ARK157:ARK162 ARK164:ARK173 ARK64788:ARK64793 ARK64795:ARK64804 ARK64809:ARK64814 ARK64816:ARK64825 ARK64830:ARK64835 ARK64837:ARK64846 ARK64851:ARK64856 ARK64858:ARK64867 ARK130324:ARK130329 ARK130331:ARK130340 ARK130345:ARK130350 ARK130352:ARK130361 ARK130366:ARK130371 ARK130373:ARK130382 ARK130387:ARK130392 ARK130394:ARK130403 ARK195860:ARK195865 ARK195867:ARK195876 ARK195881:ARK195886 ARK195888:ARK195897 ARK195902:ARK195907 ARK195909:ARK195918 ARK195923:ARK195928 ARK195930:ARK195939 ARK261396:ARK261401 ARK261403:ARK261412 ARK261417:ARK261422 ARK261424:ARK261433 ARK261438:ARK261443 ARK261445:ARK261454 ARK261459:ARK261464 ARK261466:ARK261475 ARK326932:ARK326937 ARK326939:ARK326948 ARK326953:ARK326958 ARK326960:ARK326969 ARK326974:ARK326979 ARK326981:ARK326990 ARK326995:ARK327000 ARK327002:ARK327011 ARK392468:ARK392473 ARK392475:ARK392484 ARK392489:ARK392494 ARK392496:ARK392505 ARK392510:ARK392515 ARK392517:ARK392526 ARK392531:ARK392536 ARK392538:ARK392547 ARK458004:ARK458009 ARK458011:ARK458020 ARK458025:ARK458030 ARK458032:ARK458041 ARK458046:ARK458051 ARK458053:ARK458062 ARK458067:ARK458072 ARK458074:ARK458083 ARK523540:ARK523545 ARK523547:ARK523556 ARK523561:ARK523566 ARK523568:ARK523577 ARK523582:ARK523587 ARK523589:ARK523598 ARK523603:ARK523608 ARK523610:ARK523619 ARK589076:ARK589081 ARK589083:ARK589092 ARK589097:ARK589102 ARK589104:ARK589113 ARK589118:ARK589123 ARK589125:ARK589134 ARK589139:ARK589144 ARK589146:ARK589155 ARK654612:ARK654617 ARK654619:ARK654628 ARK654633:ARK654638 ARK654640:ARK654649 ARK654654:ARK654659 ARK654661:ARK654670 ARK654675:ARK654680 ARK654682:ARK654691 ARK720148:ARK720153 ARK720155:ARK720164 ARK720169:ARK720174 ARK720176:ARK720185 ARK720190:ARK720195 ARK720197:ARK720206 ARK720211:ARK720216 ARK720218:ARK720227 ARK785684:ARK785689 ARK785691:ARK785700 ARK785705:ARK785710 ARK785712:ARK785721 ARK785726:ARK785731 ARK785733:ARK785742 ARK785747:ARK785752 ARK785754:ARK785763 ARK851220:ARK851225 ARK851227:ARK851236 ARK851241:ARK851246 ARK851248:ARK851257 ARK851262:ARK851267 ARK851269:ARK851278 ARK851283:ARK851288 ARK851290:ARK851299 ARK916756:ARK916761 ARK916763:ARK916772 ARK916777:ARK916782 ARK916784:ARK916793 ARK916798:ARK916803 ARK916805:ARK916814 ARK916819:ARK916824 ARK916826:ARK916835 ARK982292:ARK982297 ARK982299:ARK982308 ARK982313:ARK982318 ARK982320:ARK982329 ARK982334:ARK982339 ARK982341:ARK982350 ARK982355:ARK982360 ARK982362:ARK982371 ARL159:ARL178 ARL64790:ARL64809 ARL64811:ARL64830 ARL130326:ARL130345 ARL130347:ARL130366 ARL195862:ARL195881 ARL195883:ARL195902 ARL261398:ARL261417 ARL261419:ARL261438 ARL326934:ARL326953 ARL326955:ARL326974 ARL392470:ARL392489 ARL392491:ARL392510 ARL458006:ARL458025 ARL458027:ARL458046 ARL523542:ARL523561 ARL523563:ARL523582 ARL589078:ARL589097 ARL589099:ARL589118 ARL654614:ARL654633 ARL654635:ARL654654 ARL720150:ARL720169 ARL720171:ARL720190 ARL785686:ARL785705 ARL785707:ARL785726 ARL851222:ARL851241 ARL851243:ARL851262 ARL916758:ARL916777 ARL916779:ARL916798 ARL982294:ARL982313 ARL982315:ARL982334 ARM64852:ARM64853 ARM130388:ARM130389 ARM195924:ARM195925 ARM261460:ARM261461 ARM326996:ARM326997 ARM392532:ARM392533 ARM458068:ARM458069 ARM523604:ARM523605 ARM589140:ARM589141 ARM654676:ARM654677 ARM720212:ARM720213 ARM785748:ARM785749 ARM851284:ARM851285 ARM916820:ARM916821 ARM982356:ARM982357 AYD63:AYD109 AYD64694:AYD64740 AYD64830:AYD64831 AYD130230:AYD130276 AYD130366:AYD130367 AYD195766:AYD195812 AYD195902:AYD195903 AYD261302:AYD261348 AYD261438:AYD261439 AYD326838:AYD326884 AYD326974:AYD326975 AYD392374:AYD392420 AYD392510:AYD392511 AYD457910:AYD457956 AYD458046:AYD458047 AYD523446:AYD523492 AYD523582:AYD523583 AYD588982:AYD589028 AYD589118:AYD589119 AYD654518:AYD654564 AYD654654:AYD654655 AYD720054:AYD720100 AYD720190:AYD720191 AYD785590:AYD785636 AYD785726:AYD785727 AYD851126:AYD851172 AYD851262:AYD851263 AYD916662:AYD916708 AYD916798:AYD916799 AYD982198:AYD982244 AYD982334:AYD982335 AYE63:AYE77 AYE82:AYE99 AYE104:AYE109 AYE64694:AYE64708 AYE64713:AYE64730 AYE64735:AYE64740 AYE130230:AYE130244 AYE130249:AYE130266 AYE130271:AYE130276 AYE195766:AYE195780 AYE195785:AYE195802 AYE195807:AYE195812 AYE261302:AYE261316 AYE261321:AYE261338 AYE261343:AYE261348 AYE326838:AYE326852 AYE326857:AYE326874 AYE326879:AYE326884 AYE392374:AYE392388 AYE392393:AYE392410 AYE392415:AYE392420 AYE457910:AYE457924 AYE457929:AYE457946 AYE457951:AYE457956 AYE523446:AYE523460 AYE523465:AYE523482 AYE523487:AYE523492 AYE588982:AYE588996 AYE589001:AYE589018 AYE589023:AYE589028 AYE654518:AYE654532 AYE654537:AYE654554 AYE654559:AYE654564 AYE720054:AYE720068 AYE720073:AYE720090 AYE720095:AYE720100 AYE785590:AYE785604 AYE785609:AYE785626 AYE785631:AYE785636 AYE851126:AYE851140 AYE851145:AYE851162 AYE851167:AYE851172 AYE916662:AYE916676 AYE916681:AYE916698 AYE916703:AYE916708 AYE982198:AYE982212 AYE982217:AYE982234 AYE982239:AYE982244 AYF63:AYF109 AYF156:AYF162 AYF164:AYF173 AYF64694:AYF64740 AYF64787:AYF64793 AYF64795:AYF64804 AYF64809:AYF64814 AYF64816:AYF64825 AYF64830:AYF64835 AYF64837:AYF64846 AYF130230:AYF130276 AYF130323:AYF130329 AYF130331:AYF130340 AYF130345:AYF130350 AYF130352:AYF130361 AYF130366:AYF130371 AYF130373:AYF130382 AYF195766:AYF195812 AYF195859:AYF195865 AYF195867:AYF195876 AYF195881:AYF195886 AYF195888:AYF195897 AYF195902:AYF195907 AYF195909:AYF195918 AYF261302:AYF261348 AYF261395:AYF261401 AYF261403:AYF261412 AYF261417:AYF261422 AYF261424:AYF261433 AYF261438:AYF261443 AYF261445:AYF261454 AYF326838:AYF326884 AYF326931:AYF326937 AYF326939:AYF326948 AYF326953:AYF326958 AYF326960:AYF326969 AYF326974:AYF326979 AYF326981:AYF326990 AYF392374:AYF392420 AYF392467:AYF392473 AYF392475:AYF392484 AYF392489:AYF392494 AYF392496:AYF392505 AYF392510:AYF392515 AYF392517:AYF392526 AYF457910:AYF457956 AYF458003:AYF458009 AYF458011:AYF458020 AYF458025:AYF458030 AYF458032:AYF458041 AYF458046:AYF458051 AYF458053:AYF458062 AYF523446:AYF523492 AYF523539:AYF523545 AYF523547:AYF523556 AYF523561:AYF523566 AYF523568:AYF523577 AYF523582:AYF523587 AYF523589:AYF523598 AYF588982:AYF589028 AYF589075:AYF589081 AYF589083:AYF589092 AYF589097:AYF589102 AYF589104:AYF589113 AYF589118:AYF589123 AYF589125:AYF589134 AYF654518:AYF654564 AYF654611:AYF654617 AYF654619:AYF654628 AYF654633:AYF654638 AYF654640:AYF654649 AYF654654:AYF654659 AYF654661:AYF654670 AYF720054:AYF720100 AYF720147:AYF720153 AYF720155:AYF720164 AYF720169:AYF720174 AYF720176:AYF720185 AYF720190:AYF720195 AYF720197:AYF720206 AYF785590:AYF785636 AYF785683:AYF785689 AYF785691:AYF785700 AYF785705:AYF785710 AYF785712:AYF785721 AYF785726:AYF785731 AYF785733:AYF785742 AYF851126:AYF851172 AYF851219:AYF851225 AYF851227:AYF851236 AYF851241:AYF851246 AYF851248:AYF851257 AYF851262:AYF851267 AYF851269:AYF851278 AYF916662:AYF916708 AYF916755:AYF916761 AYF916763:AYF916772 AYF916777:AYF916782 AYF916784:AYF916793 AYF916798:AYF916803 AYF916805:AYF916814 AYF982198:AYF982244 AYF982291:AYF982297 AYF982299:AYF982308 AYF982313:AYF982318 AYF982320:AYF982329 AYF982334:AYF982339 AYF982341:AYF982350 AYG63:AYG108 AYG156:AYG157 AYG159:AYG178 AYG64694:AYG64739 AYG64787:AYG64788 AYG64790:AYG64809 AYG64811:AYG64830 AYG64833:AYG64851 AYG130230:AYG130275 AYG130323:AYG130324 AYG130326:AYG130345 AYG130347:AYG130366 AYG130369:AYG130387 AYG195766:AYG195811 AYG195859:AYG195860 AYG195862:AYG195881 AYG195883:AYG195902 AYG195905:AYG195923 AYG261302:AYG261347 AYG261395:AYG261396 AYG261398:AYG261417 AYG261419:AYG261438 AYG261441:AYG261459 AYG326838:AYG326883 AYG326931:AYG326932 AYG326934:AYG326953 AYG326955:AYG326974 AYG326977:AYG326995 AYG392374:AYG392419 AYG392467:AYG392468 AYG392470:AYG392489 AYG392491:AYG392510 AYG392513:AYG392531 AYG457910:AYG457955 AYG458003:AYG458004 AYG458006:AYG458025 AYG458027:AYG458046 AYG458049:AYG458067 AYG523446:AYG523491 AYG523539:AYG523540 AYG523542:AYG523561 AYG523563:AYG523582 AYG523585:AYG523603 AYG588982:AYG589027 AYG589075:AYG589076 AYG589078:AYG589097 AYG589099:AYG589118 AYG589121:AYG589139 AYG654518:AYG654563 AYG654611:AYG654612 AYG654614:AYG654633 AYG654635:AYG654654 AYG654657:AYG654675 AYG720054:AYG720099 AYG720147:AYG720148 AYG720150:AYG720169 AYG720171:AYG720190 AYG720193:AYG720211 AYG785590:AYG785635 AYG785683:AYG785684 AYG785686:AYG785705 AYG785707:AYG785726 AYG785729:AYG785747 AYG851126:AYG851171 AYG851219:AYG851220 AYG851222:AYG851241 AYG851243:AYG851262 AYG851265:AYG851283 AYG916662:AYG916707 AYG916755:AYG916756 AYG916758:AYG916777 AYG916779:AYG916798 AYG916801:AYG916819 AYG982198:AYG982243 AYG982291:AYG982292 AYG982294:AYG982313 AYG982315:AYG982334 AYG982337:AYG982355 BBF179:BBF224 BBF64897:BBF65050 BBF130433:BBF130586 BBF195969:BBF196122 BBF261505:BBF261658 BBF327041:BBF327194 BBF392577:BBF392730 BBF458113:BBF458266 BBF523649:BBF523802 BBF589185:BBF589338 BBF654721:BBF654874 BBF720257:BBF720410 BBF785793:BBF785946 BBF851329:BBF851482 BBF916865:BBF917018 BBF982401:BBF982554 BBG157:BBG162 BBG164:BBG173 BBG64788:BBG64793 BBG64795:BBG64804 BBG64809:BBG64814 BBG64816:BBG64825 BBG64830:BBG64835 BBG64837:BBG64846 BBG64851:BBG64856 BBG64858:BBG64867 BBG130324:BBG130329 BBG130331:BBG130340 BBG130345:BBG130350 BBG130352:BBG130361 BBG130366:BBG130371 BBG130373:BBG130382 BBG130387:BBG130392 BBG130394:BBG130403 BBG195860:BBG195865 BBG195867:BBG195876 BBG195881:BBG195886 BBG195888:BBG195897 BBG195902:BBG195907 BBG195909:BBG195918 BBG195923:BBG195928 BBG195930:BBG195939 BBG261396:BBG261401 BBG261403:BBG261412 BBG261417:BBG261422 BBG261424:BBG261433 BBG261438:BBG261443 BBG261445:BBG261454 BBG261459:BBG261464 BBG261466:BBG261475 BBG326932:BBG326937 BBG326939:BBG326948 BBG326953:BBG326958 BBG326960:BBG326969 BBG326974:BBG326979 BBG326981:BBG326990 BBG326995:BBG327000 BBG327002:BBG327011 BBG392468:BBG392473 BBG392475:BBG392484 BBG392489:BBG392494 BBG392496:BBG392505 BBG392510:BBG392515 BBG392517:BBG392526 BBG392531:BBG392536 BBG392538:BBG392547 BBG458004:BBG458009 BBG458011:BBG458020 BBG458025:BBG458030 BBG458032:BBG458041 BBG458046:BBG458051 BBG458053:BBG458062 BBG458067:BBG458072 BBG458074:BBG458083 BBG523540:BBG523545 BBG523547:BBG523556 BBG523561:BBG523566 BBG523568:BBG523577 BBG523582:BBG523587 BBG523589:BBG523598 BBG523603:BBG523608 BBG523610:BBG523619 BBG589076:BBG589081 BBG589083:BBG589092 BBG589097:BBG589102 BBG589104:BBG589113 BBG589118:BBG589123 BBG589125:BBG589134 BBG589139:BBG589144 BBG589146:BBG589155 BBG654612:BBG654617 BBG654619:BBG654628 BBG654633:BBG654638 BBG654640:BBG654649 BBG654654:BBG654659 BBG654661:BBG654670 BBG654675:BBG654680 BBG654682:BBG654691 BBG720148:BBG720153 BBG720155:BBG720164 BBG720169:BBG720174 BBG720176:BBG720185 BBG720190:BBG720195 BBG720197:BBG720206 BBG720211:BBG720216 BBG720218:BBG720227 BBG785684:BBG785689 BBG785691:BBG785700 BBG785705:BBG785710 BBG785712:BBG785721 BBG785726:BBG785731 BBG785733:BBG785742 BBG785747:BBG785752 BBG785754:BBG785763 BBG851220:BBG851225 BBG851227:BBG851236 BBG851241:BBG851246 BBG851248:BBG851257 BBG851262:BBG851267 BBG851269:BBG851278 BBG851283:BBG851288 BBG851290:BBG851299 BBG916756:BBG916761 BBG916763:BBG916772 BBG916777:BBG916782 BBG916784:BBG916793 BBG916798:BBG916803 BBG916805:BBG916814 BBG916819:BBG916824 BBG916826:BBG916835 BBG982292:BBG982297 BBG982299:BBG982308 BBG982313:BBG982318 BBG982320:BBG982329 BBG982334:BBG982339 BBG982341:BBG982350 BBG982355:BBG982360 BBG982362:BBG982371 BBH159:BBH178 BBH64790:BBH64809 BBH64811:BBH64830 BBH130326:BBH130345 BBH130347:BBH130366 BBH195862:BBH195881 BBH195883:BBH195902 BBH261398:BBH261417 BBH261419:BBH261438 BBH326934:BBH326953 BBH326955:BBH326974 BBH392470:BBH392489 BBH392491:BBH392510 BBH458006:BBH458025 BBH458027:BBH458046 BBH523542:BBH523561 BBH523563:BBH523582 BBH589078:BBH589097 BBH589099:BBH589118 BBH654614:BBH654633 BBH654635:BBH654654 BBH720150:BBH720169 BBH720171:BBH720190 BBH785686:BBH785705 BBH785707:BBH785726 BBH851222:BBH851241 BBH851243:BBH851262 BBH916758:BBH916777 BBH916779:BBH916798 BBH982294:BBH982313 BBH982315:BBH982334 BBI64852:BBI64853 BBI130388:BBI130389 BBI195924:BBI195925 BBI261460:BBI261461 BBI326996:BBI326997 BBI392532:BBI392533 BBI458068:BBI458069 BBI523604:BBI523605 BBI589140:BBI589141 BBI654676:BBI654677 BBI720212:BBI720213 BBI785748:BBI785749 BBI851284:BBI851285 BBI916820:BBI916821 BBI982356:BBI982357 BHZ63:BHZ109 BHZ64694:BHZ64740 BHZ64830:BHZ64831 BHZ130230:BHZ130276 BHZ130366:BHZ130367 BHZ195766:BHZ195812 BHZ195902:BHZ195903 BHZ261302:BHZ261348 BHZ261438:BHZ261439 BHZ326838:BHZ326884 BHZ326974:BHZ326975 BHZ392374:BHZ392420 BHZ392510:BHZ392511 BHZ457910:BHZ457956 BHZ458046:BHZ458047 BHZ523446:BHZ523492 BHZ523582:BHZ523583 BHZ588982:BHZ589028 BHZ589118:BHZ589119 BHZ654518:BHZ654564 BHZ654654:BHZ654655 BHZ720054:BHZ720100 BHZ720190:BHZ720191 BHZ785590:BHZ785636 BHZ785726:BHZ785727 BHZ851126:BHZ851172 BHZ851262:BHZ851263 BHZ916662:BHZ916708 BHZ916798:BHZ916799 BHZ982198:BHZ982244 BHZ982334:BHZ982335 BIA63:BIA77 BIA82:BIA99 BIA104:BIA109 BIA64694:BIA64708 BIA64713:BIA64730 BIA64735:BIA64740 BIA130230:BIA130244 BIA130249:BIA130266 BIA130271:BIA130276 BIA195766:BIA195780 BIA195785:BIA195802 BIA195807:BIA195812 BIA261302:BIA261316 BIA261321:BIA261338 BIA261343:BIA261348 BIA326838:BIA326852 BIA326857:BIA326874 BIA326879:BIA326884 BIA392374:BIA392388 BIA392393:BIA392410 BIA392415:BIA392420 BIA457910:BIA457924 BIA457929:BIA457946 BIA457951:BIA457956 BIA523446:BIA523460 BIA523465:BIA523482 BIA523487:BIA523492 BIA588982:BIA588996 BIA589001:BIA589018 BIA589023:BIA589028 BIA654518:BIA654532 BIA654537:BIA654554 BIA654559:BIA654564 BIA720054:BIA720068 BIA720073:BIA720090 BIA720095:BIA720100 BIA785590:BIA785604 BIA785609:BIA785626 BIA785631:BIA785636 BIA851126:BIA851140 BIA851145:BIA851162 BIA851167:BIA851172 BIA916662:BIA916676 BIA916681:BIA916698 BIA916703:BIA916708 BIA982198:BIA982212 BIA982217:BIA982234 BIA982239:BIA982244 BIB63:BIB109 BIB156:BIB162 BIB164:BIB173 BIB64694:BIB64740 BIB64787:BIB64793 BIB64795:BIB64804 BIB64809:BIB64814 BIB64816:BIB64825 BIB64830:BIB64835 BIB64837:BIB64846 BIB130230:BIB130276 BIB130323:BIB130329 BIB130331:BIB130340 BIB130345:BIB130350 BIB130352:BIB130361 BIB130366:BIB130371 BIB130373:BIB130382 BIB195766:BIB195812 BIB195859:BIB195865 BIB195867:BIB195876 BIB195881:BIB195886 BIB195888:BIB195897 BIB195902:BIB195907 BIB195909:BIB195918 BIB261302:BIB261348 BIB261395:BIB261401 BIB261403:BIB261412 BIB261417:BIB261422 BIB261424:BIB261433 BIB261438:BIB261443 BIB261445:BIB261454 BIB326838:BIB326884 BIB326931:BIB326937 BIB326939:BIB326948 BIB326953:BIB326958 BIB326960:BIB326969 BIB326974:BIB326979 BIB326981:BIB326990 BIB392374:BIB392420 BIB392467:BIB392473 BIB392475:BIB392484 BIB392489:BIB392494 BIB392496:BIB392505 BIB392510:BIB392515 BIB392517:BIB392526 BIB457910:BIB457956 BIB458003:BIB458009 BIB458011:BIB458020 BIB458025:BIB458030 BIB458032:BIB458041 BIB458046:BIB458051 BIB458053:BIB458062 BIB523446:BIB523492 BIB523539:BIB523545 BIB523547:BIB523556 BIB523561:BIB523566 BIB523568:BIB523577 BIB523582:BIB523587 BIB523589:BIB523598 BIB588982:BIB589028 BIB589075:BIB589081 BIB589083:BIB589092 BIB589097:BIB589102 BIB589104:BIB589113 BIB589118:BIB589123 BIB589125:BIB589134 BIB654518:BIB654564 BIB654611:BIB654617 BIB654619:BIB654628 BIB654633:BIB654638 BIB654640:BIB654649 BIB654654:BIB654659 BIB654661:BIB654670 BIB720054:BIB720100 BIB720147:BIB720153 BIB720155:BIB720164 BIB720169:BIB720174 BIB720176:BIB720185 BIB720190:BIB720195 BIB720197:BIB720206 BIB785590:BIB785636 BIB785683:BIB785689 BIB785691:BIB785700 BIB785705:BIB785710 BIB785712:BIB785721 BIB785726:BIB785731 BIB785733:BIB785742 BIB851126:BIB851172 BIB851219:BIB851225 BIB851227:BIB851236 BIB851241:BIB851246 BIB851248:BIB851257 BIB851262:BIB851267 BIB851269:BIB851278 BIB916662:BIB916708 BIB916755:BIB916761 BIB916763:BIB916772 BIB916777:BIB916782 BIB916784:BIB916793 BIB916798:BIB916803 BIB916805:BIB916814 BIB982198:BIB982244 BIB982291:BIB982297 BIB982299:BIB982308 BIB982313:BIB982318 BIB982320:BIB982329 BIB982334:BIB982339 BIB982341:BIB982350 BIC63:BIC108 BIC156:BIC157 BIC159:BIC178 BIC64694:BIC64739 BIC64787:BIC64788 BIC64790:BIC64809 BIC64811:BIC64830 BIC64833:BIC64851 BIC130230:BIC130275 BIC130323:BIC130324 BIC130326:BIC130345 BIC130347:BIC130366 BIC130369:BIC130387 BIC195766:BIC195811 BIC195859:BIC195860 BIC195862:BIC195881 BIC195883:BIC195902 BIC195905:BIC195923 BIC261302:BIC261347 BIC261395:BIC261396 BIC261398:BIC261417 BIC261419:BIC261438 BIC261441:BIC261459 BIC326838:BIC326883 BIC326931:BIC326932 BIC326934:BIC326953 BIC326955:BIC326974 BIC326977:BIC326995 BIC392374:BIC392419 BIC392467:BIC392468 BIC392470:BIC392489 BIC392491:BIC392510 BIC392513:BIC392531 BIC457910:BIC457955 BIC458003:BIC458004 BIC458006:BIC458025 BIC458027:BIC458046 BIC458049:BIC458067 BIC523446:BIC523491 BIC523539:BIC523540 BIC523542:BIC523561 BIC523563:BIC523582 BIC523585:BIC523603 BIC588982:BIC589027 BIC589075:BIC589076 BIC589078:BIC589097 BIC589099:BIC589118 BIC589121:BIC589139 BIC654518:BIC654563 BIC654611:BIC654612 BIC654614:BIC654633 BIC654635:BIC654654 BIC654657:BIC654675 BIC720054:BIC720099 BIC720147:BIC720148 BIC720150:BIC720169 BIC720171:BIC720190 BIC720193:BIC720211 BIC785590:BIC785635 BIC785683:BIC785684 BIC785686:BIC785705 BIC785707:BIC785726 BIC785729:BIC785747 BIC851126:BIC851171 BIC851219:BIC851220 BIC851222:BIC851241 BIC851243:BIC851262 BIC851265:BIC851283 BIC916662:BIC916707 BIC916755:BIC916756 BIC916758:BIC916777 BIC916779:BIC916798 BIC916801:BIC916819 BIC982198:BIC982243 BIC982291:BIC982292 BIC982294:BIC982313 BIC982315:BIC982334 BIC982337:BIC982355 BLB179:BLB224 BLB64897:BLB65050 BLB130433:BLB130586 BLB195969:BLB196122 BLB261505:BLB261658 BLB327041:BLB327194 BLB392577:BLB392730 BLB458113:BLB458266 BLB523649:BLB523802 BLB589185:BLB589338 BLB654721:BLB654874 BLB720257:BLB720410 BLB785793:BLB785946 BLB851329:BLB851482 BLB916865:BLB917018 BLB982401:BLB982554 BLC157:BLC162 BLC164:BLC173 BLC64788:BLC64793 BLC64795:BLC64804 BLC64809:BLC64814 BLC64816:BLC64825 BLC64830:BLC64835 BLC64837:BLC64846 BLC64851:BLC64856 BLC64858:BLC64867 BLC130324:BLC130329 BLC130331:BLC130340 BLC130345:BLC130350 BLC130352:BLC130361 BLC130366:BLC130371 BLC130373:BLC130382 BLC130387:BLC130392 BLC130394:BLC130403 BLC195860:BLC195865 BLC195867:BLC195876 BLC195881:BLC195886 BLC195888:BLC195897 BLC195902:BLC195907 BLC195909:BLC195918 BLC195923:BLC195928 BLC195930:BLC195939 BLC261396:BLC261401 BLC261403:BLC261412 BLC261417:BLC261422 BLC261424:BLC261433 BLC261438:BLC261443 BLC261445:BLC261454 BLC261459:BLC261464 BLC261466:BLC261475 BLC326932:BLC326937 BLC326939:BLC326948 BLC326953:BLC326958 BLC326960:BLC326969 BLC326974:BLC326979 BLC326981:BLC326990 BLC326995:BLC327000 BLC327002:BLC327011 BLC392468:BLC392473 BLC392475:BLC392484 BLC392489:BLC392494 BLC392496:BLC392505 BLC392510:BLC392515 BLC392517:BLC392526 BLC392531:BLC392536 BLC392538:BLC392547 BLC458004:BLC458009 BLC458011:BLC458020 BLC458025:BLC458030 BLC458032:BLC458041 BLC458046:BLC458051 BLC458053:BLC458062 BLC458067:BLC458072 BLC458074:BLC458083 BLC523540:BLC523545 BLC523547:BLC523556 BLC523561:BLC523566 BLC523568:BLC523577 BLC523582:BLC523587 BLC523589:BLC523598 BLC523603:BLC523608 BLC523610:BLC523619 BLC589076:BLC589081 BLC589083:BLC589092 BLC589097:BLC589102 BLC589104:BLC589113 BLC589118:BLC589123 BLC589125:BLC589134 BLC589139:BLC589144 BLC589146:BLC589155 BLC654612:BLC654617 BLC654619:BLC654628 BLC654633:BLC654638 BLC654640:BLC654649 BLC654654:BLC654659 BLC654661:BLC654670 BLC654675:BLC654680 BLC654682:BLC654691 BLC720148:BLC720153 BLC720155:BLC720164 BLC720169:BLC720174 BLC720176:BLC720185 BLC720190:BLC720195 BLC720197:BLC720206 BLC720211:BLC720216 BLC720218:BLC720227 BLC785684:BLC785689 BLC785691:BLC785700 BLC785705:BLC785710 BLC785712:BLC785721 BLC785726:BLC785731 BLC785733:BLC785742 BLC785747:BLC785752 BLC785754:BLC785763 BLC851220:BLC851225 BLC851227:BLC851236 BLC851241:BLC851246 BLC851248:BLC851257 BLC851262:BLC851267 BLC851269:BLC851278 BLC851283:BLC851288 BLC851290:BLC851299 BLC916756:BLC916761 BLC916763:BLC916772 BLC916777:BLC916782 BLC916784:BLC916793 BLC916798:BLC916803 BLC916805:BLC916814 BLC916819:BLC916824 BLC916826:BLC916835 BLC982292:BLC982297 BLC982299:BLC982308 BLC982313:BLC982318 BLC982320:BLC982329 BLC982334:BLC982339 BLC982341:BLC982350 BLC982355:BLC982360 BLC982362:BLC982371 BLD159:BLD178 BLD64790:BLD64809 BLD64811:BLD64830 BLD130326:BLD130345 BLD130347:BLD130366 BLD195862:BLD195881 BLD195883:BLD195902 BLD261398:BLD261417 BLD261419:BLD261438 BLD326934:BLD326953 BLD326955:BLD326974 BLD392470:BLD392489 BLD392491:BLD392510 BLD458006:BLD458025 BLD458027:BLD458046 BLD523542:BLD523561 BLD523563:BLD523582 BLD589078:BLD589097 BLD589099:BLD589118 BLD654614:BLD654633 BLD654635:BLD654654 BLD720150:BLD720169 BLD720171:BLD720190 BLD785686:BLD785705 BLD785707:BLD785726 BLD851222:BLD851241 BLD851243:BLD851262 BLD916758:BLD916777 BLD916779:BLD916798 BLD982294:BLD982313 BLD982315:BLD982334 BLE64852:BLE64853 BLE130388:BLE130389 BLE195924:BLE195925 BLE261460:BLE261461 BLE326996:BLE326997 BLE392532:BLE392533 BLE458068:BLE458069 BLE523604:BLE523605 BLE589140:BLE589141 BLE654676:BLE654677 BLE720212:BLE720213 BLE785748:BLE785749 BLE851284:BLE851285 BLE916820:BLE916821 BLE982356:BLE982357 BRV63:BRV109 BRV64694:BRV64740 BRV64830:BRV64831 BRV130230:BRV130276 BRV130366:BRV130367 BRV195766:BRV195812 BRV195902:BRV195903 BRV261302:BRV261348 BRV261438:BRV261439 BRV326838:BRV326884 BRV326974:BRV326975 BRV392374:BRV392420 BRV392510:BRV392511 BRV457910:BRV457956 BRV458046:BRV458047 BRV523446:BRV523492 BRV523582:BRV523583 BRV588982:BRV589028 BRV589118:BRV589119 BRV654518:BRV654564 BRV654654:BRV654655 BRV720054:BRV720100 BRV720190:BRV720191 BRV785590:BRV785636 BRV785726:BRV785727 BRV851126:BRV851172 BRV851262:BRV851263 BRV916662:BRV916708 BRV916798:BRV916799 BRV982198:BRV982244 BRV982334:BRV982335 BRW63:BRW77 BRW82:BRW99 BRW104:BRW109 BRW64694:BRW64708 BRW64713:BRW64730 BRW64735:BRW64740 BRW130230:BRW130244 BRW130249:BRW130266 BRW130271:BRW130276 BRW195766:BRW195780 BRW195785:BRW195802 BRW195807:BRW195812 BRW261302:BRW261316 BRW261321:BRW261338 BRW261343:BRW261348 BRW326838:BRW326852 BRW326857:BRW326874 BRW326879:BRW326884 BRW392374:BRW392388 BRW392393:BRW392410 BRW392415:BRW392420 BRW457910:BRW457924 BRW457929:BRW457946 BRW457951:BRW457956 BRW523446:BRW523460 BRW523465:BRW523482 BRW523487:BRW523492 BRW588982:BRW588996 BRW589001:BRW589018 BRW589023:BRW589028 BRW654518:BRW654532 BRW654537:BRW654554 BRW654559:BRW654564 BRW720054:BRW720068 BRW720073:BRW720090 BRW720095:BRW720100 BRW785590:BRW785604 BRW785609:BRW785626 BRW785631:BRW785636 BRW851126:BRW851140 BRW851145:BRW851162 BRW851167:BRW851172 BRW916662:BRW916676 BRW916681:BRW916698 BRW916703:BRW916708 BRW982198:BRW982212 BRW982217:BRW982234 BRW982239:BRW982244 BRX63:BRX109 BRX156:BRX162 BRX164:BRX173 BRX64694:BRX64740 BRX64787:BRX64793 BRX64795:BRX64804 BRX64809:BRX64814 BRX64816:BRX64825 BRX64830:BRX64835 BRX64837:BRX64846 BRX130230:BRX130276 BRX130323:BRX130329 BRX130331:BRX130340 BRX130345:BRX130350 BRX130352:BRX130361 BRX130366:BRX130371 BRX130373:BRX130382 BRX195766:BRX195812 BRX195859:BRX195865 BRX195867:BRX195876 BRX195881:BRX195886 BRX195888:BRX195897 BRX195902:BRX195907 BRX195909:BRX195918 BRX261302:BRX261348 BRX261395:BRX261401 BRX261403:BRX261412 BRX261417:BRX261422 BRX261424:BRX261433 BRX261438:BRX261443 BRX261445:BRX261454 BRX326838:BRX326884 BRX326931:BRX326937 BRX326939:BRX326948 BRX326953:BRX326958 BRX326960:BRX326969 BRX326974:BRX326979 BRX326981:BRX326990 BRX392374:BRX392420 BRX392467:BRX392473 BRX392475:BRX392484 BRX392489:BRX392494 BRX392496:BRX392505 BRX392510:BRX392515 BRX392517:BRX392526 BRX457910:BRX457956 BRX458003:BRX458009 BRX458011:BRX458020 BRX458025:BRX458030 BRX458032:BRX458041 BRX458046:BRX458051 BRX458053:BRX458062 BRX523446:BRX523492 BRX523539:BRX523545 BRX523547:BRX523556 BRX523561:BRX523566 BRX523568:BRX523577 BRX523582:BRX523587 BRX523589:BRX523598 BRX588982:BRX589028 BRX589075:BRX589081 BRX589083:BRX589092 BRX589097:BRX589102 BRX589104:BRX589113 BRX589118:BRX589123 BRX589125:BRX589134 BRX654518:BRX654564 BRX654611:BRX654617 BRX654619:BRX654628 BRX654633:BRX654638 BRX654640:BRX654649 BRX654654:BRX654659 BRX654661:BRX654670 BRX720054:BRX720100 BRX720147:BRX720153 BRX720155:BRX720164 BRX720169:BRX720174 BRX720176:BRX720185 BRX720190:BRX720195 BRX720197:BRX720206 BRX785590:BRX785636 BRX785683:BRX785689 BRX785691:BRX785700 BRX785705:BRX785710 BRX785712:BRX785721 BRX785726:BRX785731 BRX785733:BRX785742 BRX851126:BRX851172 BRX851219:BRX851225 BRX851227:BRX851236 BRX851241:BRX851246 BRX851248:BRX851257 BRX851262:BRX851267 BRX851269:BRX851278 BRX916662:BRX916708 BRX916755:BRX916761 BRX916763:BRX916772 BRX916777:BRX916782 BRX916784:BRX916793 BRX916798:BRX916803 BRX916805:BRX916814 BRX982198:BRX982244 BRX982291:BRX982297 BRX982299:BRX982308 BRX982313:BRX982318 BRX982320:BRX982329 BRX982334:BRX982339 BRX982341:BRX982350 BRY63:BRY108 BRY156:BRY157 BRY159:BRY178 BRY64694:BRY64739 BRY64787:BRY64788 BRY64790:BRY64809 BRY64811:BRY64830 BRY64833:BRY64851 BRY130230:BRY130275 BRY130323:BRY130324 BRY130326:BRY130345 BRY130347:BRY130366 BRY130369:BRY130387 BRY195766:BRY195811 BRY195859:BRY195860 BRY195862:BRY195881 BRY195883:BRY195902 BRY195905:BRY195923 BRY261302:BRY261347 BRY261395:BRY261396 BRY261398:BRY261417 BRY261419:BRY261438 BRY261441:BRY261459 BRY326838:BRY326883 BRY326931:BRY326932 BRY326934:BRY326953 BRY326955:BRY326974 BRY326977:BRY326995 BRY392374:BRY392419 BRY392467:BRY392468 BRY392470:BRY392489 BRY392491:BRY392510 BRY392513:BRY392531 BRY457910:BRY457955 BRY458003:BRY458004 BRY458006:BRY458025 BRY458027:BRY458046 BRY458049:BRY458067 BRY523446:BRY523491 BRY523539:BRY523540 BRY523542:BRY523561 BRY523563:BRY523582 BRY523585:BRY523603 BRY588982:BRY589027 BRY589075:BRY589076 BRY589078:BRY589097 BRY589099:BRY589118 BRY589121:BRY589139 BRY654518:BRY654563 BRY654611:BRY654612 BRY654614:BRY654633 BRY654635:BRY654654 BRY654657:BRY654675 BRY720054:BRY720099 BRY720147:BRY720148 BRY720150:BRY720169 BRY720171:BRY720190 BRY720193:BRY720211 BRY785590:BRY785635 BRY785683:BRY785684 BRY785686:BRY785705 BRY785707:BRY785726 BRY785729:BRY785747 BRY851126:BRY851171 BRY851219:BRY851220 BRY851222:BRY851241 BRY851243:BRY851262 BRY851265:BRY851283 BRY916662:BRY916707 BRY916755:BRY916756 BRY916758:BRY916777 BRY916779:BRY916798 BRY916801:BRY916819 BRY982198:BRY982243 BRY982291:BRY982292 BRY982294:BRY982313 BRY982315:BRY982334 BRY982337:BRY982355 BUX179:BUX224 BUX64897:BUX65050 BUX130433:BUX130586 BUX195969:BUX196122 BUX261505:BUX261658 BUX327041:BUX327194 BUX392577:BUX392730 BUX458113:BUX458266 BUX523649:BUX523802 BUX589185:BUX589338 BUX654721:BUX654874 BUX720257:BUX720410 BUX785793:BUX785946 BUX851329:BUX851482 BUX916865:BUX917018 BUX982401:BUX982554 BUY157:BUY162 BUY164:BUY173 BUY64788:BUY64793 BUY64795:BUY64804 BUY64809:BUY64814 BUY64816:BUY64825 BUY64830:BUY64835 BUY64837:BUY64846 BUY64851:BUY64856 BUY64858:BUY64867 BUY130324:BUY130329 BUY130331:BUY130340 BUY130345:BUY130350 BUY130352:BUY130361 BUY130366:BUY130371 BUY130373:BUY130382 BUY130387:BUY130392 BUY130394:BUY130403 BUY195860:BUY195865 BUY195867:BUY195876 BUY195881:BUY195886 BUY195888:BUY195897 BUY195902:BUY195907 BUY195909:BUY195918 BUY195923:BUY195928 BUY195930:BUY195939 BUY261396:BUY261401 BUY261403:BUY261412 BUY261417:BUY261422 BUY261424:BUY261433 BUY261438:BUY261443 BUY261445:BUY261454 BUY261459:BUY261464 BUY261466:BUY261475 BUY326932:BUY326937 BUY326939:BUY326948 BUY326953:BUY326958 BUY326960:BUY326969 BUY326974:BUY326979 BUY326981:BUY326990 BUY326995:BUY327000 BUY327002:BUY327011 BUY392468:BUY392473 BUY392475:BUY392484 BUY392489:BUY392494 BUY392496:BUY392505 BUY392510:BUY392515 BUY392517:BUY392526 BUY392531:BUY392536 BUY392538:BUY392547 BUY458004:BUY458009 BUY458011:BUY458020 BUY458025:BUY458030 BUY458032:BUY458041 BUY458046:BUY458051 BUY458053:BUY458062 BUY458067:BUY458072 BUY458074:BUY458083 BUY523540:BUY523545 BUY523547:BUY523556 BUY523561:BUY523566 BUY523568:BUY523577 BUY523582:BUY523587 BUY523589:BUY523598 BUY523603:BUY523608 BUY523610:BUY523619 BUY589076:BUY589081 BUY589083:BUY589092 BUY589097:BUY589102 BUY589104:BUY589113 BUY589118:BUY589123 BUY589125:BUY589134 BUY589139:BUY589144 BUY589146:BUY589155 BUY654612:BUY654617 BUY654619:BUY654628 BUY654633:BUY654638 BUY654640:BUY654649 BUY654654:BUY654659 BUY654661:BUY654670 BUY654675:BUY654680 BUY654682:BUY654691 BUY720148:BUY720153 BUY720155:BUY720164 BUY720169:BUY720174 BUY720176:BUY720185 BUY720190:BUY720195 BUY720197:BUY720206 BUY720211:BUY720216 BUY720218:BUY720227 BUY785684:BUY785689 BUY785691:BUY785700 BUY785705:BUY785710 BUY785712:BUY785721 BUY785726:BUY785731 BUY785733:BUY785742 BUY785747:BUY785752 BUY785754:BUY785763 BUY851220:BUY851225 BUY851227:BUY851236 BUY851241:BUY851246 BUY851248:BUY851257 BUY851262:BUY851267 BUY851269:BUY851278 BUY851283:BUY851288 BUY851290:BUY851299 BUY916756:BUY916761 BUY916763:BUY916772 BUY916777:BUY916782 BUY916784:BUY916793 BUY916798:BUY916803 BUY916805:BUY916814 BUY916819:BUY916824 BUY916826:BUY916835 BUY982292:BUY982297 BUY982299:BUY982308 BUY982313:BUY982318 BUY982320:BUY982329 BUY982334:BUY982339 BUY982341:BUY982350 BUY982355:BUY982360 BUY982362:BUY982371 BUZ159:BUZ178 BUZ64790:BUZ64809 BUZ64811:BUZ64830 BUZ130326:BUZ130345 BUZ130347:BUZ130366 BUZ195862:BUZ195881 BUZ195883:BUZ195902 BUZ261398:BUZ261417 BUZ261419:BUZ261438 BUZ326934:BUZ326953 BUZ326955:BUZ326974 BUZ392470:BUZ392489 BUZ392491:BUZ392510 BUZ458006:BUZ458025 BUZ458027:BUZ458046 BUZ523542:BUZ523561 BUZ523563:BUZ523582 BUZ589078:BUZ589097 BUZ589099:BUZ589118 BUZ654614:BUZ654633 BUZ654635:BUZ654654 BUZ720150:BUZ720169 BUZ720171:BUZ720190 BUZ785686:BUZ785705 BUZ785707:BUZ785726 BUZ851222:BUZ851241 BUZ851243:BUZ851262 BUZ916758:BUZ916777 BUZ916779:BUZ916798 BUZ982294:BUZ982313 BUZ982315:BUZ982334 BVA64852:BVA64853 BVA130388:BVA130389 BVA195924:BVA195925 BVA261460:BVA261461 BVA326996:BVA326997 BVA392532:BVA392533 BVA458068:BVA458069 BVA523604:BVA523605 BVA589140:BVA589141 BVA654676:BVA654677 BVA720212:BVA720213 BVA785748:BVA785749 BVA851284:BVA851285 BVA916820:BVA916821 BVA982356:BVA982357 CBR63:CBR109 CBR64694:CBR64740 CBR64830:CBR64831 CBR130230:CBR130276 CBR130366:CBR130367 CBR195766:CBR195812 CBR195902:CBR195903 CBR261302:CBR261348 CBR261438:CBR261439 CBR326838:CBR326884 CBR326974:CBR326975 CBR392374:CBR392420 CBR392510:CBR392511 CBR457910:CBR457956 CBR458046:CBR458047 CBR523446:CBR523492 CBR523582:CBR523583 CBR588982:CBR589028 CBR589118:CBR589119 CBR654518:CBR654564 CBR654654:CBR654655 CBR720054:CBR720100 CBR720190:CBR720191 CBR785590:CBR785636 CBR785726:CBR785727 CBR851126:CBR851172 CBR851262:CBR851263 CBR916662:CBR916708 CBR916798:CBR916799 CBR982198:CBR982244 CBR982334:CBR982335 CBS63:CBS77 CBS82:CBS99 CBS104:CBS109 CBS64694:CBS64708 CBS64713:CBS64730 CBS64735:CBS64740 CBS130230:CBS130244 CBS130249:CBS130266 CBS130271:CBS130276 CBS195766:CBS195780 CBS195785:CBS195802 CBS195807:CBS195812 CBS261302:CBS261316 CBS261321:CBS261338 CBS261343:CBS261348 CBS326838:CBS326852 CBS326857:CBS326874 CBS326879:CBS326884 CBS392374:CBS392388 CBS392393:CBS392410 CBS392415:CBS392420 CBS457910:CBS457924 CBS457929:CBS457946 CBS457951:CBS457956 CBS523446:CBS523460 CBS523465:CBS523482 CBS523487:CBS523492 CBS588982:CBS588996 CBS589001:CBS589018 CBS589023:CBS589028 CBS654518:CBS654532 CBS654537:CBS654554 CBS654559:CBS654564 CBS720054:CBS720068 CBS720073:CBS720090 CBS720095:CBS720100 CBS785590:CBS785604 CBS785609:CBS785626 CBS785631:CBS785636 CBS851126:CBS851140 CBS851145:CBS851162 CBS851167:CBS851172 CBS916662:CBS916676 CBS916681:CBS916698 CBS916703:CBS916708 CBS982198:CBS982212 CBS982217:CBS982234 CBS982239:CBS982244 CBT63:CBT109 CBT156:CBT162 CBT164:CBT173 CBT64694:CBT64740 CBT64787:CBT64793 CBT64795:CBT64804 CBT64809:CBT64814 CBT64816:CBT64825 CBT64830:CBT64835 CBT64837:CBT64846 CBT130230:CBT130276 CBT130323:CBT130329 CBT130331:CBT130340 CBT130345:CBT130350 CBT130352:CBT130361 CBT130366:CBT130371 CBT130373:CBT130382 CBT195766:CBT195812 CBT195859:CBT195865 CBT195867:CBT195876 CBT195881:CBT195886 CBT195888:CBT195897 CBT195902:CBT195907 CBT195909:CBT195918 CBT261302:CBT261348 CBT261395:CBT261401 CBT261403:CBT261412 CBT261417:CBT261422 CBT261424:CBT261433 CBT261438:CBT261443 CBT261445:CBT261454 CBT326838:CBT326884 CBT326931:CBT326937 CBT326939:CBT326948 CBT326953:CBT326958 CBT326960:CBT326969 CBT326974:CBT326979 CBT326981:CBT326990 CBT392374:CBT392420 CBT392467:CBT392473 CBT392475:CBT392484 CBT392489:CBT392494 CBT392496:CBT392505 CBT392510:CBT392515 CBT392517:CBT392526 CBT457910:CBT457956 CBT458003:CBT458009 CBT458011:CBT458020 CBT458025:CBT458030 CBT458032:CBT458041 CBT458046:CBT458051 CBT458053:CBT458062 CBT523446:CBT523492 CBT523539:CBT523545 CBT523547:CBT523556 CBT523561:CBT523566 CBT523568:CBT523577 CBT523582:CBT523587 CBT523589:CBT523598 CBT588982:CBT589028 CBT589075:CBT589081 CBT589083:CBT589092 CBT589097:CBT589102 CBT589104:CBT589113 CBT589118:CBT589123 CBT589125:CBT589134 CBT654518:CBT654564 CBT654611:CBT654617 CBT654619:CBT654628 CBT654633:CBT654638 CBT654640:CBT654649 CBT654654:CBT654659 CBT654661:CBT654670 CBT720054:CBT720100 CBT720147:CBT720153 CBT720155:CBT720164 CBT720169:CBT720174 CBT720176:CBT720185 CBT720190:CBT720195 CBT720197:CBT720206 CBT785590:CBT785636 CBT785683:CBT785689 CBT785691:CBT785700 CBT785705:CBT785710 CBT785712:CBT785721 CBT785726:CBT785731 CBT785733:CBT785742 CBT851126:CBT851172 CBT851219:CBT851225 CBT851227:CBT851236 CBT851241:CBT851246 CBT851248:CBT851257 CBT851262:CBT851267 CBT851269:CBT851278 CBT916662:CBT916708 CBT916755:CBT916761 CBT916763:CBT916772 CBT916777:CBT916782 CBT916784:CBT916793 CBT916798:CBT916803 CBT916805:CBT916814 CBT982198:CBT982244 CBT982291:CBT982297 CBT982299:CBT982308 CBT982313:CBT982318 CBT982320:CBT982329 CBT982334:CBT982339 CBT982341:CBT982350 CBU63:CBU108 CBU156:CBU157 CBU159:CBU178 CBU64694:CBU64739 CBU64787:CBU64788 CBU64790:CBU64809 CBU64811:CBU64830 CBU64833:CBU64851 CBU130230:CBU130275 CBU130323:CBU130324 CBU130326:CBU130345 CBU130347:CBU130366 CBU130369:CBU130387 CBU195766:CBU195811 CBU195859:CBU195860 CBU195862:CBU195881 CBU195883:CBU195902 CBU195905:CBU195923 CBU261302:CBU261347 CBU261395:CBU261396 CBU261398:CBU261417 CBU261419:CBU261438 CBU261441:CBU261459 CBU326838:CBU326883 CBU326931:CBU326932 CBU326934:CBU326953 CBU326955:CBU326974 CBU326977:CBU326995 CBU392374:CBU392419 CBU392467:CBU392468 CBU392470:CBU392489 CBU392491:CBU392510 CBU392513:CBU392531 CBU457910:CBU457955 CBU458003:CBU458004 CBU458006:CBU458025 CBU458027:CBU458046 CBU458049:CBU458067 CBU523446:CBU523491 CBU523539:CBU523540 CBU523542:CBU523561 CBU523563:CBU523582 CBU523585:CBU523603 CBU588982:CBU589027 CBU589075:CBU589076 CBU589078:CBU589097 CBU589099:CBU589118 CBU589121:CBU589139 CBU654518:CBU654563 CBU654611:CBU654612 CBU654614:CBU654633 CBU654635:CBU654654 CBU654657:CBU654675 CBU720054:CBU720099 CBU720147:CBU720148 CBU720150:CBU720169 CBU720171:CBU720190 CBU720193:CBU720211 CBU785590:CBU785635 CBU785683:CBU785684 CBU785686:CBU785705 CBU785707:CBU785726 CBU785729:CBU785747 CBU851126:CBU851171 CBU851219:CBU851220 CBU851222:CBU851241 CBU851243:CBU851262 CBU851265:CBU851283 CBU916662:CBU916707 CBU916755:CBU916756 CBU916758:CBU916777 CBU916779:CBU916798 CBU916801:CBU916819 CBU982198:CBU982243 CBU982291:CBU982292 CBU982294:CBU982313 CBU982315:CBU982334 CBU982337:CBU982355 CET179:CET224 CET64897:CET65050 CET130433:CET130586 CET195969:CET196122 CET261505:CET261658 CET327041:CET327194 CET392577:CET392730 CET458113:CET458266 CET523649:CET523802 CET589185:CET589338 CET654721:CET654874 CET720257:CET720410 CET785793:CET785946 CET851329:CET851482 CET916865:CET917018 CET982401:CET982554 CEU157:CEU162 CEU164:CEU173 CEU64788:CEU64793 CEU64795:CEU64804 CEU64809:CEU64814 CEU64816:CEU64825 CEU64830:CEU64835 CEU64837:CEU64846 CEU64851:CEU64856 CEU64858:CEU64867 CEU130324:CEU130329 CEU130331:CEU130340 CEU130345:CEU130350 CEU130352:CEU130361 CEU130366:CEU130371 CEU130373:CEU130382 CEU130387:CEU130392 CEU130394:CEU130403 CEU195860:CEU195865 CEU195867:CEU195876 CEU195881:CEU195886 CEU195888:CEU195897 CEU195902:CEU195907 CEU195909:CEU195918 CEU195923:CEU195928 CEU195930:CEU195939 CEU261396:CEU261401 CEU261403:CEU261412 CEU261417:CEU261422 CEU261424:CEU261433 CEU261438:CEU261443 CEU261445:CEU261454 CEU261459:CEU261464 CEU261466:CEU261475 CEU326932:CEU326937 CEU326939:CEU326948 CEU326953:CEU326958 CEU326960:CEU326969 CEU326974:CEU326979 CEU326981:CEU326990 CEU326995:CEU327000 CEU327002:CEU327011 CEU392468:CEU392473 CEU392475:CEU392484 CEU392489:CEU392494 CEU392496:CEU392505 CEU392510:CEU392515 CEU392517:CEU392526 CEU392531:CEU392536 CEU392538:CEU392547 CEU458004:CEU458009 CEU458011:CEU458020 CEU458025:CEU458030 CEU458032:CEU458041 CEU458046:CEU458051 CEU458053:CEU458062 CEU458067:CEU458072 CEU458074:CEU458083 CEU523540:CEU523545 CEU523547:CEU523556 CEU523561:CEU523566 CEU523568:CEU523577 CEU523582:CEU523587 CEU523589:CEU523598 CEU523603:CEU523608 CEU523610:CEU523619 CEU589076:CEU589081 CEU589083:CEU589092 CEU589097:CEU589102 CEU589104:CEU589113 CEU589118:CEU589123 CEU589125:CEU589134 CEU589139:CEU589144 CEU589146:CEU589155 CEU654612:CEU654617 CEU654619:CEU654628 CEU654633:CEU654638 CEU654640:CEU654649 CEU654654:CEU654659 CEU654661:CEU654670 CEU654675:CEU654680 CEU654682:CEU654691 CEU720148:CEU720153 CEU720155:CEU720164 CEU720169:CEU720174 CEU720176:CEU720185 CEU720190:CEU720195 CEU720197:CEU720206 CEU720211:CEU720216 CEU720218:CEU720227 CEU785684:CEU785689 CEU785691:CEU785700 CEU785705:CEU785710 CEU785712:CEU785721 CEU785726:CEU785731 CEU785733:CEU785742 CEU785747:CEU785752 CEU785754:CEU785763 CEU851220:CEU851225 CEU851227:CEU851236 CEU851241:CEU851246 CEU851248:CEU851257 CEU851262:CEU851267 CEU851269:CEU851278 CEU851283:CEU851288 CEU851290:CEU851299 CEU916756:CEU916761 CEU916763:CEU916772 CEU916777:CEU916782 CEU916784:CEU916793 CEU916798:CEU916803 CEU916805:CEU916814 CEU916819:CEU916824 CEU916826:CEU916835 CEU982292:CEU982297 CEU982299:CEU982308 CEU982313:CEU982318 CEU982320:CEU982329 CEU982334:CEU982339 CEU982341:CEU982350 CEU982355:CEU982360 CEU982362:CEU982371 CEV159:CEV178 CEV64790:CEV64809 CEV64811:CEV64830 CEV130326:CEV130345 CEV130347:CEV130366 CEV195862:CEV195881 CEV195883:CEV195902 CEV261398:CEV261417 CEV261419:CEV261438 CEV326934:CEV326953 CEV326955:CEV326974 CEV392470:CEV392489 CEV392491:CEV392510 CEV458006:CEV458025 CEV458027:CEV458046 CEV523542:CEV523561 CEV523563:CEV523582 CEV589078:CEV589097 CEV589099:CEV589118 CEV654614:CEV654633 CEV654635:CEV654654 CEV720150:CEV720169 CEV720171:CEV720190 CEV785686:CEV785705 CEV785707:CEV785726 CEV851222:CEV851241 CEV851243:CEV851262 CEV916758:CEV916777 CEV916779:CEV916798 CEV982294:CEV982313 CEV982315:CEV982334 CEW64852:CEW64853 CEW130388:CEW130389 CEW195924:CEW195925 CEW261460:CEW261461 CEW326996:CEW326997 CEW392532:CEW392533 CEW458068:CEW458069 CEW523604:CEW523605 CEW589140:CEW589141 CEW654676:CEW654677 CEW720212:CEW720213 CEW785748:CEW785749 CEW851284:CEW851285 CEW916820:CEW916821 CEW982356:CEW982357 CLN63:CLN109 CLN64694:CLN64740 CLN64830:CLN64831 CLN130230:CLN130276 CLN130366:CLN130367 CLN195766:CLN195812 CLN195902:CLN195903 CLN261302:CLN261348 CLN261438:CLN261439 CLN326838:CLN326884 CLN326974:CLN326975 CLN392374:CLN392420 CLN392510:CLN392511 CLN457910:CLN457956 CLN458046:CLN458047 CLN523446:CLN523492 CLN523582:CLN523583 CLN588982:CLN589028 CLN589118:CLN589119 CLN654518:CLN654564 CLN654654:CLN654655 CLN720054:CLN720100 CLN720190:CLN720191 CLN785590:CLN785636 CLN785726:CLN785727 CLN851126:CLN851172 CLN851262:CLN851263 CLN916662:CLN916708 CLN916798:CLN916799 CLN982198:CLN982244 CLN982334:CLN982335 CLO63:CLO77 CLO82:CLO99 CLO104:CLO109 CLO64694:CLO64708 CLO64713:CLO64730 CLO64735:CLO64740 CLO130230:CLO130244 CLO130249:CLO130266 CLO130271:CLO130276 CLO195766:CLO195780 CLO195785:CLO195802 CLO195807:CLO195812 CLO261302:CLO261316 CLO261321:CLO261338 CLO261343:CLO261348 CLO326838:CLO326852 CLO326857:CLO326874 CLO326879:CLO326884 CLO392374:CLO392388 CLO392393:CLO392410 CLO392415:CLO392420 CLO457910:CLO457924 CLO457929:CLO457946 CLO457951:CLO457956 CLO523446:CLO523460 CLO523465:CLO523482 CLO523487:CLO523492 CLO588982:CLO588996 CLO589001:CLO589018 CLO589023:CLO589028 CLO654518:CLO654532 CLO654537:CLO654554 CLO654559:CLO654564 CLO720054:CLO720068 CLO720073:CLO720090 CLO720095:CLO720100 CLO785590:CLO785604 CLO785609:CLO785626 CLO785631:CLO785636 CLO851126:CLO851140 CLO851145:CLO851162 CLO851167:CLO851172 CLO916662:CLO916676 CLO916681:CLO916698 CLO916703:CLO916708 CLO982198:CLO982212 CLO982217:CLO982234 CLO982239:CLO982244 CLP63:CLP109 CLP156:CLP162 CLP164:CLP173 CLP64694:CLP64740 CLP64787:CLP64793 CLP64795:CLP64804 CLP64809:CLP64814 CLP64816:CLP64825 CLP64830:CLP64835 CLP64837:CLP64846 CLP130230:CLP130276 CLP130323:CLP130329 CLP130331:CLP130340 CLP130345:CLP130350 CLP130352:CLP130361 CLP130366:CLP130371 CLP130373:CLP130382 CLP195766:CLP195812 CLP195859:CLP195865 CLP195867:CLP195876 CLP195881:CLP195886 CLP195888:CLP195897 CLP195902:CLP195907 CLP195909:CLP195918 CLP261302:CLP261348 CLP261395:CLP261401 CLP261403:CLP261412 CLP261417:CLP261422 CLP261424:CLP261433 CLP261438:CLP261443 CLP261445:CLP261454 CLP326838:CLP326884 CLP326931:CLP326937 CLP326939:CLP326948 CLP326953:CLP326958 CLP326960:CLP326969 CLP326974:CLP326979 CLP326981:CLP326990 CLP392374:CLP392420 CLP392467:CLP392473 CLP392475:CLP392484 CLP392489:CLP392494 CLP392496:CLP392505 CLP392510:CLP392515 CLP392517:CLP392526 CLP457910:CLP457956 CLP458003:CLP458009 CLP458011:CLP458020 CLP458025:CLP458030 CLP458032:CLP458041 CLP458046:CLP458051 CLP458053:CLP458062 CLP523446:CLP523492 CLP523539:CLP523545 CLP523547:CLP523556 CLP523561:CLP523566 CLP523568:CLP523577 CLP523582:CLP523587 CLP523589:CLP523598 CLP588982:CLP589028 CLP589075:CLP589081 CLP589083:CLP589092 CLP589097:CLP589102 CLP589104:CLP589113 CLP589118:CLP589123 CLP589125:CLP589134 CLP654518:CLP654564 CLP654611:CLP654617 CLP654619:CLP654628 CLP654633:CLP654638 CLP654640:CLP654649 CLP654654:CLP654659 CLP654661:CLP654670 CLP720054:CLP720100 CLP720147:CLP720153 CLP720155:CLP720164 CLP720169:CLP720174 CLP720176:CLP720185 CLP720190:CLP720195 CLP720197:CLP720206 CLP785590:CLP785636 CLP785683:CLP785689 CLP785691:CLP785700 CLP785705:CLP785710 CLP785712:CLP785721 CLP785726:CLP785731 CLP785733:CLP785742 CLP851126:CLP851172 CLP851219:CLP851225 CLP851227:CLP851236 CLP851241:CLP851246 CLP851248:CLP851257 CLP851262:CLP851267 CLP851269:CLP851278 CLP916662:CLP916708 CLP916755:CLP916761 CLP916763:CLP916772 CLP916777:CLP916782 CLP916784:CLP916793 CLP916798:CLP916803 CLP916805:CLP916814 CLP982198:CLP982244 CLP982291:CLP982297 CLP982299:CLP982308 CLP982313:CLP982318 CLP982320:CLP982329 CLP982334:CLP982339 CLP982341:CLP982350 CLQ63:CLQ108 CLQ156:CLQ157 CLQ159:CLQ178 CLQ64694:CLQ64739 CLQ64787:CLQ64788 CLQ64790:CLQ64809 CLQ64811:CLQ64830 CLQ64833:CLQ64851 CLQ130230:CLQ130275 CLQ130323:CLQ130324 CLQ130326:CLQ130345 CLQ130347:CLQ130366 CLQ130369:CLQ130387 CLQ195766:CLQ195811 CLQ195859:CLQ195860 CLQ195862:CLQ195881 CLQ195883:CLQ195902 CLQ195905:CLQ195923 CLQ261302:CLQ261347 CLQ261395:CLQ261396 CLQ261398:CLQ261417 CLQ261419:CLQ261438 CLQ261441:CLQ261459 CLQ326838:CLQ326883 CLQ326931:CLQ326932 CLQ326934:CLQ326953 CLQ326955:CLQ326974 CLQ326977:CLQ326995 CLQ392374:CLQ392419 CLQ392467:CLQ392468 CLQ392470:CLQ392489 CLQ392491:CLQ392510 CLQ392513:CLQ392531 CLQ457910:CLQ457955 CLQ458003:CLQ458004 CLQ458006:CLQ458025 CLQ458027:CLQ458046 CLQ458049:CLQ458067 CLQ523446:CLQ523491 CLQ523539:CLQ523540 CLQ523542:CLQ523561 CLQ523563:CLQ523582 CLQ523585:CLQ523603 CLQ588982:CLQ589027 CLQ589075:CLQ589076 CLQ589078:CLQ589097 CLQ589099:CLQ589118 CLQ589121:CLQ589139 CLQ654518:CLQ654563 CLQ654611:CLQ654612 CLQ654614:CLQ654633 CLQ654635:CLQ654654 CLQ654657:CLQ654675 CLQ720054:CLQ720099 CLQ720147:CLQ720148 CLQ720150:CLQ720169 CLQ720171:CLQ720190 CLQ720193:CLQ720211 CLQ785590:CLQ785635 CLQ785683:CLQ785684 CLQ785686:CLQ785705 CLQ785707:CLQ785726 CLQ785729:CLQ785747 CLQ851126:CLQ851171 CLQ851219:CLQ851220 CLQ851222:CLQ851241 CLQ851243:CLQ851262 CLQ851265:CLQ851283 CLQ916662:CLQ916707 CLQ916755:CLQ916756 CLQ916758:CLQ916777 CLQ916779:CLQ916798 CLQ916801:CLQ916819 CLQ982198:CLQ982243 CLQ982291:CLQ982292 CLQ982294:CLQ982313 CLQ982315:CLQ982334 CLQ982337:CLQ982355 COP179:COP224 COP64897:COP65050 COP130433:COP130586 COP195969:COP196122 COP261505:COP261658 COP327041:COP327194 COP392577:COP392730 COP458113:COP458266 COP523649:COP523802 COP589185:COP589338 COP654721:COP654874 COP720257:COP720410 COP785793:COP785946 COP851329:COP851482 COP916865:COP917018 COP982401:COP982554 COQ157:COQ162 COQ164:COQ173 COQ64788:COQ64793 COQ64795:COQ64804 COQ64809:COQ64814 COQ64816:COQ64825 COQ64830:COQ64835 COQ64837:COQ64846 COQ64851:COQ64856 COQ64858:COQ64867 COQ130324:COQ130329 COQ130331:COQ130340 COQ130345:COQ130350 COQ130352:COQ130361 COQ130366:COQ130371 COQ130373:COQ130382 COQ130387:COQ130392 COQ130394:COQ130403 COQ195860:COQ195865 COQ195867:COQ195876 COQ195881:COQ195886 COQ195888:COQ195897 COQ195902:COQ195907 COQ195909:COQ195918 COQ195923:COQ195928 COQ195930:COQ195939 COQ261396:COQ261401 COQ261403:COQ261412 COQ261417:COQ261422 COQ261424:COQ261433 COQ261438:COQ261443 COQ261445:COQ261454 COQ261459:COQ261464 COQ261466:COQ261475 COQ326932:COQ326937 COQ326939:COQ326948 COQ326953:COQ326958 COQ326960:COQ326969 COQ326974:COQ326979 COQ326981:COQ326990 COQ326995:COQ327000 COQ327002:COQ327011 COQ392468:COQ392473 COQ392475:COQ392484 COQ392489:COQ392494 COQ392496:COQ392505 COQ392510:COQ392515 COQ392517:COQ392526 COQ392531:COQ392536 COQ392538:COQ392547 COQ458004:COQ458009 COQ458011:COQ458020 COQ458025:COQ458030 COQ458032:COQ458041 COQ458046:COQ458051 COQ458053:COQ458062 COQ458067:COQ458072 COQ458074:COQ458083 COQ523540:COQ523545 COQ523547:COQ523556 COQ523561:COQ523566 COQ523568:COQ523577 COQ523582:COQ523587 COQ523589:COQ523598 COQ523603:COQ523608 COQ523610:COQ523619 COQ589076:COQ589081 COQ589083:COQ589092 COQ589097:COQ589102 COQ589104:COQ589113 COQ589118:COQ589123 COQ589125:COQ589134 COQ589139:COQ589144 COQ589146:COQ589155 COQ654612:COQ654617 COQ654619:COQ654628 COQ654633:COQ654638 COQ654640:COQ654649 COQ654654:COQ654659 COQ654661:COQ654670 COQ654675:COQ654680 COQ654682:COQ654691 COQ720148:COQ720153 COQ720155:COQ720164 COQ720169:COQ720174 COQ720176:COQ720185 COQ720190:COQ720195 COQ720197:COQ720206 COQ720211:COQ720216 COQ720218:COQ720227 COQ785684:COQ785689 COQ785691:COQ785700 COQ785705:COQ785710 COQ785712:COQ785721 COQ785726:COQ785731 COQ785733:COQ785742 COQ785747:COQ785752 COQ785754:COQ785763 COQ851220:COQ851225 COQ851227:COQ851236 COQ851241:COQ851246 COQ851248:COQ851257 COQ851262:COQ851267 COQ851269:COQ851278 COQ851283:COQ851288 COQ851290:COQ851299 COQ916756:COQ916761 COQ916763:COQ916772 COQ916777:COQ916782 COQ916784:COQ916793 COQ916798:COQ916803 COQ916805:COQ916814 COQ916819:COQ916824 COQ916826:COQ916835 COQ982292:COQ982297 COQ982299:COQ982308 COQ982313:COQ982318 COQ982320:COQ982329 COQ982334:COQ982339 COQ982341:COQ982350 COQ982355:COQ982360 COQ982362:COQ982371 COR159:COR178 COR64790:COR64809 COR64811:COR64830 COR130326:COR130345 COR130347:COR130366 COR195862:COR195881 COR195883:COR195902 COR261398:COR261417 COR261419:COR261438 COR326934:COR326953 COR326955:COR326974 COR392470:COR392489 COR392491:COR392510 COR458006:COR458025 COR458027:COR458046 COR523542:COR523561 COR523563:COR523582 COR589078:COR589097 COR589099:COR589118 COR654614:COR654633 COR654635:COR654654 COR720150:COR720169 COR720171:COR720190 COR785686:COR785705 COR785707:COR785726 COR851222:COR851241 COR851243:COR851262 COR916758:COR916777 COR916779:COR916798 COR982294:COR982313 COR982315:COR982334 COS64852:COS64853 COS130388:COS130389 COS195924:COS195925 COS261460:COS261461 COS326996:COS326997 COS392532:COS392533 COS458068:COS458069 COS523604:COS523605 COS589140:COS589141 COS654676:COS654677 COS720212:COS720213 COS785748:COS785749 COS851284:COS851285 COS916820:COS916821 COS982356:COS982357 CVJ63:CVJ109 CVJ64694:CVJ64740 CVJ64830:CVJ64831 CVJ130230:CVJ130276 CVJ130366:CVJ130367 CVJ195766:CVJ195812 CVJ195902:CVJ195903 CVJ261302:CVJ261348 CVJ261438:CVJ261439 CVJ326838:CVJ326884 CVJ326974:CVJ326975 CVJ392374:CVJ392420 CVJ392510:CVJ392511 CVJ457910:CVJ457956 CVJ458046:CVJ458047 CVJ523446:CVJ523492 CVJ523582:CVJ523583 CVJ588982:CVJ589028 CVJ589118:CVJ589119 CVJ654518:CVJ654564 CVJ654654:CVJ654655 CVJ720054:CVJ720100 CVJ720190:CVJ720191 CVJ785590:CVJ785636 CVJ785726:CVJ785727 CVJ851126:CVJ851172 CVJ851262:CVJ851263 CVJ916662:CVJ916708 CVJ916798:CVJ916799 CVJ982198:CVJ982244 CVJ982334:CVJ982335 CVK63:CVK77 CVK82:CVK99 CVK104:CVK109 CVK64694:CVK64708 CVK64713:CVK64730 CVK64735:CVK64740 CVK130230:CVK130244 CVK130249:CVK130266 CVK130271:CVK130276 CVK195766:CVK195780 CVK195785:CVK195802 CVK195807:CVK195812 CVK261302:CVK261316 CVK261321:CVK261338 CVK261343:CVK261348 CVK326838:CVK326852 CVK326857:CVK326874 CVK326879:CVK326884 CVK392374:CVK392388 CVK392393:CVK392410 CVK392415:CVK392420 CVK457910:CVK457924 CVK457929:CVK457946 CVK457951:CVK457956 CVK523446:CVK523460 CVK523465:CVK523482 CVK523487:CVK523492 CVK588982:CVK588996 CVK589001:CVK589018 CVK589023:CVK589028 CVK654518:CVK654532 CVK654537:CVK654554 CVK654559:CVK654564 CVK720054:CVK720068 CVK720073:CVK720090 CVK720095:CVK720100 CVK785590:CVK785604 CVK785609:CVK785626 CVK785631:CVK785636 CVK851126:CVK851140 CVK851145:CVK851162 CVK851167:CVK851172 CVK916662:CVK916676 CVK916681:CVK916698 CVK916703:CVK916708 CVK982198:CVK982212 CVK982217:CVK982234 CVK982239:CVK982244 CVL63:CVL109 CVL156:CVL162 CVL164:CVL173 CVL64694:CVL64740 CVL64787:CVL64793 CVL64795:CVL64804 CVL64809:CVL64814 CVL64816:CVL64825 CVL64830:CVL64835 CVL64837:CVL64846 CVL130230:CVL130276 CVL130323:CVL130329 CVL130331:CVL130340 CVL130345:CVL130350 CVL130352:CVL130361 CVL130366:CVL130371 CVL130373:CVL130382 CVL195766:CVL195812 CVL195859:CVL195865 CVL195867:CVL195876 CVL195881:CVL195886 CVL195888:CVL195897 CVL195902:CVL195907 CVL195909:CVL195918 CVL261302:CVL261348 CVL261395:CVL261401 CVL261403:CVL261412 CVL261417:CVL261422 CVL261424:CVL261433 CVL261438:CVL261443 CVL261445:CVL261454 CVL326838:CVL326884 CVL326931:CVL326937 CVL326939:CVL326948 CVL326953:CVL326958 CVL326960:CVL326969 CVL326974:CVL326979 CVL326981:CVL326990 CVL392374:CVL392420 CVL392467:CVL392473 CVL392475:CVL392484 CVL392489:CVL392494 CVL392496:CVL392505 CVL392510:CVL392515 CVL392517:CVL392526 CVL457910:CVL457956 CVL458003:CVL458009 CVL458011:CVL458020 CVL458025:CVL458030 CVL458032:CVL458041 CVL458046:CVL458051 CVL458053:CVL458062 CVL523446:CVL523492 CVL523539:CVL523545 CVL523547:CVL523556 CVL523561:CVL523566 CVL523568:CVL523577 CVL523582:CVL523587 CVL523589:CVL523598 CVL588982:CVL589028 CVL589075:CVL589081 CVL589083:CVL589092 CVL589097:CVL589102 CVL589104:CVL589113 CVL589118:CVL589123 CVL589125:CVL589134 CVL654518:CVL654564 CVL654611:CVL654617 CVL654619:CVL654628 CVL654633:CVL654638 CVL654640:CVL654649 CVL654654:CVL654659 CVL654661:CVL654670 CVL720054:CVL720100 CVL720147:CVL720153 CVL720155:CVL720164 CVL720169:CVL720174 CVL720176:CVL720185 CVL720190:CVL720195 CVL720197:CVL720206 CVL785590:CVL785636 CVL785683:CVL785689 CVL785691:CVL785700 CVL785705:CVL785710 CVL785712:CVL785721 CVL785726:CVL785731 CVL785733:CVL785742 CVL851126:CVL851172 CVL851219:CVL851225 CVL851227:CVL851236 CVL851241:CVL851246 CVL851248:CVL851257 CVL851262:CVL851267 CVL851269:CVL851278 CVL916662:CVL916708 CVL916755:CVL916761 CVL916763:CVL916772 CVL916777:CVL916782 CVL916784:CVL916793 CVL916798:CVL916803 CVL916805:CVL916814 CVL982198:CVL982244 CVL982291:CVL982297 CVL982299:CVL982308 CVL982313:CVL982318 CVL982320:CVL982329 CVL982334:CVL982339 CVL982341:CVL982350 CVM63:CVM108 CVM156:CVM157 CVM159:CVM178 CVM64694:CVM64739 CVM64787:CVM64788 CVM64790:CVM64809 CVM64811:CVM64830 CVM64833:CVM64851 CVM130230:CVM130275 CVM130323:CVM130324 CVM130326:CVM130345 CVM130347:CVM130366 CVM130369:CVM130387 CVM195766:CVM195811 CVM195859:CVM195860 CVM195862:CVM195881 CVM195883:CVM195902 CVM195905:CVM195923 CVM261302:CVM261347 CVM261395:CVM261396 CVM261398:CVM261417 CVM261419:CVM261438 CVM261441:CVM261459 CVM326838:CVM326883 CVM326931:CVM326932 CVM326934:CVM326953 CVM326955:CVM326974 CVM326977:CVM326995 CVM392374:CVM392419 CVM392467:CVM392468 CVM392470:CVM392489 CVM392491:CVM392510 CVM392513:CVM392531 CVM457910:CVM457955 CVM458003:CVM458004 CVM458006:CVM458025 CVM458027:CVM458046 CVM458049:CVM458067 CVM523446:CVM523491 CVM523539:CVM523540 CVM523542:CVM523561 CVM523563:CVM523582 CVM523585:CVM523603 CVM588982:CVM589027 CVM589075:CVM589076 CVM589078:CVM589097 CVM589099:CVM589118 CVM589121:CVM589139 CVM654518:CVM654563 CVM654611:CVM654612 CVM654614:CVM654633 CVM654635:CVM654654 CVM654657:CVM654675 CVM720054:CVM720099 CVM720147:CVM720148 CVM720150:CVM720169 CVM720171:CVM720190 CVM720193:CVM720211 CVM785590:CVM785635 CVM785683:CVM785684 CVM785686:CVM785705 CVM785707:CVM785726 CVM785729:CVM785747 CVM851126:CVM851171 CVM851219:CVM851220 CVM851222:CVM851241 CVM851243:CVM851262 CVM851265:CVM851283 CVM916662:CVM916707 CVM916755:CVM916756 CVM916758:CVM916777 CVM916779:CVM916798 CVM916801:CVM916819 CVM982198:CVM982243 CVM982291:CVM982292 CVM982294:CVM982313 CVM982315:CVM982334 CVM982337:CVM982355 CYL179:CYL224 CYL64897:CYL65050 CYL130433:CYL130586 CYL195969:CYL196122 CYL261505:CYL261658 CYL327041:CYL327194 CYL392577:CYL392730 CYL458113:CYL458266 CYL523649:CYL523802 CYL589185:CYL589338 CYL654721:CYL654874 CYL720257:CYL720410 CYL785793:CYL785946 CYL851329:CYL851482 CYL916865:CYL917018 CYL982401:CYL982554 CYM157:CYM162 CYM164:CYM173 CYM64788:CYM64793 CYM64795:CYM64804 CYM64809:CYM64814 CYM64816:CYM64825 CYM64830:CYM64835 CYM64837:CYM64846 CYM64851:CYM64856 CYM64858:CYM64867 CYM130324:CYM130329 CYM130331:CYM130340 CYM130345:CYM130350 CYM130352:CYM130361 CYM130366:CYM130371 CYM130373:CYM130382 CYM130387:CYM130392 CYM130394:CYM130403 CYM195860:CYM195865 CYM195867:CYM195876 CYM195881:CYM195886 CYM195888:CYM195897 CYM195902:CYM195907 CYM195909:CYM195918 CYM195923:CYM195928 CYM195930:CYM195939 CYM261396:CYM261401 CYM261403:CYM261412 CYM261417:CYM261422 CYM261424:CYM261433 CYM261438:CYM261443 CYM261445:CYM261454 CYM261459:CYM261464 CYM261466:CYM261475 CYM326932:CYM326937 CYM326939:CYM326948 CYM326953:CYM326958 CYM326960:CYM326969 CYM326974:CYM326979 CYM326981:CYM326990 CYM326995:CYM327000 CYM327002:CYM327011 CYM392468:CYM392473 CYM392475:CYM392484 CYM392489:CYM392494 CYM392496:CYM392505 CYM392510:CYM392515 CYM392517:CYM392526 CYM392531:CYM392536 CYM392538:CYM392547 CYM458004:CYM458009 CYM458011:CYM458020 CYM458025:CYM458030 CYM458032:CYM458041 CYM458046:CYM458051 CYM458053:CYM458062 CYM458067:CYM458072 CYM458074:CYM458083 CYM523540:CYM523545 CYM523547:CYM523556 CYM523561:CYM523566 CYM523568:CYM523577 CYM523582:CYM523587 CYM523589:CYM523598 CYM523603:CYM523608 CYM523610:CYM523619 CYM589076:CYM589081 CYM589083:CYM589092 CYM589097:CYM589102 CYM589104:CYM589113 CYM589118:CYM589123 CYM589125:CYM589134 CYM589139:CYM589144 CYM589146:CYM589155 CYM654612:CYM654617 CYM654619:CYM654628 CYM654633:CYM654638 CYM654640:CYM654649 CYM654654:CYM654659 CYM654661:CYM654670 CYM654675:CYM654680 CYM654682:CYM654691 CYM720148:CYM720153 CYM720155:CYM720164 CYM720169:CYM720174 CYM720176:CYM720185 CYM720190:CYM720195 CYM720197:CYM720206 CYM720211:CYM720216 CYM720218:CYM720227 CYM785684:CYM785689 CYM785691:CYM785700 CYM785705:CYM785710 CYM785712:CYM785721 CYM785726:CYM785731 CYM785733:CYM785742 CYM785747:CYM785752 CYM785754:CYM785763 CYM851220:CYM851225 CYM851227:CYM851236 CYM851241:CYM851246 CYM851248:CYM851257 CYM851262:CYM851267 CYM851269:CYM851278 CYM851283:CYM851288 CYM851290:CYM851299 CYM916756:CYM916761 CYM916763:CYM916772 CYM916777:CYM916782 CYM916784:CYM916793 CYM916798:CYM916803 CYM916805:CYM916814 CYM916819:CYM916824 CYM916826:CYM916835 CYM982292:CYM982297 CYM982299:CYM982308 CYM982313:CYM982318 CYM982320:CYM982329 CYM982334:CYM982339 CYM982341:CYM982350 CYM982355:CYM982360 CYM982362:CYM982371 CYN159:CYN178 CYN64790:CYN64809 CYN64811:CYN64830 CYN130326:CYN130345 CYN130347:CYN130366 CYN195862:CYN195881 CYN195883:CYN195902 CYN261398:CYN261417 CYN261419:CYN261438 CYN326934:CYN326953 CYN326955:CYN326974 CYN392470:CYN392489 CYN392491:CYN392510 CYN458006:CYN458025 CYN458027:CYN458046 CYN523542:CYN523561 CYN523563:CYN523582 CYN589078:CYN589097 CYN589099:CYN589118 CYN654614:CYN654633 CYN654635:CYN654654 CYN720150:CYN720169 CYN720171:CYN720190 CYN785686:CYN785705 CYN785707:CYN785726 CYN851222:CYN851241 CYN851243:CYN851262 CYN916758:CYN916777 CYN916779:CYN916798 CYN982294:CYN982313 CYN982315:CYN982334 CYO64852:CYO64853 CYO130388:CYO130389 CYO195924:CYO195925 CYO261460:CYO261461 CYO326996:CYO326997 CYO392532:CYO392533 CYO458068:CYO458069 CYO523604:CYO523605 CYO589140:CYO589141 CYO654676:CYO654677 CYO720212:CYO720213 CYO785748:CYO785749 CYO851284:CYO851285 CYO916820:CYO916821 CYO982356:CYO982357 DFF63:DFF109 DFF64694:DFF64740 DFF64830:DFF64831 DFF130230:DFF130276 DFF130366:DFF130367 DFF195766:DFF195812 DFF195902:DFF195903 DFF261302:DFF261348 DFF261438:DFF261439 DFF326838:DFF326884 DFF326974:DFF326975 DFF392374:DFF392420 DFF392510:DFF392511 DFF457910:DFF457956 DFF458046:DFF458047 DFF523446:DFF523492 DFF523582:DFF523583 DFF588982:DFF589028 DFF589118:DFF589119 DFF654518:DFF654564 DFF654654:DFF654655 DFF720054:DFF720100 DFF720190:DFF720191 DFF785590:DFF785636 DFF785726:DFF785727 DFF851126:DFF851172 DFF851262:DFF851263 DFF916662:DFF916708 DFF916798:DFF916799 DFF982198:DFF982244 DFF982334:DFF982335 DFG63:DFG77 DFG82:DFG99 DFG104:DFG109 DFG64694:DFG64708 DFG64713:DFG64730 DFG64735:DFG64740 DFG130230:DFG130244 DFG130249:DFG130266 DFG130271:DFG130276 DFG195766:DFG195780 DFG195785:DFG195802 DFG195807:DFG195812 DFG261302:DFG261316 DFG261321:DFG261338 DFG261343:DFG261348 DFG326838:DFG326852 DFG326857:DFG326874 DFG326879:DFG326884 DFG392374:DFG392388 DFG392393:DFG392410 DFG392415:DFG392420 DFG457910:DFG457924 DFG457929:DFG457946 DFG457951:DFG457956 DFG523446:DFG523460 DFG523465:DFG523482 DFG523487:DFG523492 DFG588982:DFG588996 DFG589001:DFG589018 DFG589023:DFG589028 DFG654518:DFG654532 DFG654537:DFG654554 DFG654559:DFG654564 DFG720054:DFG720068 DFG720073:DFG720090 DFG720095:DFG720100 DFG785590:DFG785604 DFG785609:DFG785626 DFG785631:DFG785636 DFG851126:DFG851140 DFG851145:DFG851162 DFG851167:DFG851172 DFG916662:DFG916676 DFG916681:DFG916698 DFG916703:DFG916708 DFG982198:DFG982212 DFG982217:DFG982234 DFG982239:DFG982244 DFH63:DFH109 DFH156:DFH162 DFH164:DFH173 DFH64694:DFH64740 DFH64787:DFH64793 DFH64795:DFH64804 DFH64809:DFH64814 DFH64816:DFH64825 DFH64830:DFH64835 DFH64837:DFH64846 DFH130230:DFH130276 DFH130323:DFH130329 DFH130331:DFH130340 DFH130345:DFH130350 DFH130352:DFH130361 DFH130366:DFH130371 DFH130373:DFH130382 DFH195766:DFH195812 DFH195859:DFH195865 DFH195867:DFH195876 DFH195881:DFH195886 DFH195888:DFH195897 DFH195902:DFH195907 DFH195909:DFH195918 DFH261302:DFH261348 DFH261395:DFH261401 DFH261403:DFH261412 DFH261417:DFH261422 DFH261424:DFH261433 DFH261438:DFH261443 DFH261445:DFH261454 DFH326838:DFH326884 DFH326931:DFH326937 DFH326939:DFH326948 DFH326953:DFH326958 DFH326960:DFH326969 DFH326974:DFH326979 DFH326981:DFH326990 DFH392374:DFH392420 DFH392467:DFH392473 DFH392475:DFH392484 DFH392489:DFH392494 DFH392496:DFH392505 DFH392510:DFH392515 DFH392517:DFH392526 DFH457910:DFH457956 DFH458003:DFH458009 DFH458011:DFH458020 DFH458025:DFH458030 DFH458032:DFH458041 DFH458046:DFH458051 DFH458053:DFH458062 DFH523446:DFH523492 DFH523539:DFH523545 DFH523547:DFH523556 DFH523561:DFH523566 DFH523568:DFH523577 DFH523582:DFH523587 DFH523589:DFH523598 DFH588982:DFH589028 DFH589075:DFH589081 DFH589083:DFH589092 DFH589097:DFH589102 DFH589104:DFH589113 DFH589118:DFH589123 DFH589125:DFH589134 DFH654518:DFH654564 DFH654611:DFH654617 DFH654619:DFH654628 DFH654633:DFH654638 DFH654640:DFH654649 DFH654654:DFH654659 DFH654661:DFH654670 DFH720054:DFH720100 DFH720147:DFH720153 DFH720155:DFH720164 DFH720169:DFH720174 DFH720176:DFH720185 DFH720190:DFH720195 DFH720197:DFH720206 DFH785590:DFH785636 DFH785683:DFH785689 DFH785691:DFH785700 DFH785705:DFH785710 DFH785712:DFH785721 DFH785726:DFH785731 DFH785733:DFH785742 DFH851126:DFH851172 DFH851219:DFH851225 DFH851227:DFH851236 DFH851241:DFH851246 DFH851248:DFH851257 DFH851262:DFH851267 DFH851269:DFH851278 DFH916662:DFH916708 DFH916755:DFH916761 DFH916763:DFH916772 DFH916777:DFH916782 DFH916784:DFH916793 DFH916798:DFH916803 DFH916805:DFH916814 DFH982198:DFH982244 DFH982291:DFH982297 DFH982299:DFH982308 DFH982313:DFH982318 DFH982320:DFH982329 DFH982334:DFH982339 DFH982341:DFH982350 DFI63:DFI108 DFI156:DFI157 DFI159:DFI178 DFI64694:DFI64739 DFI64787:DFI64788 DFI64790:DFI64809 DFI64811:DFI64830 DFI64833:DFI64851 DFI130230:DFI130275 DFI130323:DFI130324 DFI130326:DFI130345 DFI130347:DFI130366 DFI130369:DFI130387 DFI195766:DFI195811 DFI195859:DFI195860 DFI195862:DFI195881 DFI195883:DFI195902 DFI195905:DFI195923 DFI261302:DFI261347 DFI261395:DFI261396 DFI261398:DFI261417 DFI261419:DFI261438 DFI261441:DFI261459 DFI326838:DFI326883 DFI326931:DFI326932 DFI326934:DFI326953 DFI326955:DFI326974 DFI326977:DFI326995 DFI392374:DFI392419 DFI392467:DFI392468 DFI392470:DFI392489 DFI392491:DFI392510 DFI392513:DFI392531 DFI457910:DFI457955 DFI458003:DFI458004 DFI458006:DFI458025 DFI458027:DFI458046 DFI458049:DFI458067 DFI523446:DFI523491 DFI523539:DFI523540 DFI523542:DFI523561 DFI523563:DFI523582 DFI523585:DFI523603 DFI588982:DFI589027 DFI589075:DFI589076 DFI589078:DFI589097 DFI589099:DFI589118 DFI589121:DFI589139 DFI654518:DFI654563 DFI654611:DFI654612 DFI654614:DFI654633 DFI654635:DFI654654 DFI654657:DFI654675 DFI720054:DFI720099 DFI720147:DFI720148 DFI720150:DFI720169 DFI720171:DFI720190 DFI720193:DFI720211 DFI785590:DFI785635 DFI785683:DFI785684 DFI785686:DFI785705 DFI785707:DFI785726 DFI785729:DFI785747 DFI851126:DFI851171 DFI851219:DFI851220 DFI851222:DFI851241 DFI851243:DFI851262 DFI851265:DFI851283 DFI916662:DFI916707 DFI916755:DFI916756 DFI916758:DFI916777 DFI916779:DFI916798 DFI916801:DFI916819 DFI982198:DFI982243 DFI982291:DFI982292 DFI982294:DFI982313 DFI982315:DFI982334 DFI982337:DFI982355 DIH179:DIH224 DIH64897:DIH65050 DIH130433:DIH130586 DIH195969:DIH196122 DIH261505:DIH261658 DIH327041:DIH327194 DIH392577:DIH392730 DIH458113:DIH458266 DIH523649:DIH523802 DIH589185:DIH589338 DIH654721:DIH654874 DIH720257:DIH720410 DIH785793:DIH785946 DIH851329:DIH851482 DIH916865:DIH917018 DIH982401:DIH982554 DII157:DII162 DII164:DII173 DII64788:DII64793 DII64795:DII64804 DII64809:DII64814 DII64816:DII64825 DII64830:DII64835 DII64837:DII64846 DII64851:DII64856 DII64858:DII64867 DII130324:DII130329 DII130331:DII130340 DII130345:DII130350 DII130352:DII130361 DII130366:DII130371 DII130373:DII130382 DII130387:DII130392 DII130394:DII130403 DII195860:DII195865 DII195867:DII195876 DII195881:DII195886 DII195888:DII195897 DII195902:DII195907 DII195909:DII195918 DII195923:DII195928 DII195930:DII195939 DII261396:DII261401 DII261403:DII261412 DII261417:DII261422 DII261424:DII261433 DII261438:DII261443 DII261445:DII261454 DII261459:DII261464 DII261466:DII261475 DII326932:DII326937 DII326939:DII326948 DII326953:DII326958 DII326960:DII326969 DII326974:DII326979 DII326981:DII326990 DII326995:DII327000 DII327002:DII327011 DII392468:DII392473 DII392475:DII392484 DII392489:DII392494 DII392496:DII392505 DII392510:DII392515 DII392517:DII392526 DII392531:DII392536 DII392538:DII392547 DII458004:DII458009 DII458011:DII458020 DII458025:DII458030 DII458032:DII458041 DII458046:DII458051 DII458053:DII458062 DII458067:DII458072 DII458074:DII458083 DII523540:DII523545 DII523547:DII523556 DII523561:DII523566 DII523568:DII523577 DII523582:DII523587 DII523589:DII523598 DII523603:DII523608 DII523610:DII523619 DII589076:DII589081 DII589083:DII589092 DII589097:DII589102 DII589104:DII589113 DII589118:DII589123 DII589125:DII589134 DII589139:DII589144 DII589146:DII589155 DII654612:DII654617 DII654619:DII654628 DII654633:DII654638 DII654640:DII654649 DII654654:DII654659 DII654661:DII654670 DII654675:DII654680 DII654682:DII654691 DII720148:DII720153 DII720155:DII720164 DII720169:DII720174 DII720176:DII720185 DII720190:DII720195 DII720197:DII720206 DII720211:DII720216 DII720218:DII720227 DII785684:DII785689 DII785691:DII785700 DII785705:DII785710 DII785712:DII785721 DII785726:DII785731 DII785733:DII785742 DII785747:DII785752 DII785754:DII785763 DII851220:DII851225 DII851227:DII851236 DII851241:DII851246 DII851248:DII851257 DII851262:DII851267 DII851269:DII851278 DII851283:DII851288 DII851290:DII851299 DII916756:DII916761 DII916763:DII916772 DII916777:DII916782 DII916784:DII916793 DII916798:DII916803 DII916805:DII916814 DII916819:DII916824 DII916826:DII916835 DII982292:DII982297 DII982299:DII982308 DII982313:DII982318 DII982320:DII982329 DII982334:DII982339 DII982341:DII982350 DII982355:DII982360 DII982362:DII982371 DIJ159:DIJ178 DIJ64790:DIJ64809 DIJ64811:DIJ64830 DIJ130326:DIJ130345 DIJ130347:DIJ130366 DIJ195862:DIJ195881 DIJ195883:DIJ195902 DIJ261398:DIJ261417 DIJ261419:DIJ261438 DIJ326934:DIJ326953 DIJ326955:DIJ326974 DIJ392470:DIJ392489 DIJ392491:DIJ392510 DIJ458006:DIJ458025 DIJ458027:DIJ458046 DIJ523542:DIJ523561 DIJ523563:DIJ523582 DIJ589078:DIJ589097 DIJ589099:DIJ589118 DIJ654614:DIJ654633 DIJ654635:DIJ654654 DIJ720150:DIJ720169 DIJ720171:DIJ720190 DIJ785686:DIJ785705 DIJ785707:DIJ785726 DIJ851222:DIJ851241 DIJ851243:DIJ851262 DIJ916758:DIJ916777 DIJ916779:DIJ916798 DIJ982294:DIJ982313 DIJ982315:DIJ982334 DIK64852:DIK64853 DIK130388:DIK130389 DIK195924:DIK195925 DIK261460:DIK261461 DIK326996:DIK326997 DIK392532:DIK392533 DIK458068:DIK458069 DIK523604:DIK523605 DIK589140:DIK589141 DIK654676:DIK654677 DIK720212:DIK720213 DIK785748:DIK785749 DIK851284:DIK851285 DIK916820:DIK916821 DIK982356:DIK982357 DPB63:DPB109 DPB64694:DPB64740 DPB64830:DPB64831 DPB130230:DPB130276 DPB130366:DPB130367 DPB195766:DPB195812 DPB195902:DPB195903 DPB261302:DPB261348 DPB261438:DPB261439 DPB326838:DPB326884 DPB326974:DPB326975 DPB392374:DPB392420 DPB392510:DPB392511 DPB457910:DPB457956 DPB458046:DPB458047 DPB523446:DPB523492 DPB523582:DPB523583 DPB588982:DPB589028 DPB589118:DPB589119 DPB654518:DPB654564 DPB654654:DPB654655 DPB720054:DPB720100 DPB720190:DPB720191 DPB785590:DPB785636 DPB785726:DPB785727 DPB851126:DPB851172 DPB851262:DPB851263 DPB916662:DPB916708 DPB916798:DPB916799 DPB982198:DPB982244 DPB982334:DPB982335 DPC63:DPC77 DPC82:DPC99 DPC104:DPC109 DPC64694:DPC64708 DPC64713:DPC64730 DPC64735:DPC64740 DPC130230:DPC130244 DPC130249:DPC130266 DPC130271:DPC130276 DPC195766:DPC195780 DPC195785:DPC195802 DPC195807:DPC195812 DPC261302:DPC261316 DPC261321:DPC261338 DPC261343:DPC261348 DPC326838:DPC326852 DPC326857:DPC326874 DPC326879:DPC326884 DPC392374:DPC392388 DPC392393:DPC392410 DPC392415:DPC392420 DPC457910:DPC457924 DPC457929:DPC457946 DPC457951:DPC457956 DPC523446:DPC523460 DPC523465:DPC523482 DPC523487:DPC523492 DPC588982:DPC588996 DPC589001:DPC589018 DPC589023:DPC589028 DPC654518:DPC654532 DPC654537:DPC654554 DPC654559:DPC654564 DPC720054:DPC720068 DPC720073:DPC720090 DPC720095:DPC720100 DPC785590:DPC785604 DPC785609:DPC785626 DPC785631:DPC785636 DPC851126:DPC851140 DPC851145:DPC851162 DPC851167:DPC851172 DPC916662:DPC916676 DPC916681:DPC916698 DPC916703:DPC916708 DPC982198:DPC982212 DPC982217:DPC982234 DPC982239:DPC982244 DPD63:DPD109 DPD156:DPD162 DPD164:DPD173 DPD64694:DPD64740 DPD64787:DPD64793 DPD64795:DPD64804 DPD64809:DPD64814 DPD64816:DPD64825 DPD64830:DPD64835 DPD64837:DPD64846 DPD130230:DPD130276 DPD130323:DPD130329 DPD130331:DPD130340 DPD130345:DPD130350 DPD130352:DPD130361 DPD130366:DPD130371 DPD130373:DPD130382 DPD195766:DPD195812 DPD195859:DPD195865 DPD195867:DPD195876 DPD195881:DPD195886 DPD195888:DPD195897 DPD195902:DPD195907 DPD195909:DPD195918 DPD261302:DPD261348 DPD261395:DPD261401 DPD261403:DPD261412 DPD261417:DPD261422 DPD261424:DPD261433 DPD261438:DPD261443 DPD261445:DPD261454 DPD326838:DPD326884 DPD326931:DPD326937 DPD326939:DPD326948 DPD326953:DPD326958 DPD326960:DPD326969 DPD326974:DPD326979 DPD326981:DPD326990 DPD392374:DPD392420 DPD392467:DPD392473 DPD392475:DPD392484 DPD392489:DPD392494 DPD392496:DPD392505 DPD392510:DPD392515 DPD392517:DPD392526 DPD457910:DPD457956 DPD458003:DPD458009 DPD458011:DPD458020 DPD458025:DPD458030 DPD458032:DPD458041 DPD458046:DPD458051 DPD458053:DPD458062 DPD523446:DPD523492 DPD523539:DPD523545 DPD523547:DPD523556 DPD523561:DPD523566 DPD523568:DPD523577 DPD523582:DPD523587 DPD523589:DPD523598 DPD588982:DPD589028 DPD589075:DPD589081 DPD589083:DPD589092 DPD589097:DPD589102 DPD589104:DPD589113 DPD589118:DPD589123 DPD589125:DPD589134 DPD654518:DPD654564 DPD654611:DPD654617 DPD654619:DPD654628 DPD654633:DPD654638 DPD654640:DPD654649 DPD654654:DPD654659 DPD654661:DPD654670 DPD720054:DPD720100 DPD720147:DPD720153 DPD720155:DPD720164 DPD720169:DPD720174 DPD720176:DPD720185 DPD720190:DPD720195 DPD720197:DPD720206 DPD785590:DPD785636 DPD785683:DPD785689 DPD785691:DPD785700 DPD785705:DPD785710 DPD785712:DPD785721 DPD785726:DPD785731 DPD785733:DPD785742 DPD851126:DPD851172 DPD851219:DPD851225 DPD851227:DPD851236 DPD851241:DPD851246 DPD851248:DPD851257 DPD851262:DPD851267 DPD851269:DPD851278 DPD916662:DPD916708 DPD916755:DPD916761 DPD916763:DPD916772 DPD916777:DPD916782 DPD916784:DPD916793 DPD916798:DPD916803 DPD916805:DPD916814 DPD982198:DPD982244 DPD982291:DPD982297 DPD982299:DPD982308 DPD982313:DPD982318 DPD982320:DPD982329 DPD982334:DPD982339 DPD982341:DPD982350 DPE63:DPE108 DPE156:DPE157 DPE159:DPE178 DPE64694:DPE64739 DPE64787:DPE64788 DPE64790:DPE64809 DPE64811:DPE64830 DPE64833:DPE64851 DPE130230:DPE130275 DPE130323:DPE130324 DPE130326:DPE130345 DPE130347:DPE130366 DPE130369:DPE130387 DPE195766:DPE195811 DPE195859:DPE195860 DPE195862:DPE195881 DPE195883:DPE195902 DPE195905:DPE195923 DPE261302:DPE261347 DPE261395:DPE261396 DPE261398:DPE261417 DPE261419:DPE261438 DPE261441:DPE261459 DPE326838:DPE326883 DPE326931:DPE326932 DPE326934:DPE326953 DPE326955:DPE326974 DPE326977:DPE326995 DPE392374:DPE392419 DPE392467:DPE392468 DPE392470:DPE392489 DPE392491:DPE392510 DPE392513:DPE392531 DPE457910:DPE457955 DPE458003:DPE458004 DPE458006:DPE458025 DPE458027:DPE458046 DPE458049:DPE458067 DPE523446:DPE523491 DPE523539:DPE523540 DPE523542:DPE523561 DPE523563:DPE523582 DPE523585:DPE523603 DPE588982:DPE589027 DPE589075:DPE589076 DPE589078:DPE589097 DPE589099:DPE589118 DPE589121:DPE589139 DPE654518:DPE654563 DPE654611:DPE654612 DPE654614:DPE654633 DPE654635:DPE654654 DPE654657:DPE654675 DPE720054:DPE720099 DPE720147:DPE720148 DPE720150:DPE720169 DPE720171:DPE720190 DPE720193:DPE720211 DPE785590:DPE785635 DPE785683:DPE785684 DPE785686:DPE785705 DPE785707:DPE785726 DPE785729:DPE785747 DPE851126:DPE851171 DPE851219:DPE851220 DPE851222:DPE851241 DPE851243:DPE851262 DPE851265:DPE851283 DPE916662:DPE916707 DPE916755:DPE916756 DPE916758:DPE916777 DPE916779:DPE916798 DPE916801:DPE916819 DPE982198:DPE982243 DPE982291:DPE982292 DPE982294:DPE982313 DPE982315:DPE982334 DPE982337:DPE982355 DSD179:DSD224 DSD64897:DSD65050 DSD130433:DSD130586 DSD195969:DSD196122 DSD261505:DSD261658 DSD327041:DSD327194 DSD392577:DSD392730 DSD458113:DSD458266 DSD523649:DSD523802 DSD589185:DSD589338 DSD654721:DSD654874 DSD720257:DSD720410 DSD785793:DSD785946 DSD851329:DSD851482 DSD916865:DSD917018 DSD982401:DSD982554 DSE157:DSE162 DSE164:DSE173 DSE64788:DSE64793 DSE64795:DSE64804 DSE64809:DSE64814 DSE64816:DSE64825 DSE64830:DSE64835 DSE64837:DSE64846 DSE64851:DSE64856 DSE64858:DSE64867 DSE130324:DSE130329 DSE130331:DSE130340 DSE130345:DSE130350 DSE130352:DSE130361 DSE130366:DSE130371 DSE130373:DSE130382 DSE130387:DSE130392 DSE130394:DSE130403 DSE195860:DSE195865 DSE195867:DSE195876 DSE195881:DSE195886 DSE195888:DSE195897 DSE195902:DSE195907 DSE195909:DSE195918 DSE195923:DSE195928 DSE195930:DSE195939 DSE261396:DSE261401 DSE261403:DSE261412 DSE261417:DSE261422 DSE261424:DSE261433 DSE261438:DSE261443 DSE261445:DSE261454 DSE261459:DSE261464 DSE261466:DSE261475 DSE326932:DSE326937 DSE326939:DSE326948 DSE326953:DSE326958 DSE326960:DSE326969 DSE326974:DSE326979 DSE326981:DSE326990 DSE326995:DSE327000 DSE327002:DSE327011 DSE392468:DSE392473 DSE392475:DSE392484 DSE392489:DSE392494 DSE392496:DSE392505 DSE392510:DSE392515 DSE392517:DSE392526 DSE392531:DSE392536 DSE392538:DSE392547 DSE458004:DSE458009 DSE458011:DSE458020 DSE458025:DSE458030 DSE458032:DSE458041 DSE458046:DSE458051 DSE458053:DSE458062 DSE458067:DSE458072 DSE458074:DSE458083 DSE523540:DSE523545 DSE523547:DSE523556 DSE523561:DSE523566 DSE523568:DSE523577 DSE523582:DSE523587 DSE523589:DSE523598 DSE523603:DSE523608 DSE523610:DSE523619 DSE589076:DSE589081 DSE589083:DSE589092 DSE589097:DSE589102 DSE589104:DSE589113 DSE589118:DSE589123 DSE589125:DSE589134 DSE589139:DSE589144 DSE589146:DSE589155 DSE654612:DSE654617 DSE654619:DSE654628 DSE654633:DSE654638 DSE654640:DSE654649 DSE654654:DSE654659 DSE654661:DSE654670 DSE654675:DSE654680 DSE654682:DSE654691 DSE720148:DSE720153 DSE720155:DSE720164 DSE720169:DSE720174 DSE720176:DSE720185 DSE720190:DSE720195 DSE720197:DSE720206 DSE720211:DSE720216 DSE720218:DSE720227 DSE785684:DSE785689 DSE785691:DSE785700 DSE785705:DSE785710 DSE785712:DSE785721 DSE785726:DSE785731 DSE785733:DSE785742 DSE785747:DSE785752 DSE785754:DSE785763 DSE851220:DSE851225 DSE851227:DSE851236 DSE851241:DSE851246 DSE851248:DSE851257 DSE851262:DSE851267 DSE851269:DSE851278 DSE851283:DSE851288 DSE851290:DSE851299 DSE916756:DSE916761 DSE916763:DSE916772 DSE916777:DSE916782 DSE916784:DSE916793 DSE916798:DSE916803 DSE916805:DSE916814 DSE916819:DSE916824 DSE916826:DSE916835 DSE982292:DSE982297 DSE982299:DSE982308 DSE982313:DSE982318 DSE982320:DSE982329 DSE982334:DSE982339 DSE982341:DSE982350 DSE982355:DSE982360 DSE982362:DSE982371 DSF159:DSF178 DSF64790:DSF64809 DSF64811:DSF64830 DSF130326:DSF130345 DSF130347:DSF130366 DSF195862:DSF195881 DSF195883:DSF195902 DSF261398:DSF261417 DSF261419:DSF261438 DSF326934:DSF326953 DSF326955:DSF326974 DSF392470:DSF392489 DSF392491:DSF392510 DSF458006:DSF458025 DSF458027:DSF458046 DSF523542:DSF523561 DSF523563:DSF523582 DSF589078:DSF589097 DSF589099:DSF589118 DSF654614:DSF654633 DSF654635:DSF654654 DSF720150:DSF720169 DSF720171:DSF720190 DSF785686:DSF785705 DSF785707:DSF785726 DSF851222:DSF851241 DSF851243:DSF851262 DSF916758:DSF916777 DSF916779:DSF916798 DSF982294:DSF982313 DSF982315:DSF982334 DSG64852:DSG64853 DSG130388:DSG130389 DSG195924:DSG195925 DSG261460:DSG261461 DSG326996:DSG326997 DSG392532:DSG392533 DSG458068:DSG458069 DSG523604:DSG523605 DSG589140:DSG589141 DSG654676:DSG654677 DSG720212:DSG720213 DSG785748:DSG785749 DSG851284:DSG851285 DSG916820:DSG916821 DSG982356:DSG982357 DYX63:DYX109 DYX64694:DYX64740 DYX64830:DYX64831 DYX130230:DYX130276 DYX130366:DYX130367 DYX195766:DYX195812 DYX195902:DYX195903 DYX261302:DYX261348 DYX261438:DYX261439 DYX326838:DYX326884 DYX326974:DYX326975 DYX392374:DYX392420 DYX392510:DYX392511 DYX457910:DYX457956 DYX458046:DYX458047 DYX523446:DYX523492 DYX523582:DYX523583 DYX588982:DYX589028 DYX589118:DYX589119 DYX654518:DYX654564 DYX654654:DYX654655 DYX720054:DYX720100 DYX720190:DYX720191 DYX785590:DYX785636 DYX785726:DYX785727 DYX851126:DYX851172 DYX851262:DYX851263 DYX916662:DYX916708 DYX916798:DYX916799 DYX982198:DYX982244 DYX982334:DYX982335 DYY63:DYY77 DYY82:DYY99 DYY104:DYY109 DYY64694:DYY64708 DYY64713:DYY64730 DYY64735:DYY64740 DYY130230:DYY130244 DYY130249:DYY130266 DYY130271:DYY130276 DYY195766:DYY195780 DYY195785:DYY195802 DYY195807:DYY195812 DYY261302:DYY261316 DYY261321:DYY261338 DYY261343:DYY261348 DYY326838:DYY326852 DYY326857:DYY326874 DYY326879:DYY326884 DYY392374:DYY392388 DYY392393:DYY392410 DYY392415:DYY392420 DYY457910:DYY457924 DYY457929:DYY457946 DYY457951:DYY457956 DYY523446:DYY523460 DYY523465:DYY523482 DYY523487:DYY523492 DYY588982:DYY588996 DYY589001:DYY589018 DYY589023:DYY589028 DYY654518:DYY654532 DYY654537:DYY654554 DYY654559:DYY654564 DYY720054:DYY720068 DYY720073:DYY720090 DYY720095:DYY720100 DYY785590:DYY785604 DYY785609:DYY785626 DYY785631:DYY785636 DYY851126:DYY851140 DYY851145:DYY851162 DYY851167:DYY851172 DYY916662:DYY916676 DYY916681:DYY916698 DYY916703:DYY916708 DYY982198:DYY982212 DYY982217:DYY982234 DYY982239:DYY982244 DYZ63:DYZ109 DYZ156:DYZ162 DYZ164:DYZ173 DYZ64694:DYZ64740 DYZ64787:DYZ64793 DYZ64795:DYZ64804 DYZ64809:DYZ64814 DYZ64816:DYZ64825 DYZ64830:DYZ64835 DYZ64837:DYZ64846 DYZ130230:DYZ130276 DYZ130323:DYZ130329 DYZ130331:DYZ130340 DYZ130345:DYZ130350 DYZ130352:DYZ130361 DYZ130366:DYZ130371 DYZ130373:DYZ130382 DYZ195766:DYZ195812 DYZ195859:DYZ195865 DYZ195867:DYZ195876 DYZ195881:DYZ195886 DYZ195888:DYZ195897 DYZ195902:DYZ195907 DYZ195909:DYZ195918 DYZ261302:DYZ261348 DYZ261395:DYZ261401 DYZ261403:DYZ261412 DYZ261417:DYZ261422 DYZ261424:DYZ261433 DYZ261438:DYZ261443 DYZ261445:DYZ261454 DYZ326838:DYZ326884 DYZ326931:DYZ326937 DYZ326939:DYZ326948 DYZ326953:DYZ326958 DYZ326960:DYZ326969 DYZ326974:DYZ326979 DYZ326981:DYZ326990 DYZ392374:DYZ392420 DYZ392467:DYZ392473 DYZ392475:DYZ392484 DYZ392489:DYZ392494 DYZ392496:DYZ392505 DYZ392510:DYZ392515 DYZ392517:DYZ392526 DYZ457910:DYZ457956 DYZ458003:DYZ458009 DYZ458011:DYZ458020 DYZ458025:DYZ458030 DYZ458032:DYZ458041 DYZ458046:DYZ458051 DYZ458053:DYZ458062 DYZ523446:DYZ523492 DYZ523539:DYZ523545 DYZ523547:DYZ523556 DYZ523561:DYZ523566 DYZ523568:DYZ523577 DYZ523582:DYZ523587 DYZ523589:DYZ523598 DYZ588982:DYZ589028 DYZ589075:DYZ589081 DYZ589083:DYZ589092 DYZ589097:DYZ589102 DYZ589104:DYZ589113 DYZ589118:DYZ589123 DYZ589125:DYZ589134 DYZ654518:DYZ654564 DYZ654611:DYZ654617 DYZ654619:DYZ654628 DYZ654633:DYZ654638 DYZ654640:DYZ654649 DYZ654654:DYZ654659 DYZ654661:DYZ654670 DYZ720054:DYZ720100 DYZ720147:DYZ720153 DYZ720155:DYZ720164 DYZ720169:DYZ720174 DYZ720176:DYZ720185 DYZ720190:DYZ720195 DYZ720197:DYZ720206 DYZ785590:DYZ785636 DYZ785683:DYZ785689 DYZ785691:DYZ785700 DYZ785705:DYZ785710 DYZ785712:DYZ785721 DYZ785726:DYZ785731 DYZ785733:DYZ785742 DYZ851126:DYZ851172 DYZ851219:DYZ851225 DYZ851227:DYZ851236 DYZ851241:DYZ851246 DYZ851248:DYZ851257 DYZ851262:DYZ851267 DYZ851269:DYZ851278 DYZ916662:DYZ916708 DYZ916755:DYZ916761 DYZ916763:DYZ916772 DYZ916777:DYZ916782 DYZ916784:DYZ916793 DYZ916798:DYZ916803 DYZ916805:DYZ916814 DYZ982198:DYZ982244 DYZ982291:DYZ982297 DYZ982299:DYZ982308 DYZ982313:DYZ982318 DYZ982320:DYZ982329 DYZ982334:DYZ982339 DYZ982341:DYZ982350 DZA63:DZA108 DZA156:DZA157 DZA159:DZA178 DZA64694:DZA64739 DZA64787:DZA64788 DZA64790:DZA64809 DZA64811:DZA64830 DZA64833:DZA64851 DZA130230:DZA130275 DZA130323:DZA130324 DZA130326:DZA130345 DZA130347:DZA130366 DZA130369:DZA130387 DZA195766:DZA195811 DZA195859:DZA195860 DZA195862:DZA195881 DZA195883:DZA195902 DZA195905:DZA195923 DZA261302:DZA261347 DZA261395:DZA261396 DZA261398:DZA261417 DZA261419:DZA261438 DZA261441:DZA261459 DZA326838:DZA326883 DZA326931:DZA326932 DZA326934:DZA326953 DZA326955:DZA326974 DZA326977:DZA326995 DZA392374:DZA392419 DZA392467:DZA392468 DZA392470:DZA392489 DZA392491:DZA392510 DZA392513:DZA392531 DZA457910:DZA457955 DZA458003:DZA458004 DZA458006:DZA458025 DZA458027:DZA458046 DZA458049:DZA458067 DZA523446:DZA523491 DZA523539:DZA523540 DZA523542:DZA523561 DZA523563:DZA523582 DZA523585:DZA523603 DZA588982:DZA589027 DZA589075:DZA589076 DZA589078:DZA589097 DZA589099:DZA589118 DZA589121:DZA589139 DZA654518:DZA654563 DZA654611:DZA654612 DZA654614:DZA654633 DZA654635:DZA654654 DZA654657:DZA654675 DZA720054:DZA720099 DZA720147:DZA720148 DZA720150:DZA720169 DZA720171:DZA720190 DZA720193:DZA720211 DZA785590:DZA785635 DZA785683:DZA785684 DZA785686:DZA785705 DZA785707:DZA785726 DZA785729:DZA785747 DZA851126:DZA851171 DZA851219:DZA851220 DZA851222:DZA851241 DZA851243:DZA851262 DZA851265:DZA851283 DZA916662:DZA916707 DZA916755:DZA916756 DZA916758:DZA916777 DZA916779:DZA916798 DZA916801:DZA916819 DZA982198:DZA982243 DZA982291:DZA982292 DZA982294:DZA982313 DZA982315:DZA982334 DZA982337:DZA982355 EBZ179:EBZ224 EBZ64897:EBZ65050 EBZ130433:EBZ130586 EBZ195969:EBZ196122 EBZ261505:EBZ261658 EBZ327041:EBZ327194 EBZ392577:EBZ392730 EBZ458113:EBZ458266 EBZ523649:EBZ523802 EBZ589185:EBZ589338 EBZ654721:EBZ654874 EBZ720257:EBZ720410 EBZ785793:EBZ785946 EBZ851329:EBZ851482 EBZ916865:EBZ917018 EBZ982401:EBZ982554 ECA157:ECA162 ECA164:ECA173 ECA64788:ECA64793 ECA64795:ECA64804 ECA64809:ECA64814 ECA64816:ECA64825 ECA64830:ECA64835 ECA64837:ECA64846 ECA64851:ECA64856 ECA64858:ECA64867 ECA130324:ECA130329 ECA130331:ECA130340 ECA130345:ECA130350 ECA130352:ECA130361 ECA130366:ECA130371 ECA130373:ECA130382 ECA130387:ECA130392 ECA130394:ECA130403 ECA195860:ECA195865 ECA195867:ECA195876 ECA195881:ECA195886 ECA195888:ECA195897 ECA195902:ECA195907 ECA195909:ECA195918 ECA195923:ECA195928 ECA195930:ECA195939 ECA261396:ECA261401 ECA261403:ECA261412 ECA261417:ECA261422 ECA261424:ECA261433 ECA261438:ECA261443 ECA261445:ECA261454 ECA261459:ECA261464 ECA261466:ECA261475 ECA326932:ECA326937 ECA326939:ECA326948 ECA326953:ECA326958 ECA326960:ECA326969 ECA326974:ECA326979 ECA326981:ECA326990 ECA326995:ECA327000 ECA327002:ECA327011 ECA392468:ECA392473 ECA392475:ECA392484 ECA392489:ECA392494 ECA392496:ECA392505 ECA392510:ECA392515 ECA392517:ECA392526 ECA392531:ECA392536 ECA392538:ECA392547 ECA458004:ECA458009 ECA458011:ECA458020 ECA458025:ECA458030 ECA458032:ECA458041 ECA458046:ECA458051 ECA458053:ECA458062 ECA458067:ECA458072 ECA458074:ECA458083 ECA523540:ECA523545 ECA523547:ECA523556 ECA523561:ECA523566 ECA523568:ECA523577 ECA523582:ECA523587 ECA523589:ECA523598 ECA523603:ECA523608 ECA523610:ECA523619 ECA589076:ECA589081 ECA589083:ECA589092 ECA589097:ECA589102 ECA589104:ECA589113 ECA589118:ECA589123 ECA589125:ECA589134 ECA589139:ECA589144 ECA589146:ECA589155 ECA654612:ECA654617 ECA654619:ECA654628 ECA654633:ECA654638 ECA654640:ECA654649 ECA654654:ECA654659 ECA654661:ECA654670 ECA654675:ECA654680 ECA654682:ECA654691 ECA720148:ECA720153 ECA720155:ECA720164 ECA720169:ECA720174 ECA720176:ECA720185 ECA720190:ECA720195 ECA720197:ECA720206 ECA720211:ECA720216 ECA720218:ECA720227 ECA785684:ECA785689 ECA785691:ECA785700 ECA785705:ECA785710 ECA785712:ECA785721 ECA785726:ECA785731 ECA785733:ECA785742 ECA785747:ECA785752 ECA785754:ECA785763 ECA851220:ECA851225 ECA851227:ECA851236 ECA851241:ECA851246 ECA851248:ECA851257 ECA851262:ECA851267 ECA851269:ECA851278 ECA851283:ECA851288 ECA851290:ECA851299 ECA916756:ECA916761 ECA916763:ECA916772 ECA916777:ECA916782 ECA916784:ECA916793 ECA916798:ECA916803 ECA916805:ECA916814 ECA916819:ECA916824 ECA916826:ECA916835 ECA982292:ECA982297 ECA982299:ECA982308 ECA982313:ECA982318 ECA982320:ECA982329 ECA982334:ECA982339 ECA982341:ECA982350 ECA982355:ECA982360 ECA982362:ECA982371 ECB159:ECB178 ECB64790:ECB64809 ECB64811:ECB64830 ECB130326:ECB130345 ECB130347:ECB130366 ECB195862:ECB195881 ECB195883:ECB195902 ECB261398:ECB261417 ECB261419:ECB261438 ECB326934:ECB326953 ECB326955:ECB326974 ECB392470:ECB392489 ECB392491:ECB392510 ECB458006:ECB458025 ECB458027:ECB458046 ECB523542:ECB523561 ECB523563:ECB523582 ECB589078:ECB589097 ECB589099:ECB589118 ECB654614:ECB654633 ECB654635:ECB654654 ECB720150:ECB720169 ECB720171:ECB720190 ECB785686:ECB785705 ECB785707:ECB785726 ECB851222:ECB851241 ECB851243:ECB851262 ECB916758:ECB916777 ECB916779:ECB916798 ECB982294:ECB982313 ECB982315:ECB982334 ECC64852:ECC64853 ECC130388:ECC130389 ECC195924:ECC195925 ECC261460:ECC261461 ECC326996:ECC326997 ECC392532:ECC392533 ECC458068:ECC458069 ECC523604:ECC523605 ECC589140:ECC589141 ECC654676:ECC654677 ECC720212:ECC720213 ECC785748:ECC785749 ECC851284:ECC851285 ECC916820:ECC916821 ECC982356:ECC982357 EIT63:EIT109 EIT64694:EIT64740 EIT64830:EIT64831 EIT130230:EIT130276 EIT130366:EIT130367 EIT195766:EIT195812 EIT195902:EIT195903 EIT261302:EIT261348 EIT261438:EIT261439 EIT326838:EIT326884 EIT326974:EIT326975 EIT392374:EIT392420 EIT392510:EIT392511 EIT457910:EIT457956 EIT458046:EIT458047 EIT523446:EIT523492 EIT523582:EIT523583 EIT588982:EIT589028 EIT589118:EIT589119 EIT654518:EIT654564 EIT654654:EIT654655 EIT720054:EIT720100 EIT720190:EIT720191 EIT785590:EIT785636 EIT785726:EIT785727 EIT851126:EIT851172 EIT851262:EIT851263 EIT916662:EIT916708 EIT916798:EIT916799 EIT982198:EIT982244 EIT982334:EIT982335 EIU63:EIU77 EIU82:EIU99 EIU104:EIU109 EIU64694:EIU64708 EIU64713:EIU64730 EIU64735:EIU64740 EIU130230:EIU130244 EIU130249:EIU130266 EIU130271:EIU130276 EIU195766:EIU195780 EIU195785:EIU195802 EIU195807:EIU195812 EIU261302:EIU261316 EIU261321:EIU261338 EIU261343:EIU261348 EIU326838:EIU326852 EIU326857:EIU326874 EIU326879:EIU326884 EIU392374:EIU392388 EIU392393:EIU392410 EIU392415:EIU392420 EIU457910:EIU457924 EIU457929:EIU457946 EIU457951:EIU457956 EIU523446:EIU523460 EIU523465:EIU523482 EIU523487:EIU523492 EIU588982:EIU588996 EIU589001:EIU589018 EIU589023:EIU589028 EIU654518:EIU654532 EIU654537:EIU654554 EIU654559:EIU654564 EIU720054:EIU720068 EIU720073:EIU720090 EIU720095:EIU720100 EIU785590:EIU785604 EIU785609:EIU785626 EIU785631:EIU785636 EIU851126:EIU851140 EIU851145:EIU851162 EIU851167:EIU851172 EIU916662:EIU916676 EIU916681:EIU916698 EIU916703:EIU916708 EIU982198:EIU982212 EIU982217:EIU982234 EIU982239:EIU982244 EIV63:EIV109 EIV156:EIV162 EIV164:EIV173 EIV64694:EIV64740 EIV64787:EIV64793 EIV64795:EIV64804 EIV64809:EIV64814 EIV64816:EIV64825 EIV64830:EIV64835 EIV64837:EIV64846 EIV130230:EIV130276 EIV130323:EIV130329 EIV130331:EIV130340 EIV130345:EIV130350 EIV130352:EIV130361 EIV130366:EIV130371 EIV130373:EIV130382 EIV195766:EIV195812 EIV195859:EIV195865 EIV195867:EIV195876 EIV195881:EIV195886 EIV195888:EIV195897 EIV195902:EIV195907 EIV195909:EIV195918 EIV261302:EIV261348 EIV261395:EIV261401 EIV261403:EIV261412 EIV261417:EIV261422 EIV261424:EIV261433 EIV261438:EIV261443 EIV261445:EIV261454 EIV326838:EIV326884 EIV326931:EIV326937 EIV326939:EIV326948 EIV326953:EIV326958 EIV326960:EIV326969 EIV326974:EIV326979 EIV326981:EIV326990 EIV392374:EIV392420 EIV392467:EIV392473 EIV392475:EIV392484 EIV392489:EIV392494 EIV392496:EIV392505 EIV392510:EIV392515 EIV392517:EIV392526 EIV457910:EIV457956 EIV458003:EIV458009 EIV458011:EIV458020 EIV458025:EIV458030 EIV458032:EIV458041 EIV458046:EIV458051 EIV458053:EIV458062 EIV523446:EIV523492 EIV523539:EIV523545 EIV523547:EIV523556 EIV523561:EIV523566 EIV523568:EIV523577 EIV523582:EIV523587 EIV523589:EIV523598 EIV588982:EIV589028 EIV589075:EIV589081 EIV589083:EIV589092 EIV589097:EIV589102 EIV589104:EIV589113 EIV589118:EIV589123 EIV589125:EIV589134 EIV654518:EIV654564 EIV654611:EIV654617 EIV654619:EIV654628 EIV654633:EIV654638 EIV654640:EIV654649 EIV654654:EIV654659 EIV654661:EIV654670 EIV720054:EIV720100 EIV720147:EIV720153 EIV720155:EIV720164 EIV720169:EIV720174 EIV720176:EIV720185 EIV720190:EIV720195 EIV720197:EIV720206 EIV785590:EIV785636 EIV785683:EIV785689 EIV785691:EIV785700 EIV785705:EIV785710 EIV785712:EIV785721 EIV785726:EIV785731 EIV785733:EIV785742 EIV851126:EIV851172 EIV851219:EIV851225 EIV851227:EIV851236 EIV851241:EIV851246 EIV851248:EIV851257 EIV851262:EIV851267 EIV851269:EIV851278 EIV916662:EIV916708 EIV916755:EIV916761 EIV916763:EIV916772 EIV916777:EIV916782 EIV916784:EIV916793 EIV916798:EIV916803 EIV916805:EIV916814 EIV982198:EIV982244 EIV982291:EIV982297 EIV982299:EIV982308 EIV982313:EIV982318 EIV982320:EIV982329 EIV982334:EIV982339 EIV982341:EIV982350 EIW63:EIW108 EIW156:EIW157 EIW159:EIW178 EIW64694:EIW64739 EIW64787:EIW64788 EIW64790:EIW64809 EIW64811:EIW64830 EIW64833:EIW64851 EIW130230:EIW130275 EIW130323:EIW130324 EIW130326:EIW130345 EIW130347:EIW130366 EIW130369:EIW130387 EIW195766:EIW195811 EIW195859:EIW195860 EIW195862:EIW195881 EIW195883:EIW195902 EIW195905:EIW195923 EIW261302:EIW261347 EIW261395:EIW261396 EIW261398:EIW261417 EIW261419:EIW261438 EIW261441:EIW261459 EIW326838:EIW326883 EIW326931:EIW326932 EIW326934:EIW326953 EIW326955:EIW326974 EIW326977:EIW326995 EIW392374:EIW392419 EIW392467:EIW392468 EIW392470:EIW392489 EIW392491:EIW392510 EIW392513:EIW392531 EIW457910:EIW457955 EIW458003:EIW458004 EIW458006:EIW458025 EIW458027:EIW458046 EIW458049:EIW458067 EIW523446:EIW523491 EIW523539:EIW523540 EIW523542:EIW523561 EIW523563:EIW523582 EIW523585:EIW523603 EIW588982:EIW589027 EIW589075:EIW589076 EIW589078:EIW589097 EIW589099:EIW589118 EIW589121:EIW589139 EIW654518:EIW654563 EIW654611:EIW654612 EIW654614:EIW654633 EIW654635:EIW654654 EIW654657:EIW654675 EIW720054:EIW720099 EIW720147:EIW720148 EIW720150:EIW720169 EIW720171:EIW720190 EIW720193:EIW720211 EIW785590:EIW785635 EIW785683:EIW785684 EIW785686:EIW785705 EIW785707:EIW785726 EIW785729:EIW785747 EIW851126:EIW851171 EIW851219:EIW851220 EIW851222:EIW851241 EIW851243:EIW851262 EIW851265:EIW851283 EIW916662:EIW916707 EIW916755:EIW916756 EIW916758:EIW916777 EIW916779:EIW916798 EIW916801:EIW916819 EIW982198:EIW982243 EIW982291:EIW982292 EIW982294:EIW982313 EIW982315:EIW982334 EIW982337:EIW982355 ELV179:ELV224 ELV64897:ELV65050 ELV130433:ELV130586 ELV195969:ELV196122 ELV261505:ELV261658 ELV327041:ELV327194 ELV392577:ELV392730 ELV458113:ELV458266 ELV523649:ELV523802 ELV589185:ELV589338 ELV654721:ELV654874 ELV720257:ELV720410 ELV785793:ELV785946 ELV851329:ELV851482 ELV916865:ELV917018 ELV982401:ELV982554 ELW157:ELW162 ELW164:ELW173 ELW64788:ELW64793 ELW64795:ELW64804 ELW64809:ELW64814 ELW64816:ELW64825 ELW64830:ELW64835 ELW64837:ELW64846 ELW64851:ELW64856 ELW64858:ELW64867 ELW130324:ELW130329 ELW130331:ELW130340 ELW130345:ELW130350 ELW130352:ELW130361 ELW130366:ELW130371 ELW130373:ELW130382 ELW130387:ELW130392 ELW130394:ELW130403 ELW195860:ELW195865 ELW195867:ELW195876 ELW195881:ELW195886 ELW195888:ELW195897 ELW195902:ELW195907 ELW195909:ELW195918 ELW195923:ELW195928 ELW195930:ELW195939 ELW261396:ELW261401 ELW261403:ELW261412 ELW261417:ELW261422 ELW261424:ELW261433 ELW261438:ELW261443 ELW261445:ELW261454 ELW261459:ELW261464 ELW261466:ELW261475 ELW326932:ELW326937 ELW326939:ELW326948 ELW326953:ELW326958 ELW326960:ELW326969 ELW326974:ELW326979 ELW326981:ELW326990 ELW326995:ELW327000 ELW327002:ELW327011 ELW392468:ELW392473 ELW392475:ELW392484 ELW392489:ELW392494 ELW392496:ELW392505 ELW392510:ELW392515 ELW392517:ELW392526 ELW392531:ELW392536 ELW392538:ELW392547 ELW458004:ELW458009 ELW458011:ELW458020 ELW458025:ELW458030 ELW458032:ELW458041 ELW458046:ELW458051 ELW458053:ELW458062 ELW458067:ELW458072 ELW458074:ELW458083 ELW523540:ELW523545 ELW523547:ELW523556 ELW523561:ELW523566 ELW523568:ELW523577 ELW523582:ELW523587 ELW523589:ELW523598 ELW523603:ELW523608 ELW523610:ELW523619 ELW589076:ELW589081 ELW589083:ELW589092 ELW589097:ELW589102 ELW589104:ELW589113 ELW589118:ELW589123 ELW589125:ELW589134 ELW589139:ELW589144 ELW589146:ELW589155 ELW654612:ELW654617 ELW654619:ELW654628 ELW654633:ELW654638 ELW654640:ELW654649 ELW654654:ELW654659 ELW654661:ELW654670 ELW654675:ELW654680 ELW654682:ELW654691 ELW720148:ELW720153 ELW720155:ELW720164 ELW720169:ELW720174 ELW720176:ELW720185 ELW720190:ELW720195 ELW720197:ELW720206 ELW720211:ELW720216 ELW720218:ELW720227 ELW785684:ELW785689 ELW785691:ELW785700 ELW785705:ELW785710 ELW785712:ELW785721 ELW785726:ELW785731 ELW785733:ELW785742 ELW785747:ELW785752 ELW785754:ELW785763 ELW851220:ELW851225 ELW851227:ELW851236 ELW851241:ELW851246 ELW851248:ELW851257 ELW851262:ELW851267 ELW851269:ELW851278 ELW851283:ELW851288 ELW851290:ELW851299 ELW916756:ELW916761 ELW916763:ELW916772 ELW916777:ELW916782 ELW916784:ELW916793 ELW916798:ELW916803 ELW916805:ELW916814 ELW916819:ELW916824 ELW916826:ELW916835 ELW982292:ELW982297 ELW982299:ELW982308 ELW982313:ELW982318 ELW982320:ELW982329 ELW982334:ELW982339 ELW982341:ELW982350 ELW982355:ELW982360 ELW982362:ELW982371 ELX159:ELX178 ELX64790:ELX64809 ELX64811:ELX64830 ELX130326:ELX130345 ELX130347:ELX130366 ELX195862:ELX195881 ELX195883:ELX195902 ELX261398:ELX261417 ELX261419:ELX261438 ELX326934:ELX326953 ELX326955:ELX326974 ELX392470:ELX392489 ELX392491:ELX392510 ELX458006:ELX458025 ELX458027:ELX458046 ELX523542:ELX523561 ELX523563:ELX523582 ELX589078:ELX589097 ELX589099:ELX589118 ELX654614:ELX654633 ELX654635:ELX654654 ELX720150:ELX720169 ELX720171:ELX720190 ELX785686:ELX785705 ELX785707:ELX785726 ELX851222:ELX851241 ELX851243:ELX851262 ELX916758:ELX916777 ELX916779:ELX916798 ELX982294:ELX982313 ELX982315:ELX982334 ELY64852:ELY64853 ELY130388:ELY130389 ELY195924:ELY195925 ELY261460:ELY261461 ELY326996:ELY326997 ELY392532:ELY392533 ELY458068:ELY458069 ELY523604:ELY523605 ELY589140:ELY589141 ELY654676:ELY654677 ELY720212:ELY720213 ELY785748:ELY785749 ELY851284:ELY851285 ELY916820:ELY916821 ELY982356:ELY982357 ESP63:ESP109 ESP64694:ESP64740 ESP64830:ESP64831 ESP130230:ESP130276 ESP130366:ESP130367 ESP195766:ESP195812 ESP195902:ESP195903 ESP261302:ESP261348 ESP261438:ESP261439 ESP326838:ESP326884 ESP326974:ESP326975 ESP392374:ESP392420 ESP392510:ESP392511 ESP457910:ESP457956 ESP458046:ESP458047 ESP523446:ESP523492 ESP523582:ESP523583 ESP588982:ESP589028 ESP589118:ESP589119 ESP654518:ESP654564 ESP654654:ESP654655 ESP720054:ESP720100 ESP720190:ESP720191 ESP785590:ESP785636 ESP785726:ESP785727 ESP851126:ESP851172 ESP851262:ESP851263 ESP916662:ESP916708 ESP916798:ESP916799 ESP982198:ESP982244 ESP982334:ESP982335 ESQ63:ESQ77 ESQ82:ESQ99 ESQ104:ESQ109 ESQ64694:ESQ64708 ESQ64713:ESQ64730 ESQ64735:ESQ64740 ESQ130230:ESQ130244 ESQ130249:ESQ130266 ESQ130271:ESQ130276 ESQ195766:ESQ195780 ESQ195785:ESQ195802 ESQ195807:ESQ195812 ESQ261302:ESQ261316 ESQ261321:ESQ261338 ESQ261343:ESQ261348 ESQ326838:ESQ326852 ESQ326857:ESQ326874 ESQ326879:ESQ326884 ESQ392374:ESQ392388 ESQ392393:ESQ392410 ESQ392415:ESQ392420 ESQ457910:ESQ457924 ESQ457929:ESQ457946 ESQ457951:ESQ457956 ESQ523446:ESQ523460 ESQ523465:ESQ523482 ESQ523487:ESQ523492 ESQ588982:ESQ588996 ESQ589001:ESQ589018 ESQ589023:ESQ589028 ESQ654518:ESQ654532 ESQ654537:ESQ654554 ESQ654559:ESQ654564 ESQ720054:ESQ720068 ESQ720073:ESQ720090 ESQ720095:ESQ720100 ESQ785590:ESQ785604 ESQ785609:ESQ785626 ESQ785631:ESQ785636 ESQ851126:ESQ851140 ESQ851145:ESQ851162 ESQ851167:ESQ851172 ESQ916662:ESQ916676 ESQ916681:ESQ916698 ESQ916703:ESQ916708 ESQ982198:ESQ982212 ESQ982217:ESQ982234 ESQ982239:ESQ982244 ESR63:ESR109 ESR156:ESR162 ESR164:ESR173 ESR64694:ESR64740 ESR64787:ESR64793 ESR64795:ESR64804 ESR64809:ESR64814 ESR64816:ESR64825 ESR64830:ESR64835 ESR64837:ESR64846 ESR130230:ESR130276 ESR130323:ESR130329 ESR130331:ESR130340 ESR130345:ESR130350 ESR130352:ESR130361 ESR130366:ESR130371 ESR130373:ESR130382 ESR195766:ESR195812 ESR195859:ESR195865 ESR195867:ESR195876 ESR195881:ESR195886 ESR195888:ESR195897 ESR195902:ESR195907 ESR195909:ESR195918 ESR261302:ESR261348 ESR261395:ESR261401 ESR261403:ESR261412 ESR261417:ESR261422 ESR261424:ESR261433 ESR261438:ESR261443 ESR261445:ESR261454 ESR326838:ESR326884 ESR326931:ESR326937 ESR326939:ESR326948 ESR326953:ESR326958 ESR326960:ESR326969 ESR326974:ESR326979 ESR326981:ESR326990 ESR392374:ESR392420 ESR392467:ESR392473 ESR392475:ESR392484 ESR392489:ESR392494 ESR392496:ESR392505 ESR392510:ESR392515 ESR392517:ESR392526 ESR457910:ESR457956 ESR458003:ESR458009 ESR458011:ESR458020 ESR458025:ESR458030 ESR458032:ESR458041 ESR458046:ESR458051 ESR458053:ESR458062 ESR523446:ESR523492 ESR523539:ESR523545 ESR523547:ESR523556 ESR523561:ESR523566 ESR523568:ESR523577 ESR523582:ESR523587 ESR523589:ESR523598 ESR588982:ESR589028 ESR589075:ESR589081 ESR589083:ESR589092 ESR589097:ESR589102 ESR589104:ESR589113 ESR589118:ESR589123 ESR589125:ESR589134 ESR654518:ESR654564 ESR654611:ESR654617 ESR654619:ESR654628 ESR654633:ESR654638 ESR654640:ESR654649 ESR654654:ESR654659 ESR654661:ESR654670 ESR720054:ESR720100 ESR720147:ESR720153 ESR720155:ESR720164 ESR720169:ESR720174 ESR720176:ESR720185 ESR720190:ESR720195 ESR720197:ESR720206 ESR785590:ESR785636 ESR785683:ESR785689 ESR785691:ESR785700 ESR785705:ESR785710 ESR785712:ESR785721 ESR785726:ESR785731 ESR785733:ESR785742 ESR851126:ESR851172 ESR851219:ESR851225 ESR851227:ESR851236 ESR851241:ESR851246 ESR851248:ESR851257 ESR851262:ESR851267 ESR851269:ESR851278 ESR916662:ESR916708 ESR916755:ESR916761 ESR916763:ESR916772 ESR916777:ESR916782 ESR916784:ESR916793 ESR916798:ESR916803 ESR916805:ESR916814 ESR982198:ESR982244 ESR982291:ESR982297 ESR982299:ESR982308 ESR982313:ESR982318 ESR982320:ESR982329 ESR982334:ESR982339 ESR982341:ESR982350 ESS63:ESS108 ESS156:ESS157 ESS159:ESS178 ESS64694:ESS64739 ESS64787:ESS64788 ESS64790:ESS64809 ESS64811:ESS64830 ESS64833:ESS64851 ESS130230:ESS130275 ESS130323:ESS130324 ESS130326:ESS130345 ESS130347:ESS130366 ESS130369:ESS130387 ESS195766:ESS195811 ESS195859:ESS195860 ESS195862:ESS195881 ESS195883:ESS195902 ESS195905:ESS195923 ESS261302:ESS261347 ESS261395:ESS261396 ESS261398:ESS261417 ESS261419:ESS261438 ESS261441:ESS261459 ESS326838:ESS326883 ESS326931:ESS326932 ESS326934:ESS326953 ESS326955:ESS326974 ESS326977:ESS326995 ESS392374:ESS392419 ESS392467:ESS392468 ESS392470:ESS392489 ESS392491:ESS392510 ESS392513:ESS392531 ESS457910:ESS457955 ESS458003:ESS458004 ESS458006:ESS458025 ESS458027:ESS458046 ESS458049:ESS458067 ESS523446:ESS523491 ESS523539:ESS523540 ESS523542:ESS523561 ESS523563:ESS523582 ESS523585:ESS523603 ESS588982:ESS589027 ESS589075:ESS589076 ESS589078:ESS589097 ESS589099:ESS589118 ESS589121:ESS589139 ESS654518:ESS654563 ESS654611:ESS654612 ESS654614:ESS654633 ESS654635:ESS654654 ESS654657:ESS654675 ESS720054:ESS720099 ESS720147:ESS720148 ESS720150:ESS720169 ESS720171:ESS720190 ESS720193:ESS720211 ESS785590:ESS785635 ESS785683:ESS785684 ESS785686:ESS785705 ESS785707:ESS785726 ESS785729:ESS785747 ESS851126:ESS851171 ESS851219:ESS851220 ESS851222:ESS851241 ESS851243:ESS851262 ESS851265:ESS851283 ESS916662:ESS916707 ESS916755:ESS916756 ESS916758:ESS916777 ESS916779:ESS916798 ESS916801:ESS916819 ESS982198:ESS982243 ESS982291:ESS982292 ESS982294:ESS982313 ESS982315:ESS982334 ESS982337:ESS982355 EVR179:EVR224 EVR64897:EVR65050 EVR130433:EVR130586 EVR195969:EVR196122 EVR261505:EVR261658 EVR327041:EVR327194 EVR392577:EVR392730 EVR458113:EVR458266 EVR523649:EVR523802 EVR589185:EVR589338 EVR654721:EVR654874 EVR720257:EVR720410 EVR785793:EVR785946 EVR851329:EVR851482 EVR916865:EVR917018 EVR982401:EVR982554 EVS157:EVS162 EVS164:EVS173 EVS64788:EVS64793 EVS64795:EVS64804 EVS64809:EVS64814 EVS64816:EVS64825 EVS64830:EVS64835 EVS64837:EVS64846 EVS64851:EVS64856 EVS64858:EVS64867 EVS130324:EVS130329 EVS130331:EVS130340 EVS130345:EVS130350 EVS130352:EVS130361 EVS130366:EVS130371 EVS130373:EVS130382 EVS130387:EVS130392 EVS130394:EVS130403 EVS195860:EVS195865 EVS195867:EVS195876 EVS195881:EVS195886 EVS195888:EVS195897 EVS195902:EVS195907 EVS195909:EVS195918 EVS195923:EVS195928 EVS195930:EVS195939 EVS261396:EVS261401 EVS261403:EVS261412 EVS261417:EVS261422 EVS261424:EVS261433 EVS261438:EVS261443 EVS261445:EVS261454 EVS261459:EVS261464 EVS261466:EVS261475 EVS326932:EVS326937 EVS326939:EVS326948 EVS326953:EVS326958 EVS326960:EVS326969 EVS326974:EVS326979 EVS326981:EVS326990 EVS326995:EVS327000 EVS327002:EVS327011 EVS392468:EVS392473 EVS392475:EVS392484 EVS392489:EVS392494 EVS392496:EVS392505 EVS392510:EVS392515 EVS392517:EVS392526 EVS392531:EVS392536 EVS392538:EVS392547 EVS458004:EVS458009 EVS458011:EVS458020 EVS458025:EVS458030 EVS458032:EVS458041 EVS458046:EVS458051 EVS458053:EVS458062 EVS458067:EVS458072 EVS458074:EVS458083 EVS523540:EVS523545 EVS523547:EVS523556 EVS523561:EVS523566 EVS523568:EVS523577 EVS523582:EVS523587 EVS523589:EVS523598 EVS523603:EVS523608 EVS523610:EVS523619 EVS589076:EVS589081 EVS589083:EVS589092 EVS589097:EVS589102 EVS589104:EVS589113 EVS589118:EVS589123 EVS589125:EVS589134 EVS589139:EVS589144 EVS589146:EVS589155 EVS654612:EVS654617 EVS654619:EVS654628 EVS654633:EVS654638 EVS654640:EVS654649 EVS654654:EVS654659 EVS654661:EVS654670 EVS654675:EVS654680 EVS654682:EVS654691 EVS720148:EVS720153 EVS720155:EVS720164 EVS720169:EVS720174 EVS720176:EVS720185 EVS720190:EVS720195 EVS720197:EVS720206 EVS720211:EVS720216 EVS720218:EVS720227 EVS785684:EVS785689 EVS785691:EVS785700 EVS785705:EVS785710 EVS785712:EVS785721 EVS785726:EVS785731 EVS785733:EVS785742 EVS785747:EVS785752 EVS785754:EVS785763 EVS851220:EVS851225 EVS851227:EVS851236 EVS851241:EVS851246 EVS851248:EVS851257 EVS851262:EVS851267 EVS851269:EVS851278 EVS851283:EVS851288 EVS851290:EVS851299 EVS916756:EVS916761 EVS916763:EVS916772 EVS916777:EVS916782 EVS916784:EVS916793 EVS916798:EVS916803 EVS916805:EVS916814 EVS916819:EVS916824 EVS916826:EVS916835 EVS982292:EVS982297 EVS982299:EVS982308 EVS982313:EVS982318 EVS982320:EVS982329 EVS982334:EVS982339 EVS982341:EVS982350 EVS982355:EVS982360 EVS982362:EVS982371 EVT159:EVT178 EVT64790:EVT64809 EVT64811:EVT64830 EVT130326:EVT130345 EVT130347:EVT130366 EVT195862:EVT195881 EVT195883:EVT195902 EVT261398:EVT261417 EVT261419:EVT261438 EVT326934:EVT326953 EVT326955:EVT326974 EVT392470:EVT392489 EVT392491:EVT392510 EVT458006:EVT458025 EVT458027:EVT458046 EVT523542:EVT523561 EVT523563:EVT523582 EVT589078:EVT589097 EVT589099:EVT589118 EVT654614:EVT654633 EVT654635:EVT654654 EVT720150:EVT720169 EVT720171:EVT720190 EVT785686:EVT785705 EVT785707:EVT785726 EVT851222:EVT851241 EVT851243:EVT851262 EVT916758:EVT916777 EVT916779:EVT916798 EVT982294:EVT982313 EVT982315:EVT982334 EVU64852:EVU64853 EVU130388:EVU130389 EVU195924:EVU195925 EVU261460:EVU261461 EVU326996:EVU326997 EVU392532:EVU392533 EVU458068:EVU458069 EVU523604:EVU523605 EVU589140:EVU589141 EVU654676:EVU654677 EVU720212:EVU720213 EVU785748:EVU785749 EVU851284:EVU851285 EVU916820:EVU916821 EVU982356:EVU982357 FCL63:FCL109 FCL64694:FCL64740 FCL64830:FCL64831 FCL130230:FCL130276 FCL130366:FCL130367 FCL195766:FCL195812 FCL195902:FCL195903 FCL261302:FCL261348 FCL261438:FCL261439 FCL326838:FCL326884 FCL326974:FCL326975 FCL392374:FCL392420 FCL392510:FCL392511 FCL457910:FCL457956 FCL458046:FCL458047 FCL523446:FCL523492 FCL523582:FCL523583 FCL588982:FCL589028 FCL589118:FCL589119 FCL654518:FCL654564 FCL654654:FCL654655 FCL720054:FCL720100 FCL720190:FCL720191 FCL785590:FCL785636 FCL785726:FCL785727 FCL851126:FCL851172 FCL851262:FCL851263 FCL916662:FCL916708 FCL916798:FCL916799 FCL982198:FCL982244 FCL982334:FCL982335 FCM63:FCM77 FCM82:FCM99 FCM104:FCM109 FCM64694:FCM64708 FCM64713:FCM64730 FCM64735:FCM64740 FCM130230:FCM130244 FCM130249:FCM130266 FCM130271:FCM130276 FCM195766:FCM195780 FCM195785:FCM195802 FCM195807:FCM195812 FCM261302:FCM261316 FCM261321:FCM261338 FCM261343:FCM261348 FCM326838:FCM326852 FCM326857:FCM326874 FCM326879:FCM326884 FCM392374:FCM392388 FCM392393:FCM392410 FCM392415:FCM392420 FCM457910:FCM457924 FCM457929:FCM457946 FCM457951:FCM457956 FCM523446:FCM523460 FCM523465:FCM523482 FCM523487:FCM523492 FCM588982:FCM588996 FCM589001:FCM589018 FCM589023:FCM589028 FCM654518:FCM654532 FCM654537:FCM654554 FCM654559:FCM654564 FCM720054:FCM720068 FCM720073:FCM720090 FCM720095:FCM720100 FCM785590:FCM785604 FCM785609:FCM785626 FCM785631:FCM785636 FCM851126:FCM851140 FCM851145:FCM851162 FCM851167:FCM851172 FCM916662:FCM916676 FCM916681:FCM916698 FCM916703:FCM916708 FCM982198:FCM982212 FCM982217:FCM982234 FCM982239:FCM982244 FCN63:FCN109 FCN156:FCN162 FCN164:FCN173 FCN64694:FCN64740 FCN64787:FCN64793 FCN64795:FCN64804 FCN64809:FCN64814 FCN64816:FCN64825 FCN64830:FCN64835 FCN64837:FCN64846 FCN130230:FCN130276 FCN130323:FCN130329 FCN130331:FCN130340 FCN130345:FCN130350 FCN130352:FCN130361 FCN130366:FCN130371 FCN130373:FCN130382 FCN195766:FCN195812 FCN195859:FCN195865 FCN195867:FCN195876 FCN195881:FCN195886 FCN195888:FCN195897 FCN195902:FCN195907 FCN195909:FCN195918 FCN261302:FCN261348 FCN261395:FCN261401 FCN261403:FCN261412 FCN261417:FCN261422 FCN261424:FCN261433 FCN261438:FCN261443 FCN261445:FCN261454 FCN326838:FCN326884 FCN326931:FCN326937 FCN326939:FCN326948 FCN326953:FCN326958 FCN326960:FCN326969 FCN326974:FCN326979 FCN326981:FCN326990 FCN392374:FCN392420 FCN392467:FCN392473 FCN392475:FCN392484 FCN392489:FCN392494 FCN392496:FCN392505 FCN392510:FCN392515 FCN392517:FCN392526 FCN457910:FCN457956 FCN458003:FCN458009 FCN458011:FCN458020 FCN458025:FCN458030 FCN458032:FCN458041 FCN458046:FCN458051 FCN458053:FCN458062 FCN523446:FCN523492 FCN523539:FCN523545 FCN523547:FCN523556 FCN523561:FCN523566 FCN523568:FCN523577 FCN523582:FCN523587 FCN523589:FCN523598 FCN588982:FCN589028 FCN589075:FCN589081 FCN589083:FCN589092 FCN589097:FCN589102 FCN589104:FCN589113 FCN589118:FCN589123 FCN589125:FCN589134 FCN654518:FCN654564 FCN654611:FCN654617 FCN654619:FCN654628 FCN654633:FCN654638 FCN654640:FCN654649 FCN654654:FCN654659 FCN654661:FCN654670 FCN720054:FCN720100 FCN720147:FCN720153 FCN720155:FCN720164 FCN720169:FCN720174 FCN720176:FCN720185 FCN720190:FCN720195 FCN720197:FCN720206 FCN785590:FCN785636 FCN785683:FCN785689 FCN785691:FCN785700 FCN785705:FCN785710 FCN785712:FCN785721 FCN785726:FCN785731 FCN785733:FCN785742 FCN851126:FCN851172 FCN851219:FCN851225 FCN851227:FCN851236 FCN851241:FCN851246 FCN851248:FCN851257 FCN851262:FCN851267 FCN851269:FCN851278 FCN916662:FCN916708 FCN916755:FCN916761 FCN916763:FCN916772 FCN916777:FCN916782 FCN916784:FCN916793 FCN916798:FCN916803 FCN916805:FCN916814 FCN982198:FCN982244 FCN982291:FCN982297 FCN982299:FCN982308 FCN982313:FCN982318 FCN982320:FCN982329 FCN982334:FCN982339 FCN982341:FCN982350 FCO63:FCO108 FCO156:FCO157 FCO159:FCO178 FCO64694:FCO64739 FCO64787:FCO64788 FCO64790:FCO64809 FCO64811:FCO64830 FCO64833:FCO64851 FCO130230:FCO130275 FCO130323:FCO130324 FCO130326:FCO130345 FCO130347:FCO130366 FCO130369:FCO130387 FCO195766:FCO195811 FCO195859:FCO195860 FCO195862:FCO195881 FCO195883:FCO195902 FCO195905:FCO195923 FCO261302:FCO261347 FCO261395:FCO261396 FCO261398:FCO261417 FCO261419:FCO261438 FCO261441:FCO261459 FCO326838:FCO326883 FCO326931:FCO326932 FCO326934:FCO326953 FCO326955:FCO326974 FCO326977:FCO326995 FCO392374:FCO392419 FCO392467:FCO392468 FCO392470:FCO392489 FCO392491:FCO392510 FCO392513:FCO392531 FCO457910:FCO457955 FCO458003:FCO458004 FCO458006:FCO458025 FCO458027:FCO458046 FCO458049:FCO458067 FCO523446:FCO523491 FCO523539:FCO523540 FCO523542:FCO523561 FCO523563:FCO523582 FCO523585:FCO523603 FCO588982:FCO589027 FCO589075:FCO589076 FCO589078:FCO589097 FCO589099:FCO589118 FCO589121:FCO589139 FCO654518:FCO654563 FCO654611:FCO654612 FCO654614:FCO654633 FCO654635:FCO654654 FCO654657:FCO654675 FCO720054:FCO720099 FCO720147:FCO720148 FCO720150:FCO720169 FCO720171:FCO720190 FCO720193:FCO720211 FCO785590:FCO785635 FCO785683:FCO785684 FCO785686:FCO785705 FCO785707:FCO785726 FCO785729:FCO785747 FCO851126:FCO851171 FCO851219:FCO851220 FCO851222:FCO851241 FCO851243:FCO851262 FCO851265:FCO851283 FCO916662:FCO916707 FCO916755:FCO916756 FCO916758:FCO916777 FCO916779:FCO916798 FCO916801:FCO916819 FCO982198:FCO982243 FCO982291:FCO982292 FCO982294:FCO982313 FCO982315:FCO982334 FCO982337:FCO982355 FFN179:FFN224 FFN64897:FFN65050 FFN130433:FFN130586 FFN195969:FFN196122 FFN261505:FFN261658 FFN327041:FFN327194 FFN392577:FFN392730 FFN458113:FFN458266 FFN523649:FFN523802 FFN589185:FFN589338 FFN654721:FFN654874 FFN720257:FFN720410 FFN785793:FFN785946 FFN851329:FFN851482 FFN916865:FFN917018 FFN982401:FFN982554 FFO157:FFO162 FFO164:FFO173 FFO64788:FFO64793 FFO64795:FFO64804 FFO64809:FFO64814 FFO64816:FFO64825 FFO64830:FFO64835 FFO64837:FFO64846 FFO64851:FFO64856 FFO64858:FFO64867 FFO130324:FFO130329 FFO130331:FFO130340 FFO130345:FFO130350 FFO130352:FFO130361 FFO130366:FFO130371 FFO130373:FFO130382 FFO130387:FFO130392 FFO130394:FFO130403 FFO195860:FFO195865 FFO195867:FFO195876 FFO195881:FFO195886 FFO195888:FFO195897 FFO195902:FFO195907 FFO195909:FFO195918 FFO195923:FFO195928 FFO195930:FFO195939 FFO261396:FFO261401 FFO261403:FFO261412 FFO261417:FFO261422 FFO261424:FFO261433 FFO261438:FFO261443 FFO261445:FFO261454 FFO261459:FFO261464 FFO261466:FFO261475 FFO326932:FFO326937 FFO326939:FFO326948 FFO326953:FFO326958 FFO326960:FFO326969 FFO326974:FFO326979 FFO326981:FFO326990 FFO326995:FFO327000 FFO327002:FFO327011 FFO392468:FFO392473 FFO392475:FFO392484 FFO392489:FFO392494 FFO392496:FFO392505 FFO392510:FFO392515 FFO392517:FFO392526 FFO392531:FFO392536 FFO392538:FFO392547 FFO458004:FFO458009 FFO458011:FFO458020 FFO458025:FFO458030 FFO458032:FFO458041 FFO458046:FFO458051 FFO458053:FFO458062 FFO458067:FFO458072 FFO458074:FFO458083 FFO523540:FFO523545 FFO523547:FFO523556 FFO523561:FFO523566 FFO523568:FFO523577 FFO523582:FFO523587 FFO523589:FFO523598 FFO523603:FFO523608 FFO523610:FFO523619 FFO589076:FFO589081 FFO589083:FFO589092 FFO589097:FFO589102 FFO589104:FFO589113 FFO589118:FFO589123 FFO589125:FFO589134 FFO589139:FFO589144 FFO589146:FFO589155 FFO654612:FFO654617 FFO654619:FFO654628 FFO654633:FFO654638 FFO654640:FFO654649 FFO654654:FFO654659 FFO654661:FFO654670 FFO654675:FFO654680 FFO654682:FFO654691 FFO720148:FFO720153 FFO720155:FFO720164 FFO720169:FFO720174 FFO720176:FFO720185 FFO720190:FFO720195 FFO720197:FFO720206 FFO720211:FFO720216 FFO720218:FFO720227 FFO785684:FFO785689 FFO785691:FFO785700 FFO785705:FFO785710 FFO785712:FFO785721 FFO785726:FFO785731 FFO785733:FFO785742 FFO785747:FFO785752 FFO785754:FFO785763 FFO851220:FFO851225 FFO851227:FFO851236 FFO851241:FFO851246 FFO851248:FFO851257 FFO851262:FFO851267 FFO851269:FFO851278 FFO851283:FFO851288 FFO851290:FFO851299 FFO916756:FFO916761 FFO916763:FFO916772 FFO916777:FFO916782 FFO916784:FFO916793 FFO916798:FFO916803 FFO916805:FFO916814 FFO916819:FFO916824 FFO916826:FFO916835 FFO982292:FFO982297 FFO982299:FFO982308 FFO982313:FFO982318 FFO982320:FFO982329 FFO982334:FFO982339 FFO982341:FFO982350 FFO982355:FFO982360 FFO982362:FFO982371 FFP159:FFP178 FFP64790:FFP64809 FFP64811:FFP64830 FFP130326:FFP130345 FFP130347:FFP130366 FFP195862:FFP195881 FFP195883:FFP195902 FFP261398:FFP261417 FFP261419:FFP261438 FFP326934:FFP326953 FFP326955:FFP326974 FFP392470:FFP392489 FFP392491:FFP392510 FFP458006:FFP458025 FFP458027:FFP458046 FFP523542:FFP523561 FFP523563:FFP523582 FFP589078:FFP589097 FFP589099:FFP589118 FFP654614:FFP654633 FFP654635:FFP654654 FFP720150:FFP720169 FFP720171:FFP720190 FFP785686:FFP785705 FFP785707:FFP785726 FFP851222:FFP851241 FFP851243:FFP851262 FFP916758:FFP916777 FFP916779:FFP916798 FFP982294:FFP982313 FFP982315:FFP982334 FFQ64852:FFQ64853 FFQ130388:FFQ130389 FFQ195924:FFQ195925 FFQ261460:FFQ261461 FFQ326996:FFQ326997 FFQ392532:FFQ392533 FFQ458068:FFQ458069 FFQ523604:FFQ523605 FFQ589140:FFQ589141 FFQ654676:FFQ654677 FFQ720212:FFQ720213 FFQ785748:FFQ785749 FFQ851284:FFQ851285 FFQ916820:FFQ916821 FFQ982356:FFQ982357 FMH63:FMH109 FMH64694:FMH64740 FMH64830:FMH64831 FMH130230:FMH130276 FMH130366:FMH130367 FMH195766:FMH195812 FMH195902:FMH195903 FMH261302:FMH261348 FMH261438:FMH261439 FMH326838:FMH326884 FMH326974:FMH326975 FMH392374:FMH392420 FMH392510:FMH392511 FMH457910:FMH457956 FMH458046:FMH458047 FMH523446:FMH523492 FMH523582:FMH523583 FMH588982:FMH589028 FMH589118:FMH589119 FMH654518:FMH654564 FMH654654:FMH654655 FMH720054:FMH720100 FMH720190:FMH720191 FMH785590:FMH785636 FMH785726:FMH785727 FMH851126:FMH851172 FMH851262:FMH851263 FMH916662:FMH916708 FMH916798:FMH916799 FMH982198:FMH982244 FMH982334:FMH982335 FMI63:FMI77 FMI82:FMI99 FMI104:FMI109 FMI64694:FMI64708 FMI64713:FMI64730 FMI64735:FMI64740 FMI130230:FMI130244 FMI130249:FMI130266 FMI130271:FMI130276 FMI195766:FMI195780 FMI195785:FMI195802 FMI195807:FMI195812 FMI261302:FMI261316 FMI261321:FMI261338 FMI261343:FMI261348 FMI326838:FMI326852 FMI326857:FMI326874 FMI326879:FMI326884 FMI392374:FMI392388 FMI392393:FMI392410 FMI392415:FMI392420 FMI457910:FMI457924 FMI457929:FMI457946 FMI457951:FMI457956 FMI523446:FMI523460 FMI523465:FMI523482 FMI523487:FMI523492 FMI588982:FMI588996 FMI589001:FMI589018 FMI589023:FMI589028 FMI654518:FMI654532 FMI654537:FMI654554 FMI654559:FMI654564 FMI720054:FMI720068 FMI720073:FMI720090 FMI720095:FMI720100 FMI785590:FMI785604 FMI785609:FMI785626 FMI785631:FMI785636 FMI851126:FMI851140 FMI851145:FMI851162 FMI851167:FMI851172 FMI916662:FMI916676 FMI916681:FMI916698 FMI916703:FMI916708 FMI982198:FMI982212 FMI982217:FMI982234 FMI982239:FMI982244 FMJ63:FMJ109 FMJ156:FMJ162 FMJ164:FMJ173 FMJ64694:FMJ64740 FMJ64787:FMJ64793 FMJ64795:FMJ64804 FMJ64809:FMJ64814 FMJ64816:FMJ64825 FMJ64830:FMJ64835 FMJ64837:FMJ64846 FMJ130230:FMJ130276 FMJ130323:FMJ130329 FMJ130331:FMJ130340 FMJ130345:FMJ130350 FMJ130352:FMJ130361 FMJ130366:FMJ130371 FMJ130373:FMJ130382 FMJ195766:FMJ195812 FMJ195859:FMJ195865 FMJ195867:FMJ195876 FMJ195881:FMJ195886 FMJ195888:FMJ195897 FMJ195902:FMJ195907 FMJ195909:FMJ195918 FMJ261302:FMJ261348 FMJ261395:FMJ261401 FMJ261403:FMJ261412 FMJ261417:FMJ261422 FMJ261424:FMJ261433 FMJ261438:FMJ261443 FMJ261445:FMJ261454 FMJ326838:FMJ326884 FMJ326931:FMJ326937 FMJ326939:FMJ326948 FMJ326953:FMJ326958 FMJ326960:FMJ326969 FMJ326974:FMJ326979 FMJ326981:FMJ326990 FMJ392374:FMJ392420 FMJ392467:FMJ392473 FMJ392475:FMJ392484 FMJ392489:FMJ392494 FMJ392496:FMJ392505 FMJ392510:FMJ392515 FMJ392517:FMJ392526 FMJ457910:FMJ457956 FMJ458003:FMJ458009 FMJ458011:FMJ458020 FMJ458025:FMJ458030 FMJ458032:FMJ458041 FMJ458046:FMJ458051 FMJ458053:FMJ458062 FMJ523446:FMJ523492 FMJ523539:FMJ523545 FMJ523547:FMJ523556 FMJ523561:FMJ523566 FMJ523568:FMJ523577 FMJ523582:FMJ523587 FMJ523589:FMJ523598 FMJ588982:FMJ589028 FMJ589075:FMJ589081 FMJ589083:FMJ589092 FMJ589097:FMJ589102 FMJ589104:FMJ589113 FMJ589118:FMJ589123 FMJ589125:FMJ589134 FMJ654518:FMJ654564 FMJ654611:FMJ654617 FMJ654619:FMJ654628 FMJ654633:FMJ654638 FMJ654640:FMJ654649 FMJ654654:FMJ654659 FMJ654661:FMJ654670 FMJ720054:FMJ720100 FMJ720147:FMJ720153 FMJ720155:FMJ720164 FMJ720169:FMJ720174 FMJ720176:FMJ720185 FMJ720190:FMJ720195 FMJ720197:FMJ720206 FMJ785590:FMJ785636 FMJ785683:FMJ785689 FMJ785691:FMJ785700 FMJ785705:FMJ785710 FMJ785712:FMJ785721 FMJ785726:FMJ785731 FMJ785733:FMJ785742 FMJ851126:FMJ851172 FMJ851219:FMJ851225 FMJ851227:FMJ851236 FMJ851241:FMJ851246 FMJ851248:FMJ851257 FMJ851262:FMJ851267 FMJ851269:FMJ851278 FMJ916662:FMJ916708 FMJ916755:FMJ916761 FMJ916763:FMJ916772 FMJ916777:FMJ916782 FMJ916784:FMJ916793 FMJ916798:FMJ916803 FMJ916805:FMJ916814 FMJ982198:FMJ982244 FMJ982291:FMJ982297 FMJ982299:FMJ982308 FMJ982313:FMJ982318 FMJ982320:FMJ982329 FMJ982334:FMJ982339 FMJ982341:FMJ982350 FMK63:FMK108 FMK156:FMK157 FMK159:FMK178 FMK64694:FMK64739 FMK64787:FMK64788 FMK64790:FMK64809 FMK64811:FMK64830 FMK64833:FMK64851 FMK130230:FMK130275 FMK130323:FMK130324 FMK130326:FMK130345 FMK130347:FMK130366 FMK130369:FMK130387 FMK195766:FMK195811 FMK195859:FMK195860 FMK195862:FMK195881 FMK195883:FMK195902 FMK195905:FMK195923 FMK261302:FMK261347 FMK261395:FMK261396 FMK261398:FMK261417 FMK261419:FMK261438 FMK261441:FMK261459 FMK326838:FMK326883 FMK326931:FMK326932 FMK326934:FMK326953 FMK326955:FMK326974 FMK326977:FMK326995 FMK392374:FMK392419 FMK392467:FMK392468 FMK392470:FMK392489 FMK392491:FMK392510 FMK392513:FMK392531 FMK457910:FMK457955 FMK458003:FMK458004 FMK458006:FMK458025 FMK458027:FMK458046 FMK458049:FMK458067 FMK523446:FMK523491 FMK523539:FMK523540 FMK523542:FMK523561 FMK523563:FMK523582 FMK523585:FMK523603 FMK588982:FMK589027 FMK589075:FMK589076 FMK589078:FMK589097 FMK589099:FMK589118 FMK589121:FMK589139 FMK654518:FMK654563 FMK654611:FMK654612 FMK654614:FMK654633 FMK654635:FMK654654 FMK654657:FMK654675 FMK720054:FMK720099 FMK720147:FMK720148 FMK720150:FMK720169 FMK720171:FMK720190 FMK720193:FMK720211 FMK785590:FMK785635 FMK785683:FMK785684 FMK785686:FMK785705 FMK785707:FMK785726 FMK785729:FMK785747 FMK851126:FMK851171 FMK851219:FMK851220 FMK851222:FMK851241 FMK851243:FMK851262 FMK851265:FMK851283 FMK916662:FMK916707 FMK916755:FMK916756 FMK916758:FMK916777 FMK916779:FMK916798 FMK916801:FMK916819 FMK982198:FMK982243 FMK982291:FMK982292 FMK982294:FMK982313 FMK982315:FMK982334 FMK982337:FMK982355 FPJ179:FPJ224 FPJ64897:FPJ65050 FPJ130433:FPJ130586 FPJ195969:FPJ196122 FPJ261505:FPJ261658 FPJ327041:FPJ327194 FPJ392577:FPJ392730 FPJ458113:FPJ458266 FPJ523649:FPJ523802 FPJ589185:FPJ589338 FPJ654721:FPJ654874 FPJ720257:FPJ720410 FPJ785793:FPJ785946 FPJ851329:FPJ851482 FPJ916865:FPJ917018 FPJ982401:FPJ982554 FPK157:FPK162 FPK164:FPK173 FPK64788:FPK64793 FPK64795:FPK64804 FPK64809:FPK64814 FPK64816:FPK64825 FPK64830:FPK64835 FPK64837:FPK64846 FPK64851:FPK64856 FPK64858:FPK64867 FPK130324:FPK130329 FPK130331:FPK130340 FPK130345:FPK130350 FPK130352:FPK130361 FPK130366:FPK130371 FPK130373:FPK130382 FPK130387:FPK130392 FPK130394:FPK130403 FPK195860:FPK195865 FPK195867:FPK195876 FPK195881:FPK195886 FPK195888:FPK195897 FPK195902:FPK195907 FPK195909:FPK195918 FPK195923:FPK195928 FPK195930:FPK195939 FPK261396:FPK261401 FPK261403:FPK261412 FPK261417:FPK261422 FPK261424:FPK261433 FPK261438:FPK261443 FPK261445:FPK261454 FPK261459:FPK261464 FPK261466:FPK261475 FPK326932:FPK326937 FPK326939:FPK326948 FPK326953:FPK326958 FPK326960:FPK326969 FPK326974:FPK326979 FPK326981:FPK326990 FPK326995:FPK327000 FPK327002:FPK327011 FPK392468:FPK392473 FPK392475:FPK392484 FPK392489:FPK392494 FPK392496:FPK392505 FPK392510:FPK392515 FPK392517:FPK392526 FPK392531:FPK392536 FPK392538:FPK392547 FPK458004:FPK458009 FPK458011:FPK458020 FPK458025:FPK458030 FPK458032:FPK458041 FPK458046:FPK458051 FPK458053:FPK458062 FPK458067:FPK458072 FPK458074:FPK458083 FPK523540:FPK523545 FPK523547:FPK523556 FPK523561:FPK523566 FPK523568:FPK523577 FPK523582:FPK523587 FPK523589:FPK523598 FPK523603:FPK523608 FPK523610:FPK523619 FPK589076:FPK589081 FPK589083:FPK589092 FPK589097:FPK589102 FPK589104:FPK589113 FPK589118:FPK589123 FPK589125:FPK589134 FPK589139:FPK589144 FPK589146:FPK589155 FPK654612:FPK654617 FPK654619:FPK654628 FPK654633:FPK654638 FPK654640:FPK654649 FPK654654:FPK654659 FPK654661:FPK654670 FPK654675:FPK654680 FPK654682:FPK654691 FPK720148:FPK720153 FPK720155:FPK720164 FPK720169:FPK720174 FPK720176:FPK720185 FPK720190:FPK720195 FPK720197:FPK720206 FPK720211:FPK720216 FPK720218:FPK720227 FPK785684:FPK785689 FPK785691:FPK785700 FPK785705:FPK785710 FPK785712:FPK785721 FPK785726:FPK785731 FPK785733:FPK785742 FPK785747:FPK785752 FPK785754:FPK785763 FPK851220:FPK851225 FPK851227:FPK851236 FPK851241:FPK851246 FPK851248:FPK851257 FPK851262:FPK851267 FPK851269:FPK851278 FPK851283:FPK851288 FPK851290:FPK851299 FPK916756:FPK916761 FPK916763:FPK916772 FPK916777:FPK916782 FPK916784:FPK916793 FPK916798:FPK916803 FPK916805:FPK916814 FPK916819:FPK916824 FPK916826:FPK916835 FPK982292:FPK982297 FPK982299:FPK982308 FPK982313:FPK982318 FPK982320:FPK982329 FPK982334:FPK982339 FPK982341:FPK982350 FPK982355:FPK982360 FPK982362:FPK982371 FPL159:FPL178 FPL64790:FPL64809 FPL64811:FPL64830 FPL130326:FPL130345 FPL130347:FPL130366 FPL195862:FPL195881 FPL195883:FPL195902 FPL261398:FPL261417 FPL261419:FPL261438 FPL326934:FPL326953 FPL326955:FPL326974 FPL392470:FPL392489 FPL392491:FPL392510 FPL458006:FPL458025 FPL458027:FPL458046 FPL523542:FPL523561 FPL523563:FPL523582 FPL589078:FPL589097 FPL589099:FPL589118 FPL654614:FPL654633 FPL654635:FPL654654 FPL720150:FPL720169 FPL720171:FPL720190 FPL785686:FPL785705 FPL785707:FPL785726 FPL851222:FPL851241 FPL851243:FPL851262 FPL916758:FPL916777 FPL916779:FPL916798 FPL982294:FPL982313 FPL982315:FPL982334 FPM64852:FPM64853 FPM130388:FPM130389 FPM195924:FPM195925 FPM261460:FPM261461 FPM326996:FPM326997 FPM392532:FPM392533 FPM458068:FPM458069 FPM523604:FPM523605 FPM589140:FPM589141 FPM654676:FPM654677 FPM720212:FPM720213 FPM785748:FPM785749 FPM851284:FPM851285 FPM916820:FPM916821 FPM982356:FPM982357 FWD63:FWD109 FWD64694:FWD64740 FWD64830:FWD64831 FWD130230:FWD130276 FWD130366:FWD130367 FWD195766:FWD195812 FWD195902:FWD195903 FWD261302:FWD261348 FWD261438:FWD261439 FWD326838:FWD326884 FWD326974:FWD326975 FWD392374:FWD392420 FWD392510:FWD392511 FWD457910:FWD457956 FWD458046:FWD458047 FWD523446:FWD523492 FWD523582:FWD523583 FWD588982:FWD589028 FWD589118:FWD589119 FWD654518:FWD654564 FWD654654:FWD654655 FWD720054:FWD720100 FWD720190:FWD720191 FWD785590:FWD785636 FWD785726:FWD785727 FWD851126:FWD851172 FWD851262:FWD851263 FWD916662:FWD916708 FWD916798:FWD916799 FWD982198:FWD982244 FWD982334:FWD982335 FWE63:FWE77 FWE82:FWE99 FWE104:FWE109 FWE64694:FWE64708 FWE64713:FWE64730 FWE64735:FWE64740 FWE130230:FWE130244 FWE130249:FWE130266 FWE130271:FWE130276 FWE195766:FWE195780 FWE195785:FWE195802 FWE195807:FWE195812 FWE261302:FWE261316 FWE261321:FWE261338 FWE261343:FWE261348 FWE326838:FWE326852 FWE326857:FWE326874 FWE326879:FWE326884 FWE392374:FWE392388 FWE392393:FWE392410 FWE392415:FWE392420 FWE457910:FWE457924 FWE457929:FWE457946 FWE457951:FWE457956 FWE523446:FWE523460 FWE523465:FWE523482 FWE523487:FWE523492 FWE588982:FWE588996 FWE589001:FWE589018 FWE589023:FWE589028 FWE654518:FWE654532 FWE654537:FWE654554 FWE654559:FWE654564 FWE720054:FWE720068 FWE720073:FWE720090 FWE720095:FWE720100 FWE785590:FWE785604 FWE785609:FWE785626 FWE785631:FWE785636 FWE851126:FWE851140 FWE851145:FWE851162 FWE851167:FWE851172 FWE916662:FWE916676 FWE916681:FWE916698 FWE916703:FWE916708 FWE982198:FWE982212 FWE982217:FWE982234 FWE982239:FWE982244 FWF63:FWF109 FWF156:FWF162 FWF164:FWF173 FWF64694:FWF64740 FWF64787:FWF64793 FWF64795:FWF64804 FWF64809:FWF64814 FWF64816:FWF64825 FWF64830:FWF64835 FWF64837:FWF64846 FWF130230:FWF130276 FWF130323:FWF130329 FWF130331:FWF130340 FWF130345:FWF130350 FWF130352:FWF130361 FWF130366:FWF130371 FWF130373:FWF130382 FWF195766:FWF195812 FWF195859:FWF195865 FWF195867:FWF195876 FWF195881:FWF195886 FWF195888:FWF195897 FWF195902:FWF195907 FWF195909:FWF195918 FWF261302:FWF261348 FWF261395:FWF261401 FWF261403:FWF261412 FWF261417:FWF261422 FWF261424:FWF261433 FWF261438:FWF261443 FWF261445:FWF261454 FWF326838:FWF326884 FWF326931:FWF326937 FWF326939:FWF326948 FWF326953:FWF326958 FWF326960:FWF326969 FWF326974:FWF326979 FWF326981:FWF326990 FWF392374:FWF392420 FWF392467:FWF392473 FWF392475:FWF392484 FWF392489:FWF392494 FWF392496:FWF392505 FWF392510:FWF392515 FWF392517:FWF392526 FWF457910:FWF457956 FWF458003:FWF458009 FWF458011:FWF458020 FWF458025:FWF458030 FWF458032:FWF458041 FWF458046:FWF458051 FWF458053:FWF458062 FWF523446:FWF523492 FWF523539:FWF523545 FWF523547:FWF523556 FWF523561:FWF523566 FWF523568:FWF523577 FWF523582:FWF523587 FWF523589:FWF523598 FWF588982:FWF589028 FWF589075:FWF589081 FWF589083:FWF589092 FWF589097:FWF589102 FWF589104:FWF589113 FWF589118:FWF589123 FWF589125:FWF589134 FWF654518:FWF654564 FWF654611:FWF654617 FWF654619:FWF654628 FWF654633:FWF654638 FWF654640:FWF654649 FWF654654:FWF654659 FWF654661:FWF654670 FWF720054:FWF720100 FWF720147:FWF720153 FWF720155:FWF720164 FWF720169:FWF720174 FWF720176:FWF720185 FWF720190:FWF720195 FWF720197:FWF720206 FWF785590:FWF785636 FWF785683:FWF785689 FWF785691:FWF785700 FWF785705:FWF785710 FWF785712:FWF785721 FWF785726:FWF785731 FWF785733:FWF785742 FWF851126:FWF851172 FWF851219:FWF851225 FWF851227:FWF851236 FWF851241:FWF851246 FWF851248:FWF851257 FWF851262:FWF851267 FWF851269:FWF851278 FWF916662:FWF916708 FWF916755:FWF916761 FWF916763:FWF916772 FWF916777:FWF916782 FWF916784:FWF916793 FWF916798:FWF916803 FWF916805:FWF916814 FWF982198:FWF982244 FWF982291:FWF982297 FWF982299:FWF982308 FWF982313:FWF982318 FWF982320:FWF982329 FWF982334:FWF982339 FWF982341:FWF982350 FWG63:FWG108 FWG156:FWG157 FWG159:FWG178 FWG64694:FWG64739 FWG64787:FWG64788 FWG64790:FWG64809 FWG64811:FWG64830 FWG64833:FWG64851 FWG130230:FWG130275 FWG130323:FWG130324 FWG130326:FWG130345 FWG130347:FWG130366 FWG130369:FWG130387 FWG195766:FWG195811 FWG195859:FWG195860 FWG195862:FWG195881 FWG195883:FWG195902 FWG195905:FWG195923 FWG261302:FWG261347 FWG261395:FWG261396 FWG261398:FWG261417 FWG261419:FWG261438 FWG261441:FWG261459 FWG326838:FWG326883 FWG326931:FWG326932 FWG326934:FWG326953 FWG326955:FWG326974 FWG326977:FWG326995 FWG392374:FWG392419 FWG392467:FWG392468 FWG392470:FWG392489 FWG392491:FWG392510 FWG392513:FWG392531 FWG457910:FWG457955 FWG458003:FWG458004 FWG458006:FWG458025 FWG458027:FWG458046 FWG458049:FWG458067 FWG523446:FWG523491 FWG523539:FWG523540 FWG523542:FWG523561 FWG523563:FWG523582 FWG523585:FWG523603 FWG588982:FWG589027 FWG589075:FWG589076 FWG589078:FWG589097 FWG589099:FWG589118 FWG589121:FWG589139 FWG654518:FWG654563 FWG654611:FWG654612 FWG654614:FWG654633 FWG654635:FWG654654 FWG654657:FWG654675 FWG720054:FWG720099 FWG720147:FWG720148 FWG720150:FWG720169 FWG720171:FWG720190 FWG720193:FWG720211 FWG785590:FWG785635 FWG785683:FWG785684 FWG785686:FWG785705 FWG785707:FWG785726 FWG785729:FWG785747 FWG851126:FWG851171 FWG851219:FWG851220 FWG851222:FWG851241 FWG851243:FWG851262 FWG851265:FWG851283 FWG916662:FWG916707 FWG916755:FWG916756 FWG916758:FWG916777 FWG916779:FWG916798 FWG916801:FWG916819 FWG982198:FWG982243 FWG982291:FWG982292 FWG982294:FWG982313 FWG982315:FWG982334 FWG982337:FWG982355 FZF179:FZF224 FZF64897:FZF65050 FZF130433:FZF130586 FZF195969:FZF196122 FZF261505:FZF261658 FZF327041:FZF327194 FZF392577:FZF392730 FZF458113:FZF458266 FZF523649:FZF523802 FZF589185:FZF589338 FZF654721:FZF654874 FZF720257:FZF720410 FZF785793:FZF785946 FZF851329:FZF851482 FZF916865:FZF917018 FZF982401:FZF982554 FZG157:FZG162 FZG164:FZG173 FZG64788:FZG64793 FZG64795:FZG64804 FZG64809:FZG64814 FZG64816:FZG64825 FZG64830:FZG64835 FZG64837:FZG64846 FZG64851:FZG64856 FZG64858:FZG64867 FZG130324:FZG130329 FZG130331:FZG130340 FZG130345:FZG130350 FZG130352:FZG130361 FZG130366:FZG130371 FZG130373:FZG130382 FZG130387:FZG130392 FZG130394:FZG130403 FZG195860:FZG195865 FZG195867:FZG195876 FZG195881:FZG195886 FZG195888:FZG195897 FZG195902:FZG195907 FZG195909:FZG195918 FZG195923:FZG195928 FZG195930:FZG195939 FZG261396:FZG261401 FZG261403:FZG261412 FZG261417:FZG261422 FZG261424:FZG261433 FZG261438:FZG261443 FZG261445:FZG261454 FZG261459:FZG261464 FZG261466:FZG261475 FZG326932:FZG326937 FZG326939:FZG326948 FZG326953:FZG326958 FZG326960:FZG326969 FZG326974:FZG326979 FZG326981:FZG326990 FZG326995:FZG327000 FZG327002:FZG327011 FZG392468:FZG392473 FZG392475:FZG392484 FZG392489:FZG392494 FZG392496:FZG392505 FZG392510:FZG392515 FZG392517:FZG392526 FZG392531:FZG392536 FZG392538:FZG392547 FZG458004:FZG458009 FZG458011:FZG458020 FZG458025:FZG458030 FZG458032:FZG458041 FZG458046:FZG458051 FZG458053:FZG458062 FZG458067:FZG458072 FZG458074:FZG458083 FZG523540:FZG523545 FZG523547:FZG523556 FZG523561:FZG523566 FZG523568:FZG523577 FZG523582:FZG523587 FZG523589:FZG523598 FZG523603:FZG523608 FZG523610:FZG523619 FZG589076:FZG589081 FZG589083:FZG589092 FZG589097:FZG589102 FZG589104:FZG589113 FZG589118:FZG589123 FZG589125:FZG589134 FZG589139:FZG589144 FZG589146:FZG589155 FZG654612:FZG654617 FZG654619:FZG654628 FZG654633:FZG654638 FZG654640:FZG654649 FZG654654:FZG654659 FZG654661:FZG654670 FZG654675:FZG654680 FZG654682:FZG654691 FZG720148:FZG720153 FZG720155:FZG720164 FZG720169:FZG720174 FZG720176:FZG720185 FZG720190:FZG720195 FZG720197:FZG720206 FZG720211:FZG720216 FZG720218:FZG720227 FZG785684:FZG785689 FZG785691:FZG785700 FZG785705:FZG785710 FZG785712:FZG785721 FZG785726:FZG785731 FZG785733:FZG785742 FZG785747:FZG785752 FZG785754:FZG785763 FZG851220:FZG851225 FZG851227:FZG851236 FZG851241:FZG851246 FZG851248:FZG851257 FZG851262:FZG851267 FZG851269:FZG851278 FZG851283:FZG851288 FZG851290:FZG851299 FZG916756:FZG916761 FZG916763:FZG916772 FZG916777:FZG916782 FZG916784:FZG916793 FZG916798:FZG916803 FZG916805:FZG916814 FZG916819:FZG916824 FZG916826:FZG916835 FZG982292:FZG982297 FZG982299:FZG982308 FZG982313:FZG982318 FZG982320:FZG982329 FZG982334:FZG982339 FZG982341:FZG982350 FZG982355:FZG982360 FZG982362:FZG982371 FZH159:FZH178 FZH64790:FZH64809 FZH64811:FZH64830 FZH130326:FZH130345 FZH130347:FZH130366 FZH195862:FZH195881 FZH195883:FZH195902 FZH261398:FZH261417 FZH261419:FZH261438 FZH326934:FZH326953 FZH326955:FZH326974 FZH392470:FZH392489 FZH392491:FZH392510 FZH458006:FZH458025 FZH458027:FZH458046 FZH523542:FZH523561 FZH523563:FZH523582 FZH589078:FZH589097 FZH589099:FZH589118 FZH654614:FZH654633 FZH654635:FZH654654 FZH720150:FZH720169 FZH720171:FZH720190 FZH785686:FZH785705 FZH785707:FZH785726 FZH851222:FZH851241 FZH851243:FZH851262 FZH916758:FZH916777 FZH916779:FZH916798 FZH982294:FZH982313 FZH982315:FZH982334 FZI64852:FZI64853 FZI130388:FZI130389 FZI195924:FZI195925 FZI261460:FZI261461 FZI326996:FZI326997 FZI392532:FZI392533 FZI458068:FZI458069 FZI523604:FZI523605 FZI589140:FZI589141 FZI654676:FZI654677 FZI720212:FZI720213 FZI785748:FZI785749 FZI851284:FZI851285 FZI916820:FZI916821 FZI982356:FZI982357 GFZ63:GFZ109 GFZ64694:GFZ64740 GFZ64830:GFZ64831 GFZ130230:GFZ130276 GFZ130366:GFZ130367 GFZ195766:GFZ195812 GFZ195902:GFZ195903 GFZ261302:GFZ261348 GFZ261438:GFZ261439 GFZ326838:GFZ326884 GFZ326974:GFZ326975 GFZ392374:GFZ392420 GFZ392510:GFZ392511 GFZ457910:GFZ457956 GFZ458046:GFZ458047 GFZ523446:GFZ523492 GFZ523582:GFZ523583 GFZ588982:GFZ589028 GFZ589118:GFZ589119 GFZ654518:GFZ654564 GFZ654654:GFZ654655 GFZ720054:GFZ720100 GFZ720190:GFZ720191 GFZ785590:GFZ785636 GFZ785726:GFZ785727 GFZ851126:GFZ851172 GFZ851262:GFZ851263 GFZ916662:GFZ916708 GFZ916798:GFZ916799 GFZ982198:GFZ982244 GFZ982334:GFZ982335 GGA63:GGA77 GGA82:GGA99 GGA104:GGA109 GGA64694:GGA64708 GGA64713:GGA64730 GGA64735:GGA64740 GGA130230:GGA130244 GGA130249:GGA130266 GGA130271:GGA130276 GGA195766:GGA195780 GGA195785:GGA195802 GGA195807:GGA195812 GGA261302:GGA261316 GGA261321:GGA261338 GGA261343:GGA261348 GGA326838:GGA326852 GGA326857:GGA326874 GGA326879:GGA326884 GGA392374:GGA392388 GGA392393:GGA392410 GGA392415:GGA392420 GGA457910:GGA457924 GGA457929:GGA457946 GGA457951:GGA457956 GGA523446:GGA523460 GGA523465:GGA523482 GGA523487:GGA523492 GGA588982:GGA588996 GGA589001:GGA589018 GGA589023:GGA589028 GGA654518:GGA654532 GGA654537:GGA654554 GGA654559:GGA654564 GGA720054:GGA720068 GGA720073:GGA720090 GGA720095:GGA720100 GGA785590:GGA785604 GGA785609:GGA785626 GGA785631:GGA785636 GGA851126:GGA851140 GGA851145:GGA851162 GGA851167:GGA851172 GGA916662:GGA916676 GGA916681:GGA916698 GGA916703:GGA916708 GGA982198:GGA982212 GGA982217:GGA982234 GGA982239:GGA982244 GGB63:GGB109 GGB156:GGB162 GGB164:GGB173 GGB64694:GGB64740 GGB64787:GGB64793 GGB64795:GGB64804 GGB64809:GGB64814 GGB64816:GGB64825 GGB64830:GGB64835 GGB64837:GGB64846 GGB130230:GGB130276 GGB130323:GGB130329 GGB130331:GGB130340 GGB130345:GGB130350 GGB130352:GGB130361 GGB130366:GGB130371 GGB130373:GGB130382 GGB195766:GGB195812 GGB195859:GGB195865 GGB195867:GGB195876 GGB195881:GGB195886 GGB195888:GGB195897 GGB195902:GGB195907 GGB195909:GGB195918 GGB261302:GGB261348 GGB261395:GGB261401 GGB261403:GGB261412 GGB261417:GGB261422 GGB261424:GGB261433 GGB261438:GGB261443 GGB261445:GGB261454 GGB326838:GGB326884 GGB326931:GGB326937 GGB326939:GGB326948 GGB326953:GGB326958 GGB326960:GGB326969 GGB326974:GGB326979 GGB326981:GGB326990 GGB392374:GGB392420 GGB392467:GGB392473 GGB392475:GGB392484 GGB392489:GGB392494 GGB392496:GGB392505 GGB392510:GGB392515 GGB392517:GGB392526 GGB457910:GGB457956 GGB458003:GGB458009 GGB458011:GGB458020 GGB458025:GGB458030 GGB458032:GGB458041 GGB458046:GGB458051 GGB458053:GGB458062 GGB523446:GGB523492 GGB523539:GGB523545 GGB523547:GGB523556 GGB523561:GGB523566 GGB523568:GGB523577 GGB523582:GGB523587 GGB523589:GGB523598 GGB588982:GGB589028 GGB589075:GGB589081 GGB589083:GGB589092 GGB589097:GGB589102 GGB589104:GGB589113 GGB589118:GGB589123 GGB589125:GGB589134 GGB654518:GGB654564 GGB654611:GGB654617 GGB654619:GGB654628 GGB654633:GGB654638 GGB654640:GGB654649 GGB654654:GGB654659 GGB654661:GGB654670 GGB720054:GGB720100 GGB720147:GGB720153 GGB720155:GGB720164 GGB720169:GGB720174 GGB720176:GGB720185 GGB720190:GGB720195 GGB720197:GGB720206 GGB785590:GGB785636 GGB785683:GGB785689 GGB785691:GGB785700 GGB785705:GGB785710 GGB785712:GGB785721 GGB785726:GGB785731 GGB785733:GGB785742 GGB851126:GGB851172 GGB851219:GGB851225 GGB851227:GGB851236 GGB851241:GGB851246 GGB851248:GGB851257 GGB851262:GGB851267 GGB851269:GGB851278 GGB916662:GGB916708 GGB916755:GGB916761 GGB916763:GGB916772 GGB916777:GGB916782 GGB916784:GGB916793 GGB916798:GGB916803 GGB916805:GGB916814 GGB982198:GGB982244 GGB982291:GGB982297 GGB982299:GGB982308 GGB982313:GGB982318 GGB982320:GGB982329 GGB982334:GGB982339 GGB982341:GGB982350 GGC63:GGC108 GGC156:GGC157 GGC159:GGC178 GGC64694:GGC64739 GGC64787:GGC64788 GGC64790:GGC64809 GGC64811:GGC64830 GGC64833:GGC64851 GGC130230:GGC130275 GGC130323:GGC130324 GGC130326:GGC130345 GGC130347:GGC130366 GGC130369:GGC130387 GGC195766:GGC195811 GGC195859:GGC195860 GGC195862:GGC195881 GGC195883:GGC195902 GGC195905:GGC195923 GGC261302:GGC261347 GGC261395:GGC261396 GGC261398:GGC261417 GGC261419:GGC261438 GGC261441:GGC261459 GGC326838:GGC326883 GGC326931:GGC326932 GGC326934:GGC326953 GGC326955:GGC326974 GGC326977:GGC326995 GGC392374:GGC392419 GGC392467:GGC392468 GGC392470:GGC392489 GGC392491:GGC392510 GGC392513:GGC392531 GGC457910:GGC457955 GGC458003:GGC458004 GGC458006:GGC458025 GGC458027:GGC458046 GGC458049:GGC458067 GGC523446:GGC523491 GGC523539:GGC523540 GGC523542:GGC523561 GGC523563:GGC523582 GGC523585:GGC523603 GGC588982:GGC589027 GGC589075:GGC589076 GGC589078:GGC589097 GGC589099:GGC589118 GGC589121:GGC589139 GGC654518:GGC654563 GGC654611:GGC654612 GGC654614:GGC654633 GGC654635:GGC654654 GGC654657:GGC654675 GGC720054:GGC720099 GGC720147:GGC720148 GGC720150:GGC720169 GGC720171:GGC720190 GGC720193:GGC720211 GGC785590:GGC785635 GGC785683:GGC785684 GGC785686:GGC785705 GGC785707:GGC785726 GGC785729:GGC785747 GGC851126:GGC851171 GGC851219:GGC851220 GGC851222:GGC851241 GGC851243:GGC851262 GGC851265:GGC851283 GGC916662:GGC916707 GGC916755:GGC916756 GGC916758:GGC916777 GGC916779:GGC916798 GGC916801:GGC916819 GGC982198:GGC982243 GGC982291:GGC982292 GGC982294:GGC982313 GGC982315:GGC982334 GGC982337:GGC982355 GJB179:GJB224 GJB64897:GJB65050 GJB130433:GJB130586 GJB195969:GJB196122 GJB261505:GJB261658 GJB327041:GJB327194 GJB392577:GJB392730 GJB458113:GJB458266 GJB523649:GJB523802 GJB589185:GJB589338 GJB654721:GJB654874 GJB720257:GJB720410 GJB785793:GJB785946 GJB851329:GJB851482 GJB916865:GJB917018 GJB982401:GJB982554 GJC157:GJC162 GJC164:GJC173 GJC64788:GJC64793 GJC64795:GJC64804 GJC64809:GJC64814 GJC64816:GJC64825 GJC64830:GJC64835 GJC64837:GJC64846 GJC64851:GJC64856 GJC64858:GJC64867 GJC130324:GJC130329 GJC130331:GJC130340 GJC130345:GJC130350 GJC130352:GJC130361 GJC130366:GJC130371 GJC130373:GJC130382 GJC130387:GJC130392 GJC130394:GJC130403 GJC195860:GJC195865 GJC195867:GJC195876 GJC195881:GJC195886 GJC195888:GJC195897 GJC195902:GJC195907 GJC195909:GJC195918 GJC195923:GJC195928 GJC195930:GJC195939 GJC261396:GJC261401 GJC261403:GJC261412 GJC261417:GJC261422 GJC261424:GJC261433 GJC261438:GJC261443 GJC261445:GJC261454 GJC261459:GJC261464 GJC261466:GJC261475 GJC326932:GJC326937 GJC326939:GJC326948 GJC326953:GJC326958 GJC326960:GJC326969 GJC326974:GJC326979 GJC326981:GJC326990 GJC326995:GJC327000 GJC327002:GJC327011 GJC392468:GJC392473 GJC392475:GJC392484 GJC392489:GJC392494 GJC392496:GJC392505 GJC392510:GJC392515 GJC392517:GJC392526 GJC392531:GJC392536 GJC392538:GJC392547 GJC458004:GJC458009 GJC458011:GJC458020 GJC458025:GJC458030 GJC458032:GJC458041 GJC458046:GJC458051 GJC458053:GJC458062 GJC458067:GJC458072 GJC458074:GJC458083 GJC523540:GJC523545 GJC523547:GJC523556 GJC523561:GJC523566 GJC523568:GJC523577 GJC523582:GJC523587 GJC523589:GJC523598 GJC523603:GJC523608 GJC523610:GJC523619 GJC589076:GJC589081 GJC589083:GJC589092 GJC589097:GJC589102 GJC589104:GJC589113 GJC589118:GJC589123 GJC589125:GJC589134 GJC589139:GJC589144 GJC589146:GJC589155 GJC654612:GJC654617 GJC654619:GJC654628 GJC654633:GJC654638 GJC654640:GJC654649 GJC654654:GJC654659 GJC654661:GJC654670 GJC654675:GJC654680 GJC654682:GJC654691 GJC720148:GJC720153 GJC720155:GJC720164 GJC720169:GJC720174 GJC720176:GJC720185 GJC720190:GJC720195 GJC720197:GJC720206 GJC720211:GJC720216 GJC720218:GJC720227 GJC785684:GJC785689 GJC785691:GJC785700 GJC785705:GJC785710 GJC785712:GJC785721 GJC785726:GJC785731 GJC785733:GJC785742 GJC785747:GJC785752 GJC785754:GJC785763 GJC851220:GJC851225 GJC851227:GJC851236 GJC851241:GJC851246 GJC851248:GJC851257 GJC851262:GJC851267 GJC851269:GJC851278 GJC851283:GJC851288 GJC851290:GJC851299 GJC916756:GJC916761 GJC916763:GJC916772 GJC916777:GJC916782 GJC916784:GJC916793 GJC916798:GJC916803 GJC916805:GJC916814 GJC916819:GJC916824 GJC916826:GJC916835 GJC982292:GJC982297 GJC982299:GJC982308 GJC982313:GJC982318 GJC982320:GJC982329 GJC982334:GJC982339 GJC982341:GJC982350 GJC982355:GJC982360 GJC982362:GJC982371 GJD159:GJD178 GJD64790:GJD64809 GJD64811:GJD64830 GJD130326:GJD130345 GJD130347:GJD130366 GJD195862:GJD195881 GJD195883:GJD195902 GJD261398:GJD261417 GJD261419:GJD261438 GJD326934:GJD326953 GJD326955:GJD326974 GJD392470:GJD392489 GJD392491:GJD392510 GJD458006:GJD458025 GJD458027:GJD458046 GJD523542:GJD523561 GJD523563:GJD523582 GJD589078:GJD589097 GJD589099:GJD589118 GJD654614:GJD654633 GJD654635:GJD654654 GJD720150:GJD720169 GJD720171:GJD720190 GJD785686:GJD785705 GJD785707:GJD785726 GJD851222:GJD851241 GJD851243:GJD851262 GJD916758:GJD916777 GJD916779:GJD916798 GJD982294:GJD982313 GJD982315:GJD982334 GJE64852:GJE64853 GJE130388:GJE130389 GJE195924:GJE195925 GJE261460:GJE261461 GJE326996:GJE326997 GJE392532:GJE392533 GJE458068:GJE458069 GJE523604:GJE523605 GJE589140:GJE589141 GJE654676:GJE654677 GJE720212:GJE720213 GJE785748:GJE785749 GJE851284:GJE851285 GJE916820:GJE916821 GJE982356:GJE982357 GPV63:GPV109 GPV64694:GPV64740 GPV64830:GPV64831 GPV130230:GPV130276 GPV130366:GPV130367 GPV195766:GPV195812 GPV195902:GPV195903 GPV261302:GPV261348 GPV261438:GPV261439 GPV326838:GPV326884 GPV326974:GPV326975 GPV392374:GPV392420 GPV392510:GPV392511 GPV457910:GPV457956 GPV458046:GPV458047 GPV523446:GPV523492 GPV523582:GPV523583 GPV588982:GPV589028 GPV589118:GPV589119 GPV654518:GPV654564 GPV654654:GPV654655 GPV720054:GPV720100 GPV720190:GPV720191 GPV785590:GPV785636 GPV785726:GPV785727 GPV851126:GPV851172 GPV851262:GPV851263 GPV916662:GPV916708 GPV916798:GPV916799 GPV982198:GPV982244 GPV982334:GPV982335 GPW63:GPW77 GPW82:GPW99 GPW104:GPW109 GPW64694:GPW64708 GPW64713:GPW64730 GPW64735:GPW64740 GPW130230:GPW130244 GPW130249:GPW130266 GPW130271:GPW130276 GPW195766:GPW195780 GPW195785:GPW195802 GPW195807:GPW195812 GPW261302:GPW261316 GPW261321:GPW261338 GPW261343:GPW261348 GPW326838:GPW326852 GPW326857:GPW326874 GPW326879:GPW326884 GPW392374:GPW392388 GPW392393:GPW392410 GPW392415:GPW392420 GPW457910:GPW457924 GPW457929:GPW457946 GPW457951:GPW457956 GPW523446:GPW523460 GPW523465:GPW523482 GPW523487:GPW523492 GPW588982:GPW588996 GPW589001:GPW589018 GPW589023:GPW589028 GPW654518:GPW654532 GPW654537:GPW654554 GPW654559:GPW654564 GPW720054:GPW720068 GPW720073:GPW720090 GPW720095:GPW720100 GPW785590:GPW785604 GPW785609:GPW785626 GPW785631:GPW785636 GPW851126:GPW851140 GPW851145:GPW851162 GPW851167:GPW851172 GPW916662:GPW916676 GPW916681:GPW916698 GPW916703:GPW916708 GPW982198:GPW982212 GPW982217:GPW982234 GPW982239:GPW982244 GPX63:GPX109 GPX156:GPX162 GPX164:GPX173 GPX64694:GPX64740 GPX64787:GPX64793 GPX64795:GPX64804 GPX64809:GPX64814 GPX64816:GPX64825 GPX64830:GPX64835 GPX64837:GPX64846 GPX130230:GPX130276 GPX130323:GPX130329 GPX130331:GPX130340 GPX130345:GPX130350 GPX130352:GPX130361 GPX130366:GPX130371 GPX130373:GPX130382 GPX195766:GPX195812 GPX195859:GPX195865 GPX195867:GPX195876 GPX195881:GPX195886 GPX195888:GPX195897 GPX195902:GPX195907 GPX195909:GPX195918 GPX261302:GPX261348 GPX261395:GPX261401 GPX261403:GPX261412 GPX261417:GPX261422 GPX261424:GPX261433 GPX261438:GPX261443 GPX261445:GPX261454 GPX326838:GPX326884 GPX326931:GPX326937 GPX326939:GPX326948 GPX326953:GPX326958 GPX326960:GPX326969 GPX326974:GPX326979 GPX326981:GPX326990 GPX392374:GPX392420 GPX392467:GPX392473 GPX392475:GPX392484 GPX392489:GPX392494 GPX392496:GPX392505 GPX392510:GPX392515 GPX392517:GPX392526 GPX457910:GPX457956 GPX458003:GPX458009 GPX458011:GPX458020 GPX458025:GPX458030 GPX458032:GPX458041 GPX458046:GPX458051 GPX458053:GPX458062 GPX523446:GPX523492 GPX523539:GPX523545 GPX523547:GPX523556 GPX523561:GPX523566 GPX523568:GPX523577 GPX523582:GPX523587 GPX523589:GPX523598 GPX588982:GPX589028 GPX589075:GPX589081 GPX589083:GPX589092 GPX589097:GPX589102 GPX589104:GPX589113 GPX589118:GPX589123 GPX589125:GPX589134 GPX654518:GPX654564 GPX654611:GPX654617 GPX654619:GPX654628 GPX654633:GPX654638 GPX654640:GPX654649 GPX654654:GPX654659 GPX654661:GPX654670 GPX720054:GPX720100 GPX720147:GPX720153 GPX720155:GPX720164 GPX720169:GPX720174 GPX720176:GPX720185 GPX720190:GPX720195 GPX720197:GPX720206 GPX785590:GPX785636 GPX785683:GPX785689 GPX785691:GPX785700 GPX785705:GPX785710 GPX785712:GPX785721 GPX785726:GPX785731 GPX785733:GPX785742 GPX851126:GPX851172 GPX851219:GPX851225 GPX851227:GPX851236 GPX851241:GPX851246 GPX851248:GPX851257 GPX851262:GPX851267 GPX851269:GPX851278 GPX916662:GPX916708 GPX916755:GPX916761 GPX916763:GPX916772 GPX916777:GPX916782 GPX916784:GPX916793 GPX916798:GPX916803 GPX916805:GPX916814 GPX982198:GPX982244 GPX982291:GPX982297 GPX982299:GPX982308 GPX982313:GPX982318 GPX982320:GPX982329 GPX982334:GPX982339 GPX982341:GPX982350 GPY63:GPY108 GPY156:GPY157 GPY159:GPY178 GPY64694:GPY64739 GPY64787:GPY64788 GPY64790:GPY64809 GPY64811:GPY64830 GPY64833:GPY64851 GPY130230:GPY130275 GPY130323:GPY130324 GPY130326:GPY130345 GPY130347:GPY130366 GPY130369:GPY130387 GPY195766:GPY195811 GPY195859:GPY195860 GPY195862:GPY195881 GPY195883:GPY195902 GPY195905:GPY195923 GPY261302:GPY261347 GPY261395:GPY261396 GPY261398:GPY261417 GPY261419:GPY261438 GPY261441:GPY261459 GPY326838:GPY326883 GPY326931:GPY326932 GPY326934:GPY326953 GPY326955:GPY326974 GPY326977:GPY326995 GPY392374:GPY392419 GPY392467:GPY392468 GPY392470:GPY392489 GPY392491:GPY392510 GPY392513:GPY392531 GPY457910:GPY457955 GPY458003:GPY458004 GPY458006:GPY458025 GPY458027:GPY458046 GPY458049:GPY458067 GPY523446:GPY523491 GPY523539:GPY523540 GPY523542:GPY523561 GPY523563:GPY523582 GPY523585:GPY523603 GPY588982:GPY589027 GPY589075:GPY589076 GPY589078:GPY589097 GPY589099:GPY589118 GPY589121:GPY589139 GPY654518:GPY654563 GPY654611:GPY654612 GPY654614:GPY654633 GPY654635:GPY654654 GPY654657:GPY654675 GPY720054:GPY720099 GPY720147:GPY720148 GPY720150:GPY720169 GPY720171:GPY720190 GPY720193:GPY720211 GPY785590:GPY785635 GPY785683:GPY785684 GPY785686:GPY785705 GPY785707:GPY785726 GPY785729:GPY785747 GPY851126:GPY851171 GPY851219:GPY851220 GPY851222:GPY851241 GPY851243:GPY851262 GPY851265:GPY851283 GPY916662:GPY916707 GPY916755:GPY916756 GPY916758:GPY916777 GPY916779:GPY916798 GPY916801:GPY916819 GPY982198:GPY982243 GPY982291:GPY982292 GPY982294:GPY982313 GPY982315:GPY982334 GPY982337:GPY982355 GSX179:GSX224 GSX64897:GSX65050 GSX130433:GSX130586 GSX195969:GSX196122 GSX261505:GSX261658 GSX327041:GSX327194 GSX392577:GSX392730 GSX458113:GSX458266 GSX523649:GSX523802 GSX589185:GSX589338 GSX654721:GSX654874 GSX720257:GSX720410 GSX785793:GSX785946 GSX851329:GSX851482 GSX916865:GSX917018 GSX982401:GSX982554 GSY157:GSY162 GSY164:GSY173 GSY64788:GSY64793 GSY64795:GSY64804 GSY64809:GSY64814 GSY64816:GSY64825 GSY64830:GSY64835 GSY64837:GSY64846 GSY64851:GSY64856 GSY64858:GSY64867 GSY130324:GSY130329 GSY130331:GSY130340 GSY130345:GSY130350 GSY130352:GSY130361 GSY130366:GSY130371 GSY130373:GSY130382 GSY130387:GSY130392 GSY130394:GSY130403 GSY195860:GSY195865 GSY195867:GSY195876 GSY195881:GSY195886 GSY195888:GSY195897 GSY195902:GSY195907 GSY195909:GSY195918 GSY195923:GSY195928 GSY195930:GSY195939 GSY261396:GSY261401 GSY261403:GSY261412 GSY261417:GSY261422 GSY261424:GSY261433 GSY261438:GSY261443 GSY261445:GSY261454 GSY261459:GSY261464 GSY261466:GSY261475 GSY326932:GSY326937 GSY326939:GSY326948 GSY326953:GSY326958 GSY326960:GSY326969 GSY326974:GSY326979 GSY326981:GSY326990 GSY326995:GSY327000 GSY327002:GSY327011 GSY392468:GSY392473 GSY392475:GSY392484 GSY392489:GSY392494 GSY392496:GSY392505 GSY392510:GSY392515 GSY392517:GSY392526 GSY392531:GSY392536 GSY392538:GSY392547 GSY458004:GSY458009 GSY458011:GSY458020 GSY458025:GSY458030 GSY458032:GSY458041 GSY458046:GSY458051 GSY458053:GSY458062 GSY458067:GSY458072 GSY458074:GSY458083 GSY523540:GSY523545 GSY523547:GSY523556 GSY523561:GSY523566 GSY523568:GSY523577 GSY523582:GSY523587 GSY523589:GSY523598 GSY523603:GSY523608 GSY523610:GSY523619 GSY589076:GSY589081 GSY589083:GSY589092 GSY589097:GSY589102 GSY589104:GSY589113 GSY589118:GSY589123 GSY589125:GSY589134 GSY589139:GSY589144 GSY589146:GSY589155 GSY654612:GSY654617 GSY654619:GSY654628 GSY654633:GSY654638 GSY654640:GSY654649 GSY654654:GSY654659 GSY654661:GSY654670 GSY654675:GSY654680 GSY654682:GSY654691 GSY720148:GSY720153 GSY720155:GSY720164 GSY720169:GSY720174 GSY720176:GSY720185 GSY720190:GSY720195 GSY720197:GSY720206 GSY720211:GSY720216 GSY720218:GSY720227 GSY785684:GSY785689 GSY785691:GSY785700 GSY785705:GSY785710 GSY785712:GSY785721 GSY785726:GSY785731 GSY785733:GSY785742 GSY785747:GSY785752 GSY785754:GSY785763 GSY851220:GSY851225 GSY851227:GSY851236 GSY851241:GSY851246 GSY851248:GSY851257 GSY851262:GSY851267 GSY851269:GSY851278 GSY851283:GSY851288 GSY851290:GSY851299 GSY916756:GSY916761 GSY916763:GSY916772 GSY916777:GSY916782 GSY916784:GSY916793 GSY916798:GSY916803 GSY916805:GSY916814 GSY916819:GSY916824 GSY916826:GSY916835 GSY982292:GSY982297 GSY982299:GSY982308 GSY982313:GSY982318 GSY982320:GSY982329 GSY982334:GSY982339 GSY982341:GSY982350 GSY982355:GSY982360 GSY982362:GSY982371 GSZ159:GSZ178 GSZ64790:GSZ64809 GSZ64811:GSZ64830 GSZ130326:GSZ130345 GSZ130347:GSZ130366 GSZ195862:GSZ195881 GSZ195883:GSZ195902 GSZ261398:GSZ261417 GSZ261419:GSZ261438 GSZ326934:GSZ326953 GSZ326955:GSZ326974 GSZ392470:GSZ392489 GSZ392491:GSZ392510 GSZ458006:GSZ458025 GSZ458027:GSZ458046 GSZ523542:GSZ523561 GSZ523563:GSZ523582 GSZ589078:GSZ589097 GSZ589099:GSZ589118 GSZ654614:GSZ654633 GSZ654635:GSZ654654 GSZ720150:GSZ720169 GSZ720171:GSZ720190 GSZ785686:GSZ785705 GSZ785707:GSZ785726 GSZ851222:GSZ851241 GSZ851243:GSZ851262 GSZ916758:GSZ916777 GSZ916779:GSZ916798 GSZ982294:GSZ982313 GSZ982315:GSZ982334 GTA64852:GTA64853 GTA130388:GTA130389 GTA195924:GTA195925 GTA261460:GTA261461 GTA326996:GTA326997 GTA392532:GTA392533 GTA458068:GTA458069 GTA523604:GTA523605 GTA589140:GTA589141 GTA654676:GTA654677 GTA720212:GTA720213 GTA785748:GTA785749 GTA851284:GTA851285 GTA916820:GTA916821 GTA982356:GTA982357 GZR63:GZR109 GZR64694:GZR64740 GZR64830:GZR64831 GZR130230:GZR130276 GZR130366:GZR130367 GZR195766:GZR195812 GZR195902:GZR195903 GZR261302:GZR261348 GZR261438:GZR261439 GZR326838:GZR326884 GZR326974:GZR326975 GZR392374:GZR392420 GZR392510:GZR392511 GZR457910:GZR457956 GZR458046:GZR458047 GZR523446:GZR523492 GZR523582:GZR523583 GZR588982:GZR589028 GZR589118:GZR589119 GZR654518:GZR654564 GZR654654:GZR654655 GZR720054:GZR720100 GZR720190:GZR720191 GZR785590:GZR785636 GZR785726:GZR785727 GZR851126:GZR851172 GZR851262:GZR851263 GZR916662:GZR916708 GZR916798:GZR916799 GZR982198:GZR982244 GZR982334:GZR982335 GZS63:GZS77 GZS82:GZS99 GZS104:GZS109 GZS64694:GZS64708 GZS64713:GZS64730 GZS64735:GZS64740 GZS130230:GZS130244 GZS130249:GZS130266 GZS130271:GZS130276 GZS195766:GZS195780 GZS195785:GZS195802 GZS195807:GZS195812 GZS261302:GZS261316 GZS261321:GZS261338 GZS261343:GZS261348 GZS326838:GZS326852 GZS326857:GZS326874 GZS326879:GZS326884 GZS392374:GZS392388 GZS392393:GZS392410 GZS392415:GZS392420 GZS457910:GZS457924 GZS457929:GZS457946 GZS457951:GZS457956 GZS523446:GZS523460 GZS523465:GZS523482 GZS523487:GZS523492 GZS588982:GZS588996 GZS589001:GZS589018 GZS589023:GZS589028 GZS654518:GZS654532 GZS654537:GZS654554 GZS654559:GZS654564 GZS720054:GZS720068 GZS720073:GZS720090 GZS720095:GZS720100 GZS785590:GZS785604 GZS785609:GZS785626 GZS785631:GZS785636 GZS851126:GZS851140 GZS851145:GZS851162 GZS851167:GZS851172 GZS916662:GZS916676 GZS916681:GZS916698 GZS916703:GZS916708 GZS982198:GZS982212 GZS982217:GZS982234 GZS982239:GZS982244 GZT63:GZT109 GZT156:GZT162 GZT164:GZT173 GZT64694:GZT64740 GZT64787:GZT64793 GZT64795:GZT64804 GZT64809:GZT64814 GZT64816:GZT64825 GZT64830:GZT64835 GZT64837:GZT64846 GZT130230:GZT130276 GZT130323:GZT130329 GZT130331:GZT130340 GZT130345:GZT130350 GZT130352:GZT130361 GZT130366:GZT130371 GZT130373:GZT130382 GZT195766:GZT195812 GZT195859:GZT195865 GZT195867:GZT195876 GZT195881:GZT195886 GZT195888:GZT195897 GZT195902:GZT195907 GZT195909:GZT195918 GZT261302:GZT261348 GZT261395:GZT261401 GZT261403:GZT261412 GZT261417:GZT261422 GZT261424:GZT261433 GZT261438:GZT261443 GZT261445:GZT261454 GZT326838:GZT326884 GZT326931:GZT326937 GZT326939:GZT326948 GZT326953:GZT326958 GZT326960:GZT326969 GZT326974:GZT326979 GZT326981:GZT326990 GZT392374:GZT392420 GZT392467:GZT392473 GZT392475:GZT392484 GZT392489:GZT392494 GZT392496:GZT392505 GZT392510:GZT392515 GZT392517:GZT392526 GZT457910:GZT457956 GZT458003:GZT458009 GZT458011:GZT458020 GZT458025:GZT458030 GZT458032:GZT458041 GZT458046:GZT458051 GZT458053:GZT458062 GZT523446:GZT523492 GZT523539:GZT523545 GZT523547:GZT523556 GZT523561:GZT523566 GZT523568:GZT523577 GZT523582:GZT523587 GZT523589:GZT523598 GZT588982:GZT589028 GZT589075:GZT589081 GZT589083:GZT589092 GZT589097:GZT589102 GZT589104:GZT589113 GZT589118:GZT589123 GZT589125:GZT589134 GZT654518:GZT654564 GZT654611:GZT654617 GZT654619:GZT654628 GZT654633:GZT654638 GZT654640:GZT654649 GZT654654:GZT654659 GZT654661:GZT654670 GZT720054:GZT720100 GZT720147:GZT720153 GZT720155:GZT720164 GZT720169:GZT720174 GZT720176:GZT720185 GZT720190:GZT720195 GZT720197:GZT720206 GZT785590:GZT785636 GZT785683:GZT785689 GZT785691:GZT785700 GZT785705:GZT785710 GZT785712:GZT785721 GZT785726:GZT785731 GZT785733:GZT785742 GZT851126:GZT851172 GZT851219:GZT851225 GZT851227:GZT851236 GZT851241:GZT851246 GZT851248:GZT851257 GZT851262:GZT851267 GZT851269:GZT851278 GZT916662:GZT916708 GZT916755:GZT916761 GZT916763:GZT916772 GZT916777:GZT916782 GZT916784:GZT916793 GZT916798:GZT916803 GZT916805:GZT916814 GZT982198:GZT982244 GZT982291:GZT982297 GZT982299:GZT982308 GZT982313:GZT982318 GZT982320:GZT982329 GZT982334:GZT982339 GZT982341:GZT982350 GZU63:GZU108 GZU156:GZU157 GZU159:GZU178 GZU64694:GZU64739 GZU64787:GZU64788 GZU64790:GZU64809 GZU64811:GZU64830 GZU64833:GZU64851 GZU130230:GZU130275 GZU130323:GZU130324 GZU130326:GZU130345 GZU130347:GZU130366 GZU130369:GZU130387 GZU195766:GZU195811 GZU195859:GZU195860 GZU195862:GZU195881 GZU195883:GZU195902 GZU195905:GZU195923 GZU261302:GZU261347 GZU261395:GZU261396 GZU261398:GZU261417 GZU261419:GZU261438 GZU261441:GZU261459 GZU326838:GZU326883 GZU326931:GZU326932 GZU326934:GZU326953 GZU326955:GZU326974 GZU326977:GZU326995 GZU392374:GZU392419 GZU392467:GZU392468 GZU392470:GZU392489 GZU392491:GZU392510 GZU392513:GZU392531 GZU457910:GZU457955 GZU458003:GZU458004 GZU458006:GZU458025 GZU458027:GZU458046 GZU458049:GZU458067 GZU523446:GZU523491 GZU523539:GZU523540 GZU523542:GZU523561 GZU523563:GZU523582 GZU523585:GZU523603 GZU588982:GZU589027 GZU589075:GZU589076 GZU589078:GZU589097 GZU589099:GZU589118 GZU589121:GZU589139 GZU654518:GZU654563 GZU654611:GZU654612 GZU654614:GZU654633 GZU654635:GZU654654 GZU654657:GZU654675 GZU720054:GZU720099 GZU720147:GZU720148 GZU720150:GZU720169 GZU720171:GZU720190 GZU720193:GZU720211 GZU785590:GZU785635 GZU785683:GZU785684 GZU785686:GZU785705 GZU785707:GZU785726 GZU785729:GZU785747 GZU851126:GZU851171 GZU851219:GZU851220 GZU851222:GZU851241 GZU851243:GZU851262 GZU851265:GZU851283 GZU916662:GZU916707 GZU916755:GZU916756 GZU916758:GZU916777 GZU916779:GZU916798 GZU916801:GZU916819 GZU982198:GZU982243 GZU982291:GZU982292 GZU982294:GZU982313 GZU982315:GZU982334 GZU982337:GZU982355 HCT179:HCT224 HCT64897:HCT65050 HCT130433:HCT130586 HCT195969:HCT196122 HCT261505:HCT261658 HCT327041:HCT327194 HCT392577:HCT392730 HCT458113:HCT458266 HCT523649:HCT523802 HCT589185:HCT589338 HCT654721:HCT654874 HCT720257:HCT720410 HCT785793:HCT785946 HCT851329:HCT851482 HCT916865:HCT917018 HCT982401:HCT982554 HCU157:HCU162 HCU164:HCU173 HCU64788:HCU64793 HCU64795:HCU64804 HCU64809:HCU64814 HCU64816:HCU64825 HCU64830:HCU64835 HCU64837:HCU64846 HCU64851:HCU64856 HCU64858:HCU64867 HCU130324:HCU130329 HCU130331:HCU130340 HCU130345:HCU130350 HCU130352:HCU130361 HCU130366:HCU130371 HCU130373:HCU130382 HCU130387:HCU130392 HCU130394:HCU130403 HCU195860:HCU195865 HCU195867:HCU195876 HCU195881:HCU195886 HCU195888:HCU195897 HCU195902:HCU195907 HCU195909:HCU195918 HCU195923:HCU195928 HCU195930:HCU195939 HCU261396:HCU261401 HCU261403:HCU261412 HCU261417:HCU261422 HCU261424:HCU261433 HCU261438:HCU261443 HCU261445:HCU261454 HCU261459:HCU261464 HCU261466:HCU261475 HCU326932:HCU326937 HCU326939:HCU326948 HCU326953:HCU326958 HCU326960:HCU326969 HCU326974:HCU326979 HCU326981:HCU326990 HCU326995:HCU327000 HCU327002:HCU327011 HCU392468:HCU392473 HCU392475:HCU392484 HCU392489:HCU392494 HCU392496:HCU392505 HCU392510:HCU392515 HCU392517:HCU392526 HCU392531:HCU392536 HCU392538:HCU392547 HCU458004:HCU458009 HCU458011:HCU458020 HCU458025:HCU458030 HCU458032:HCU458041 HCU458046:HCU458051 HCU458053:HCU458062 HCU458067:HCU458072 HCU458074:HCU458083 HCU523540:HCU523545 HCU523547:HCU523556 HCU523561:HCU523566 HCU523568:HCU523577 HCU523582:HCU523587 HCU523589:HCU523598 HCU523603:HCU523608 HCU523610:HCU523619 HCU589076:HCU589081 HCU589083:HCU589092 HCU589097:HCU589102 HCU589104:HCU589113 HCU589118:HCU589123 HCU589125:HCU589134 HCU589139:HCU589144 HCU589146:HCU589155 HCU654612:HCU654617 HCU654619:HCU654628 HCU654633:HCU654638 HCU654640:HCU654649 HCU654654:HCU654659 HCU654661:HCU654670 HCU654675:HCU654680 HCU654682:HCU654691 HCU720148:HCU720153 HCU720155:HCU720164 HCU720169:HCU720174 HCU720176:HCU720185 HCU720190:HCU720195 HCU720197:HCU720206 HCU720211:HCU720216 HCU720218:HCU720227 HCU785684:HCU785689 HCU785691:HCU785700 HCU785705:HCU785710 HCU785712:HCU785721 HCU785726:HCU785731 HCU785733:HCU785742 HCU785747:HCU785752 HCU785754:HCU785763 HCU851220:HCU851225 HCU851227:HCU851236 HCU851241:HCU851246 HCU851248:HCU851257 HCU851262:HCU851267 HCU851269:HCU851278 HCU851283:HCU851288 HCU851290:HCU851299 HCU916756:HCU916761 HCU916763:HCU916772 HCU916777:HCU916782 HCU916784:HCU916793 HCU916798:HCU916803 HCU916805:HCU916814 HCU916819:HCU916824 HCU916826:HCU916835 HCU982292:HCU982297 HCU982299:HCU982308 HCU982313:HCU982318 HCU982320:HCU982329 HCU982334:HCU982339 HCU982341:HCU982350 HCU982355:HCU982360 HCU982362:HCU982371 HCV159:HCV178 HCV64790:HCV64809 HCV64811:HCV64830 HCV130326:HCV130345 HCV130347:HCV130366 HCV195862:HCV195881 HCV195883:HCV195902 HCV261398:HCV261417 HCV261419:HCV261438 HCV326934:HCV326953 HCV326955:HCV326974 HCV392470:HCV392489 HCV392491:HCV392510 HCV458006:HCV458025 HCV458027:HCV458046 HCV523542:HCV523561 HCV523563:HCV523582 HCV589078:HCV589097 HCV589099:HCV589118 HCV654614:HCV654633 HCV654635:HCV654654 HCV720150:HCV720169 HCV720171:HCV720190 HCV785686:HCV785705 HCV785707:HCV785726 HCV851222:HCV851241 HCV851243:HCV851262 HCV916758:HCV916777 HCV916779:HCV916798 HCV982294:HCV982313 HCV982315:HCV982334 HCW64852:HCW64853 HCW130388:HCW130389 HCW195924:HCW195925 HCW261460:HCW261461 HCW326996:HCW326997 HCW392532:HCW392533 HCW458068:HCW458069 HCW523604:HCW523605 HCW589140:HCW589141 HCW654676:HCW654677 HCW720212:HCW720213 HCW785748:HCW785749 HCW851284:HCW851285 HCW916820:HCW916821 HCW982356:HCW982357 HJN63:HJN109 HJN64694:HJN64740 HJN64830:HJN64831 HJN130230:HJN130276 HJN130366:HJN130367 HJN195766:HJN195812 HJN195902:HJN195903 HJN261302:HJN261348 HJN261438:HJN261439 HJN326838:HJN326884 HJN326974:HJN326975 HJN392374:HJN392420 HJN392510:HJN392511 HJN457910:HJN457956 HJN458046:HJN458047 HJN523446:HJN523492 HJN523582:HJN523583 HJN588982:HJN589028 HJN589118:HJN589119 HJN654518:HJN654564 HJN654654:HJN654655 HJN720054:HJN720100 HJN720190:HJN720191 HJN785590:HJN785636 HJN785726:HJN785727 HJN851126:HJN851172 HJN851262:HJN851263 HJN916662:HJN916708 HJN916798:HJN916799 HJN982198:HJN982244 HJN982334:HJN982335 HJO63:HJO77 HJO82:HJO99 HJO104:HJO109 HJO64694:HJO64708 HJO64713:HJO64730 HJO64735:HJO64740 HJO130230:HJO130244 HJO130249:HJO130266 HJO130271:HJO130276 HJO195766:HJO195780 HJO195785:HJO195802 HJO195807:HJO195812 HJO261302:HJO261316 HJO261321:HJO261338 HJO261343:HJO261348 HJO326838:HJO326852 HJO326857:HJO326874 HJO326879:HJO326884 HJO392374:HJO392388 HJO392393:HJO392410 HJO392415:HJO392420 HJO457910:HJO457924 HJO457929:HJO457946 HJO457951:HJO457956 HJO523446:HJO523460 HJO523465:HJO523482 HJO523487:HJO523492 HJO588982:HJO588996 HJO589001:HJO589018 HJO589023:HJO589028 HJO654518:HJO654532 HJO654537:HJO654554 HJO654559:HJO654564 HJO720054:HJO720068 HJO720073:HJO720090 HJO720095:HJO720100 HJO785590:HJO785604 HJO785609:HJO785626 HJO785631:HJO785636 HJO851126:HJO851140 HJO851145:HJO851162 HJO851167:HJO851172 HJO916662:HJO916676 HJO916681:HJO916698 HJO916703:HJO916708 HJO982198:HJO982212 HJO982217:HJO982234 HJO982239:HJO982244 HJP63:HJP109 HJP156:HJP162 HJP164:HJP173 HJP64694:HJP64740 HJP64787:HJP64793 HJP64795:HJP64804 HJP64809:HJP64814 HJP64816:HJP64825 HJP64830:HJP64835 HJP64837:HJP64846 HJP130230:HJP130276 HJP130323:HJP130329 HJP130331:HJP130340 HJP130345:HJP130350 HJP130352:HJP130361 HJP130366:HJP130371 HJP130373:HJP130382 HJP195766:HJP195812 HJP195859:HJP195865 HJP195867:HJP195876 HJP195881:HJP195886 HJP195888:HJP195897 HJP195902:HJP195907 HJP195909:HJP195918 HJP261302:HJP261348 HJP261395:HJP261401 HJP261403:HJP261412 HJP261417:HJP261422 HJP261424:HJP261433 HJP261438:HJP261443 HJP261445:HJP261454 HJP326838:HJP326884 HJP326931:HJP326937 HJP326939:HJP326948 HJP326953:HJP326958 HJP326960:HJP326969 HJP326974:HJP326979 HJP326981:HJP326990 HJP392374:HJP392420 HJP392467:HJP392473 HJP392475:HJP392484 HJP392489:HJP392494 HJP392496:HJP392505 HJP392510:HJP392515 HJP392517:HJP392526 HJP457910:HJP457956 HJP458003:HJP458009 HJP458011:HJP458020 HJP458025:HJP458030 HJP458032:HJP458041 HJP458046:HJP458051 HJP458053:HJP458062 HJP523446:HJP523492 HJP523539:HJP523545 HJP523547:HJP523556 HJP523561:HJP523566 HJP523568:HJP523577 HJP523582:HJP523587 HJP523589:HJP523598 HJP588982:HJP589028 HJP589075:HJP589081 HJP589083:HJP589092 HJP589097:HJP589102 HJP589104:HJP589113 HJP589118:HJP589123 HJP589125:HJP589134 HJP654518:HJP654564 HJP654611:HJP654617 HJP654619:HJP654628 HJP654633:HJP654638 HJP654640:HJP654649 HJP654654:HJP654659 HJP654661:HJP654670 HJP720054:HJP720100 HJP720147:HJP720153 HJP720155:HJP720164 HJP720169:HJP720174 HJP720176:HJP720185 HJP720190:HJP720195 HJP720197:HJP720206 HJP785590:HJP785636 HJP785683:HJP785689 HJP785691:HJP785700 HJP785705:HJP785710 HJP785712:HJP785721 HJP785726:HJP785731 HJP785733:HJP785742 HJP851126:HJP851172 HJP851219:HJP851225 HJP851227:HJP851236 HJP851241:HJP851246 HJP851248:HJP851257 HJP851262:HJP851267 HJP851269:HJP851278 HJP916662:HJP916708 HJP916755:HJP916761 HJP916763:HJP916772 HJP916777:HJP916782 HJP916784:HJP916793 HJP916798:HJP916803 HJP916805:HJP916814 HJP982198:HJP982244 HJP982291:HJP982297 HJP982299:HJP982308 HJP982313:HJP982318 HJP982320:HJP982329 HJP982334:HJP982339 HJP982341:HJP982350 HJQ63:HJQ108 HJQ156:HJQ157 HJQ159:HJQ178 HJQ64694:HJQ64739 HJQ64787:HJQ64788 HJQ64790:HJQ64809 HJQ64811:HJQ64830 HJQ64833:HJQ64851 HJQ130230:HJQ130275 HJQ130323:HJQ130324 HJQ130326:HJQ130345 HJQ130347:HJQ130366 HJQ130369:HJQ130387 HJQ195766:HJQ195811 HJQ195859:HJQ195860 HJQ195862:HJQ195881 HJQ195883:HJQ195902 HJQ195905:HJQ195923 HJQ261302:HJQ261347 HJQ261395:HJQ261396 HJQ261398:HJQ261417 HJQ261419:HJQ261438 HJQ261441:HJQ261459 HJQ326838:HJQ326883 HJQ326931:HJQ326932 HJQ326934:HJQ326953 HJQ326955:HJQ326974 HJQ326977:HJQ326995 HJQ392374:HJQ392419 HJQ392467:HJQ392468 HJQ392470:HJQ392489 HJQ392491:HJQ392510 HJQ392513:HJQ392531 HJQ457910:HJQ457955 HJQ458003:HJQ458004 HJQ458006:HJQ458025 HJQ458027:HJQ458046 HJQ458049:HJQ458067 HJQ523446:HJQ523491 HJQ523539:HJQ523540 HJQ523542:HJQ523561 HJQ523563:HJQ523582 HJQ523585:HJQ523603 HJQ588982:HJQ589027 HJQ589075:HJQ589076 HJQ589078:HJQ589097 HJQ589099:HJQ589118 HJQ589121:HJQ589139 HJQ654518:HJQ654563 HJQ654611:HJQ654612 HJQ654614:HJQ654633 HJQ654635:HJQ654654 HJQ654657:HJQ654675 HJQ720054:HJQ720099 HJQ720147:HJQ720148 HJQ720150:HJQ720169 HJQ720171:HJQ720190 HJQ720193:HJQ720211 HJQ785590:HJQ785635 HJQ785683:HJQ785684 HJQ785686:HJQ785705 HJQ785707:HJQ785726 HJQ785729:HJQ785747 HJQ851126:HJQ851171 HJQ851219:HJQ851220 HJQ851222:HJQ851241 HJQ851243:HJQ851262 HJQ851265:HJQ851283 HJQ916662:HJQ916707 HJQ916755:HJQ916756 HJQ916758:HJQ916777 HJQ916779:HJQ916798 HJQ916801:HJQ916819 HJQ982198:HJQ982243 HJQ982291:HJQ982292 HJQ982294:HJQ982313 HJQ982315:HJQ982334 HJQ982337:HJQ982355 HMP179:HMP224 HMP64897:HMP65050 HMP130433:HMP130586 HMP195969:HMP196122 HMP261505:HMP261658 HMP327041:HMP327194 HMP392577:HMP392730 HMP458113:HMP458266 HMP523649:HMP523802 HMP589185:HMP589338 HMP654721:HMP654874 HMP720257:HMP720410 HMP785793:HMP785946 HMP851329:HMP851482 HMP916865:HMP917018 HMP982401:HMP982554 HMQ157:HMQ162 HMQ164:HMQ173 HMQ64788:HMQ64793 HMQ64795:HMQ64804 HMQ64809:HMQ64814 HMQ64816:HMQ64825 HMQ64830:HMQ64835 HMQ64837:HMQ64846 HMQ64851:HMQ64856 HMQ64858:HMQ64867 HMQ130324:HMQ130329 HMQ130331:HMQ130340 HMQ130345:HMQ130350 HMQ130352:HMQ130361 HMQ130366:HMQ130371 HMQ130373:HMQ130382 HMQ130387:HMQ130392 HMQ130394:HMQ130403 HMQ195860:HMQ195865 HMQ195867:HMQ195876 HMQ195881:HMQ195886 HMQ195888:HMQ195897 HMQ195902:HMQ195907 HMQ195909:HMQ195918 HMQ195923:HMQ195928 HMQ195930:HMQ195939 HMQ261396:HMQ261401 HMQ261403:HMQ261412 HMQ261417:HMQ261422 HMQ261424:HMQ261433 HMQ261438:HMQ261443 HMQ261445:HMQ261454 HMQ261459:HMQ261464 HMQ261466:HMQ261475 HMQ326932:HMQ326937 HMQ326939:HMQ326948 HMQ326953:HMQ326958 HMQ326960:HMQ326969 HMQ326974:HMQ326979 HMQ326981:HMQ326990 HMQ326995:HMQ327000 HMQ327002:HMQ327011 HMQ392468:HMQ392473 HMQ392475:HMQ392484 HMQ392489:HMQ392494 HMQ392496:HMQ392505 HMQ392510:HMQ392515 HMQ392517:HMQ392526 HMQ392531:HMQ392536 HMQ392538:HMQ392547 HMQ458004:HMQ458009 HMQ458011:HMQ458020 HMQ458025:HMQ458030 HMQ458032:HMQ458041 HMQ458046:HMQ458051 HMQ458053:HMQ458062 HMQ458067:HMQ458072 HMQ458074:HMQ458083 HMQ523540:HMQ523545 HMQ523547:HMQ523556 HMQ523561:HMQ523566 HMQ523568:HMQ523577 HMQ523582:HMQ523587 HMQ523589:HMQ523598 HMQ523603:HMQ523608 HMQ523610:HMQ523619 HMQ589076:HMQ589081 HMQ589083:HMQ589092 HMQ589097:HMQ589102 HMQ589104:HMQ589113 HMQ589118:HMQ589123 HMQ589125:HMQ589134 HMQ589139:HMQ589144 HMQ589146:HMQ589155 HMQ654612:HMQ654617 HMQ654619:HMQ654628 HMQ654633:HMQ654638 HMQ654640:HMQ654649 HMQ654654:HMQ654659 HMQ654661:HMQ654670 HMQ654675:HMQ654680 HMQ654682:HMQ654691 HMQ720148:HMQ720153 HMQ720155:HMQ720164 HMQ720169:HMQ720174 HMQ720176:HMQ720185 HMQ720190:HMQ720195 HMQ720197:HMQ720206 HMQ720211:HMQ720216 HMQ720218:HMQ720227 HMQ785684:HMQ785689 HMQ785691:HMQ785700 HMQ785705:HMQ785710 HMQ785712:HMQ785721 HMQ785726:HMQ785731 HMQ785733:HMQ785742 HMQ785747:HMQ785752 HMQ785754:HMQ785763 HMQ851220:HMQ851225 HMQ851227:HMQ851236 HMQ851241:HMQ851246 HMQ851248:HMQ851257 HMQ851262:HMQ851267 HMQ851269:HMQ851278 HMQ851283:HMQ851288 HMQ851290:HMQ851299 HMQ916756:HMQ916761 HMQ916763:HMQ916772 HMQ916777:HMQ916782 HMQ916784:HMQ916793 HMQ916798:HMQ916803 HMQ916805:HMQ916814 HMQ916819:HMQ916824 HMQ916826:HMQ916835 HMQ982292:HMQ982297 HMQ982299:HMQ982308 HMQ982313:HMQ982318 HMQ982320:HMQ982329 HMQ982334:HMQ982339 HMQ982341:HMQ982350 HMQ982355:HMQ982360 HMQ982362:HMQ982371 HMR159:HMR178 HMR64790:HMR64809 HMR64811:HMR64830 HMR130326:HMR130345 HMR130347:HMR130366 HMR195862:HMR195881 HMR195883:HMR195902 HMR261398:HMR261417 HMR261419:HMR261438 HMR326934:HMR326953 HMR326955:HMR326974 HMR392470:HMR392489 HMR392491:HMR392510 HMR458006:HMR458025 HMR458027:HMR458046 HMR523542:HMR523561 HMR523563:HMR523582 HMR589078:HMR589097 HMR589099:HMR589118 HMR654614:HMR654633 HMR654635:HMR654654 HMR720150:HMR720169 HMR720171:HMR720190 HMR785686:HMR785705 HMR785707:HMR785726 HMR851222:HMR851241 HMR851243:HMR851262 HMR916758:HMR916777 HMR916779:HMR916798 HMR982294:HMR982313 HMR982315:HMR982334 HMS64852:HMS64853 HMS130388:HMS130389 HMS195924:HMS195925 HMS261460:HMS261461 HMS326996:HMS326997 HMS392532:HMS392533 HMS458068:HMS458069 HMS523604:HMS523605 HMS589140:HMS589141 HMS654676:HMS654677 HMS720212:HMS720213 HMS785748:HMS785749 HMS851284:HMS851285 HMS916820:HMS916821 HMS982356:HMS982357 HTJ63:HTJ109 HTJ64694:HTJ64740 HTJ64830:HTJ64831 HTJ130230:HTJ130276 HTJ130366:HTJ130367 HTJ195766:HTJ195812 HTJ195902:HTJ195903 HTJ261302:HTJ261348 HTJ261438:HTJ261439 HTJ326838:HTJ326884 HTJ326974:HTJ326975 HTJ392374:HTJ392420 HTJ392510:HTJ392511 HTJ457910:HTJ457956 HTJ458046:HTJ458047 HTJ523446:HTJ523492 HTJ523582:HTJ523583 HTJ588982:HTJ589028 HTJ589118:HTJ589119 HTJ654518:HTJ654564 HTJ654654:HTJ654655 HTJ720054:HTJ720100 HTJ720190:HTJ720191 HTJ785590:HTJ785636 HTJ785726:HTJ785727 HTJ851126:HTJ851172 HTJ851262:HTJ851263 HTJ916662:HTJ916708 HTJ916798:HTJ916799 HTJ982198:HTJ982244 HTJ982334:HTJ982335 HTK63:HTK77 HTK82:HTK99 HTK104:HTK109 HTK64694:HTK64708 HTK64713:HTK64730 HTK64735:HTK64740 HTK130230:HTK130244 HTK130249:HTK130266 HTK130271:HTK130276 HTK195766:HTK195780 HTK195785:HTK195802 HTK195807:HTK195812 HTK261302:HTK261316 HTK261321:HTK261338 HTK261343:HTK261348 HTK326838:HTK326852 HTK326857:HTK326874 HTK326879:HTK326884 HTK392374:HTK392388 HTK392393:HTK392410 HTK392415:HTK392420 HTK457910:HTK457924 HTK457929:HTK457946 HTK457951:HTK457956 HTK523446:HTK523460 HTK523465:HTK523482 HTK523487:HTK523492 HTK588982:HTK588996 HTK589001:HTK589018 HTK589023:HTK589028 HTK654518:HTK654532 HTK654537:HTK654554 HTK654559:HTK654564 HTK720054:HTK720068 HTK720073:HTK720090 HTK720095:HTK720100 HTK785590:HTK785604 HTK785609:HTK785626 HTK785631:HTK785636 HTK851126:HTK851140 HTK851145:HTK851162 HTK851167:HTK851172 HTK916662:HTK916676 HTK916681:HTK916698 HTK916703:HTK916708 HTK982198:HTK982212 HTK982217:HTK982234 HTK982239:HTK982244 HTL63:HTL109 HTL156:HTL162 HTL164:HTL173 HTL64694:HTL64740 HTL64787:HTL64793 HTL64795:HTL64804 HTL64809:HTL64814 HTL64816:HTL64825 HTL64830:HTL64835 HTL64837:HTL64846 HTL130230:HTL130276 HTL130323:HTL130329 HTL130331:HTL130340 HTL130345:HTL130350 HTL130352:HTL130361 HTL130366:HTL130371 HTL130373:HTL130382 HTL195766:HTL195812 HTL195859:HTL195865 HTL195867:HTL195876 HTL195881:HTL195886 HTL195888:HTL195897 HTL195902:HTL195907 HTL195909:HTL195918 HTL261302:HTL261348 HTL261395:HTL261401 HTL261403:HTL261412 HTL261417:HTL261422 HTL261424:HTL261433 HTL261438:HTL261443 HTL261445:HTL261454 HTL326838:HTL326884 HTL326931:HTL326937 HTL326939:HTL326948 HTL326953:HTL326958 HTL326960:HTL326969 HTL326974:HTL326979 HTL326981:HTL326990 HTL392374:HTL392420 HTL392467:HTL392473 HTL392475:HTL392484 HTL392489:HTL392494 HTL392496:HTL392505 HTL392510:HTL392515 HTL392517:HTL392526 HTL457910:HTL457956 HTL458003:HTL458009 HTL458011:HTL458020 HTL458025:HTL458030 HTL458032:HTL458041 HTL458046:HTL458051 HTL458053:HTL458062 HTL523446:HTL523492 HTL523539:HTL523545 HTL523547:HTL523556 HTL523561:HTL523566 HTL523568:HTL523577 HTL523582:HTL523587 HTL523589:HTL523598 HTL588982:HTL589028 HTL589075:HTL589081 HTL589083:HTL589092 HTL589097:HTL589102 HTL589104:HTL589113 HTL589118:HTL589123 HTL589125:HTL589134 HTL654518:HTL654564 HTL654611:HTL654617 HTL654619:HTL654628 HTL654633:HTL654638 HTL654640:HTL654649 HTL654654:HTL654659 HTL654661:HTL654670 HTL720054:HTL720100 HTL720147:HTL720153 HTL720155:HTL720164 HTL720169:HTL720174 HTL720176:HTL720185 HTL720190:HTL720195 HTL720197:HTL720206 HTL785590:HTL785636 HTL785683:HTL785689 HTL785691:HTL785700 HTL785705:HTL785710 HTL785712:HTL785721 HTL785726:HTL785731 HTL785733:HTL785742 HTL851126:HTL851172 HTL851219:HTL851225 HTL851227:HTL851236 HTL851241:HTL851246 HTL851248:HTL851257 HTL851262:HTL851267 HTL851269:HTL851278 HTL916662:HTL916708 HTL916755:HTL916761 HTL916763:HTL916772 HTL916777:HTL916782 HTL916784:HTL916793 HTL916798:HTL916803 HTL916805:HTL916814 HTL982198:HTL982244 HTL982291:HTL982297 HTL982299:HTL982308 HTL982313:HTL982318 HTL982320:HTL982329 HTL982334:HTL982339 HTL982341:HTL982350 HTM63:HTM108 HTM156:HTM157 HTM159:HTM178 HTM64694:HTM64739 HTM64787:HTM64788 HTM64790:HTM64809 HTM64811:HTM64830 HTM64833:HTM64851 HTM130230:HTM130275 HTM130323:HTM130324 HTM130326:HTM130345 HTM130347:HTM130366 HTM130369:HTM130387 HTM195766:HTM195811 HTM195859:HTM195860 HTM195862:HTM195881 HTM195883:HTM195902 HTM195905:HTM195923 HTM261302:HTM261347 HTM261395:HTM261396 HTM261398:HTM261417 HTM261419:HTM261438 HTM261441:HTM261459 HTM326838:HTM326883 HTM326931:HTM326932 HTM326934:HTM326953 HTM326955:HTM326974 HTM326977:HTM326995 HTM392374:HTM392419 HTM392467:HTM392468 HTM392470:HTM392489 HTM392491:HTM392510 HTM392513:HTM392531 HTM457910:HTM457955 HTM458003:HTM458004 HTM458006:HTM458025 HTM458027:HTM458046 HTM458049:HTM458067 HTM523446:HTM523491 HTM523539:HTM523540 HTM523542:HTM523561 HTM523563:HTM523582 HTM523585:HTM523603 HTM588982:HTM589027 HTM589075:HTM589076 HTM589078:HTM589097 HTM589099:HTM589118 HTM589121:HTM589139 HTM654518:HTM654563 HTM654611:HTM654612 HTM654614:HTM654633 HTM654635:HTM654654 HTM654657:HTM654675 HTM720054:HTM720099 HTM720147:HTM720148 HTM720150:HTM720169 HTM720171:HTM720190 HTM720193:HTM720211 HTM785590:HTM785635 HTM785683:HTM785684 HTM785686:HTM785705 HTM785707:HTM785726 HTM785729:HTM785747 HTM851126:HTM851171 HTM851219:HTM851220 HTM851222:HTM851241 HTM851243:HTM851262 HTM851265:HTM851283 HTM916662:HTM916707 HTM916755:HTM916756 HTM916758:HTM916777 HTM916779:HTM916798 HTM916801:HTM916819 HTM982198:HTM982243 HTM982291:HTM982292 HTM982294:HTM982313 HTM982315:HTM982334 HTM982337:HTM982355 HWL179:HWL224 HWL64897:HWL65050 HWL130433:HWL130586 HWL195969:HWL196122 HWL261505:HWL261658 HWL327041:HWL327194 HWL392577:HWL392730 HWL458113:HWL458266 HWL523649:HWL523802 HWL589185:HWL589338 HWL654721:HWL654874 HWL720257:HWL720410 HWL785793:HWL785946 HWL851329:HWL851482 HWL916865:HWL917018 HWL982401:HWL982554 HWM157:HWM162 HWM164:HWM173 HWM64788:HWM64793 HWM64795:HWM64804 HWM64809:HWM64814 HWM64816:HWM64825 HWM64830:HWM64835 HWM64837:HWM64846 HWM64851:HWM64856 HWM64858:HWM64867 HWM130324:HWM130329 HWM130331:HWM130340 HWM130345:HWM130350 HWM130352:HWM130361 HWM130366:HWM130371 HWM130373:HWM130382 HWM130387:HWM130392 HWM130394:HWM130403 HWM195860:HWM195865 HWM195867:HWM195876 HWM195881:HWM195886 HWM195888:HWM195897 HWM195902:HWM195907 HWM195909:HWM195918 HWM195923:HWM195928 HWM195930:HWM195939 HWM261396:HWM261401 HWM261403:HWM261412 HWM261417:HWM261422 HWM261424:HWM261433 HWM261438:HWM261443 HWM261445:HWM261454 HWM261459:HWM261464 HWM261466:HWM261475 HWM326932:HWM326937 HWM326939:HWM326948 HWM326953:HWM326958 HWM326960:HWM326969 HWM326974:HWM326979 HWM326981:HWM326990 HWM326995:HWM327000 HWM327002:HWM327011 HWM392468:HWM392473 HWM392475:HWM392484 HWM392489:HWM392494 HWM392496:HWM392505 HWM392510:HWM392515 HWM392517:HWM392526 HWM392531:HWM392536 HWM392538:HWM392547 HWM458004:HWM458009 HWM458011:HWM458020 HWM458025:HWM458030 HWM458032:HWM458041 HWM458046:HWM458051 HWM458053:HWM458062 HWM458067:HWM458072 HWM458074:HWM458083 HWM523540:HWM523545 HWM523547:HWM523556 HWM523561:HWM523566 HWM523568:HWM523577 HWM523582:HWM523587 HWM523589:HWM523598 HWM523603:HWM523608 HWM523610:HWM523619 HWM589076:HWM589081 HWM589083:HWM589092 HWM589097:HWM589102 HWM589104:HWM589113 HWM589118:HWM589123 HWM589125:HWM589134 HWM589139:HWM589144 HWM589146:HWM589155 HWM654612:HWM654617 HWM654619:HWM654628 HWM654633:HWM654638 HWM654640:HWM654649 HWM654654:HWM654659 HWM654661:HWM654670 HWM654675:HWM654680 HWM654682:HWM654691 HWM720148:HWM720153 HWM720155:HWM720164 HWM720169:HWM720174 HWM720176:HWM720185 HWM720190:HWM720195 HWM720197:HWM720206 HWM720211:HWM720216 HWM720218:HWM720227 HWM785684:HWM785689 HWM785691:HWM785700 HWM785705:HWM785710 HWM785712:HWM785721 HWM785726:HWM785731 HWM785733:HWM785742 HWM785747:HWM785752 HWM785754:HWM785763 HWM851220:HWM851225 HWM851227:HWM851236 HWM851241:HWM851246 HWM851248:HWM851257 HWM851262:HWM851267 HWM851269:HWM851278 HWM851283:HWM851288 HWM851290:HWM851299 HWM916756:HWM916761 HWM916763:HWM916772 HWM916777:HWM916782 HWM916784:HWM916793 HWM916798:HWM916803 HWM916805:HWM916814 HWM916819:HWM916824 HWM916826:HWM916835 HWM982292:HWM982297 HWM982299:HWM982308 HWM982313:HWM982318 HWM982320:HWM982329 HWM982334:HWM982339 HWM982341:HWM982350 HWM982355:HWM982360 HWM982362:HWM982371 HWN159:HWN178 HWN64790:HWN64809 HWN64811:HWN64830 HWN130326:HWN130345 HWN130347:HWN130366 HWN195862:HWN195881 HWN195883:HWN195902 HWN261398:HWN261417 HWN261419:HWN261438 HWN326934:HWN326953 HWN326955:HWN326974 HWN392470:HWN392489 HWN392491:HWN392510 HWN458006:HWN458025 HWN458027:HWN458046 HWN523542:HWN523561 HWN523563:HWN523582 HWN589078:HWN589097 HWN589099:HWN589118 HWN654614:HWN654633 HWN654635:HWN654654 HWN720150:HWN720169 HWN720171:HWN720190 HWN785686:HWN785705 HWN785707:HWN785726 HWN851222:HWN851241 HWN851243:HWN851262 HWN916758:HWN916777 HWN916779:HWN916798 HWN982294:HWN982313 HWN982315:HWN982334 HWO64852:HWO64853 HWO130388:HWO130389 HWO195924:HWO195925 HWO261460:HWO261461 HWO326996:HWO326997 HWO392532:HWO392533 HWO458068:HWO458069 HWO523604:HWO523605 HWO589140:HWO589141 HWO654676:HWO654677 HWO720212:HWO720213 HWO785748:HWO785749 HWO851284:HWO851285 HWO916820:HWO916821 HWO982356:HWO982357 IDF63:IDF109 IDF64694:IDF64740 IDF64830:IDF64831 IDF130230:IDF130276 IDF130366:IDF130367 IDF195766:IDF195812 IDF195902:IDF195903 IDF261302:IDF261348 IDF261438:IDF261439 IDF326838:IDF326884 IDF326974:IDF326975 IDF392374:IDF392420 IDF392510:IDF392511 IDF457910:IDF457956 IDF458046:IDF458047 IDF523446:IDF523492 IDF523582:IDF523583 IDF588982:IDF589028 IDF589118:IDF589119 IDF654518:IDF654564 IDF654654:IDF654655 IDF720054:IDF720100 IDF720190:IDF720191 IDF785590:IDF785636 IDF785726:IDF785727 IDF851126:IDF851172 IDF851262:IDF851263 IDF916662:IDF916708 IDF916798:IDF916799 IDF982198:IDF982244 IDF982334:IDF982335 IDG63:IDG77 IDG82:IDG99 IDG104:IDG109 IDG64694:IDG64708 IDG64713:IDG64730 IDG64735:IDG64740 IDG130230:IDG130244 IDG130249:IDG130266 IDG130271:IDG130276 IDG195766:IDG195780 IDG195785:IDG195802 IDG195807:IDG195812 IDG261302:IDG261316 IDG261321:IDG261338 IDG261343:IDG261348 IDG326838:IDG326852 IDG326857:IDG326874 IDG326879:IDG326884 IDG392374:IDG392388 IDG392393:IDG392410 IDG392415:IDG392420 IDG457910:IDG457924 IDG457929:IDG457946 IDG457951:IDG457956 IDG523446:IDG523460 IDG523465:IDG523482 IDG523487:IDG523492 IDG588982:IDG588996 IDG589001:IDG589018 IDG589023:IDG589028 IDG654518:IDG654532 IDG654537:IDG654554 IDG654559:IDG654564 IDG720054:IDG720068 IDG720073:IDG720090 IDG720095:IDG720100 IDG785590:IDG785604 IDG785609:IDG785626 IDG785631:IDG785636 IDG851126:IDG851140 IDG851145:IDG851162 IDG851167:IDG851172 IDG916662:IDG916676 IDG916681:IDG916698 IDG916703:IDG916708 IDG982198:IDG982212 IDG982217:IDG982234 IDG982239:IDG982244 IDH63:IDH109 IDH156:IDH162 IDH164:IDH173 IDH64694:IDH64740 IDH64787:IDH64793 IDH64795:IDH64804 IDH64809:IDH64814 IDH64816:IDH64825 IDH64830:IDH64835 IDH64837:IDH64846 IDH130230:IDH130276 IDH130323:IDH130329 IDH130331:IDH130340 IDH130345:IDH130350 IDH130352:IDH130361 IDH130366:IDH130371 IDH130373:IDH130382 IDH195766:IDH195812 IDH195859:IDH195865 IDH195867:IDH195876 IDH195881:IDH195886 IDH195888:IDH195897 IDH195902:IDH195907 IDH195909:IDH195918 IDH261302:IDH261348 IDH261395:IDH261401 IDH261403:IDH261412 IDH261417:IDH261422 IDH261424:IDH261433 IDH261438:IDH261443 IDH261445:IDH261454 IDH326838:IDH326884 IDH326931:IDH326937 IDH326939:IDH326948 IDH326953:IDH326958 IDH326960:IDH326969 IDH326974:IDH326979 IDH326981:IDH326990 IDH392374:IDH392420 IDH392467:IDH392473 IDH392475:IDH392484 IDH392489:IDH392494 IDH392496:IDH392505 IDH392510:IDH392515 IDH392517:IDH392526 IDH457910:IDH457956 IDH458003:IDH458009 IDH458011:IDH458020 IDH458025:IDH458030 IDH458032:IDH458041 IDH458046:IDH458051 IDH458053:IDH458062 IDH523446:IDH523492 IDH523539:IDH523545 IDH523547:IDH523556 IDH523561:IDH523566 IDH523568:IDH523577 IDH523582:IDH523587 IDH523589:IDH523598 IDH588982:IDH589028 IDH589075:IDH589081 IDH589083:IDH589092 IDH589097:IDH589102 IDH589104:IDH589113 IDH589118:IDH589123 IDH589125:IDH589134 IDH654518:IDH654564 IDH654611:IDH654617 IDH654619:IDH654628 IDH654633:IDH654638 IDH654640:IDH654649 IDH654654:IDH654659 IDH654661:IDH654670 IDH720054:IDH720100 IDH720147:IDH720153 IDH720155:IDH720164 IDH720169:IDH720174 IDH720176:IDH720185 IDH720190:IDH720195 IDH720197:IDH720206 IDH785590:IDH785636 IDH785683:IDH785689 IDH785691:IDH785700 IDH785705:IDH785710 IDH785712:IDH785721 IDH785726:IDH785731 IDH785733:IDH785742 IDH851126:IDH851172 IDH851219:IDH851225 IDH851227:IDH851236 IDH851241:IDH851246 IDH851248:IDH851257 IDH851262:IDH851267 IDH851269:IDH851278 IDH916662:IDH916708 IDH916755:IDH916761 IDH916763:IDH916772 IDH916777:IDH916782 IDH916784:IDH916793 IDH916798:IDH916803 IDH916805:IDH916814 IDH982198:IDH982244 IDH982291:IDH982297 IDH982299:IDH982308 IDH982313:IDH982318 IDH982320:IDH982329 IDH982334:IDH982339 IDH982341:IDH982350 IDI63:IDI108 IDI156:IDI157 IDI159:IDI178 IDI64694:IDI64739 IDI64787:IDI64788 IDI64790:IDI64809 IDI64811:IDI64830 IDI64833:IDI64851 IDI130230:IDI130275 IDI130323:IDI130324 IDI130326:IDI130345 IDI130347:IDI130366 IDI130369:IDI130387 IDI195766:IDI195811 IDI195859:IDI195860 IDI195862:IDI195881 IDI195883:IDI195902 IDI195905:IDI195923 IDI261302:IDI261347 IDI261395:IDI261396 IDI261398:IDI261417 IDI261419:IDI261438 IDI261441:IDI261459 IDI326838:IDI326883 IDI326931:IDI326932 IDI326934:IDI326953 IDI326955:IDI326974 IDI326977:IDI326995 IDI392374:IDI392419 IDI392467:IDI392468 IDI392470:IDI392489 IDI392491:IDI392510 IDI392513:IDI392531 IDI457910:IDI457955 IDI458003:IDI458004 IDI458006:IDI458025 IDI458027:IDI458046 IDI458049:IDI458067 IDI523446:IDI523491 IDI523539:IDI523540 IDI523542:IDI523561 IDI523563:IDI523582 IDI523585:IDI523603 IDI588982:IDI589027 IDI589075:IDI589076 IDI589078:IDI589097 IDI589099:IDI589118 IDI589121:IDI589139 IDI654518:IDI654563 IDI654611:IDI654612 IDI654614:IDI654633 IDI654635:IDI654654 IDI654657:IDI654675 IDI720054:IDI720099 IDI720147:IDI720148 IDI720150:IDI720169 IDI720171:IDI720190 IDI720193:IDI720211 IDI785590:IDI785635 IDI785683:IDI785684 IDI785686:IDI785705 IDI785707:IDI785726 IDI785729:IDI785747 IDI851126:IDI851171 IDI851219:IDI851220 IDI851222:IDI851241 IDI851243:IDI851262 IDI851265:IDI851283 IDI916662:IDI916707 IDI916755:IDI916756 IDI916758:IDI916777 IDI916779:IDI916798 IDI916801:IDI916819 IDI982198:IDI982243 IDI982291:IDI982292 IDI982294:IDI982313 IDI982315:IDI982334 IDI982337:IDI982355 IGH179:IGH224 IGH64897:IGH65050 IGH130433:IGH130586 IGH195969:IGH196122 IGH261505:IGH261658 IGH327041:IGH327194 IGH392577:IGH392730 IGH458113:IGH458266 IGH523649:IGH523802 IGH589185:IGH589338 IGH654721:IGH654874 IGH720257:IGH720410 IGH785793:IGH785946 IGH851329:IGH851482 IGH916865:IGH917018 IGH982401:IGH982554 IGI157:IGI162 IGI164:IGI173 IGI64788:IGI64793 IGI64795:IGI64804 IGI64809:IGI64814 IGI64816:IGI64825 IGI64830:IGI64835 IGI64837:IGI64846 IGI64851:IGI64856 IGI64858:IGI64867 IGI130324:IGI130329 IGI130331:IGI130340 IGI130345:IGI130350 IGI130352:IGI130361 IGI130366:IGI130371 IGI130373:IGI130382 IGI130387:IGI130392 IGI130394:IGI130403 IGI195860:IGI195865 IGI195867:IGI195876 IGI195881:IGI195886 IGI195888:IGI195897 IGI195902:IGI195907 IGI195909:IGI195918 IGI195923:IGI195928 IGI195930:IGI195939 IGI261396:IGI261401 IGI261403:IGI261412 IGI261417:IGI261422 IGI261424:IGI261433 IGI261438:IGI261443 IGI261445:IGI261454 IGI261459:IGI261464 IGI261466:IGI261475 IGI326932:IGI326937 IGI326939:IGI326948 IGI326953:IGI326958 IGI326960:IGI326969 IGI326974:IGI326979 IGI326981:IGI326990 IGI326995:IGI327000 IGI327002:IGI327011 IGI392468:IGI392473 IGI392475:IGI392484 IGI392489:IGI392494 IGI392496:IGI392505 IGI392510:IGI392515 IGI392517:IGI392526 IGI392531:IGI392536 IGI392538:IGI392547 IGI458004:IGI458009 IGI458011:IGI458020 IGI458025:IGI458030 IGI458032:IGI458041 IGI458046:IGI458051 IGI458053:IGI458062 IGI458067:IGI458072 IGI458074:IGI458083 IGI523540:IGI523545 IGI523547:IGI523556 IGI523561:IGI523566 IGI523568:IGI523577 IGI523582:IGI523587 IGI523589:IGI523598 IGI523603:IGI523608 IGI523610:IGI523619 IGI589076:IGI589081 IGI589083:IGI589092 IGI589097:IGI589102 IGI589104:IGI589113 IGI589118:IGI589123 IGI589125:IGI589134 IGI589139:IGI589144 IGI589146:IGI589155 IGI654612:IGI654617 IGI654619:IGI654628 IGI654633:IGI654638 IGI654640:IGI654649 IGI654654:IGI654659 IGI654661:IGI654670 IGI654675:IGI654680 IGI654682:IGI654691 IGI720148:IGI720153 IGI720155:IGI720164 IGI720169:IGI720174 IGI720176:IGI720185 IGI720190:IGI720195 IGI720197:IGI720206 IGI720211:IGI720216 IGI720218:IGI720227 IGI785684:IGI785689 IGI785691:IGI785700 IGI785705:IGI785710 IGI785712:IGI785721 IGI785726:IGI785731 IGI785733:IGI785742 IGI785747:IGI785752 IGI785754:IGI785763 IGI851220:IGI851225 IGI851227:IGI851236 IGI851241:IGI851246 IGI851248:IGI851257 IGI851262:IGI851267 IGI851269:IGI851278 IGI851283:IGI851288 IGI851290:IGI851299 IGI916756:IGI916761 IGI916763:IGI916772 IGI916777:IGI916782 IGI916784:IGI916793 IGI916798:IGI916803 IGI916805:IGI916814 IGI916819:IGI916824 IGI916826:IGI916835 IGI982292:IGI982297 IGI982299:IGI982308 IGI982313:IGI982318 IGI982320:IGI982329 IGI982334:IGI982339 IGI982341:IGI982350 IGI982355:IGI982360 IGI982362:IGI982371 IGJ159:IGJ178 IGJ64790:IGJ64809 IGJ64811:IGJ64830 IGJ130326:IGJ130345 IGJ130347:IGJ130366 IGJ195862:IGJ195881 IGJ195883:IGJ195902 IGJ261398:IGJ261417 IGJ261419:IGJ261438 IGJ326934:IGJ326953 IGJ326955:IGJ326974 IGJ392470:IGJ392489 IGJ392491:IGJ392510 IGJ458006:IGJ458025 IGJ458027:IGJ458046 IGJ523542:IGJ523561 IGJ523563:IGJ523582 IGJ589078:IGJ589097 IGJ589099:IGJ589118 IGJ654614:IGJ654633 IGJ654635:IGJ654654 IGJ720150:IGJ720169 IGJ720171:IGJ720190 IGJ785686:IGJ785705 IGJ785707:IGJ785726 IGJ851222:IGJ851241 IGJ851243:IGJ851262 IGJ916758:IGJ916777 IGJ916779:IGJ916798 IGJ982294:IGJ982313 IGJ982315:IGJ982334 IGK64852:IGK64853 IGK130388:IGK130389 IGK195924:IGK195925 IGK261460:IGK261461 IGK326996:IGK326997 IGK392532:IGK392533 IGK458068:IGK458069 IGK523604:IGK523605 IGK589140:IGK589141 IGK654676:IGK654677 IGK720212:IGK720213 IGK785748:IGK785749 IGK851284:IGK851285 IGK916820:IGK916821 IGK982356:IGK982357 INB63:INB109 INB64694:INB64740 INB64830:INB64831 INB130230:INB130276 INB130366:INB130367 INB195766:INB195812 INB195902:INB195903 INB261302:INB261348 INB261438:INB261439 INB326838:INB326884 INB326974:INB326975 INB392374:INB392420 INB392510:INB392511 INB457910:INB457956 INB458046:INB458047 INB523446:INB523492 INB523582:INB523583 INB588982:INB589028 INB589118:INB589119 INB654518:INB654564 INB654654:INB654655 INB720054:INB720100 INB720190:INB720191 INB785590:INB785636 INB785726:INB785727 INB851126:INB851172 INB851262:INB851263 INB916662:INB916708 INB916798:INB916799 INB982198:INB982244 INB982334:INB982335 INC63:INC77 INC82:INC99 INC104:INC109 INC64694:INC64708 INC64713:INC64730 INC64735:INC64740 INC130230:INC130244 INC130249:INC130266 INC130271:INC130276 INC195766:INC195780 INC195785:INC195802 INC195807:INC195812 INC261302:INC261316 INC261321:INC261338 INC261343:INC261348 INC326838:INC326852 INC326857:INC326874 INC326879:INC326884 INC392374:INC392388 INC392393:INC392410 INC392415:INC392420 INC457910:INC457924 INC457929:INC457946 INC457951:INC457956 INC523446:INC523460 INC523465:INC523482 INC523487:INC523492 INC588982:INC588996 INC589001:INC589018 INC589023:INC589028 INC654518:INC654532 INC654537:INC654554 INC654559:INC654564 INC720054:INC720068 INC720073:INC720090 INC720095:INC720100 INC785590:INC785604 INC785609:INC785626 INC785631:INC785636 INC851126:INC851140 INC851145:INC851162 INC851167:INC851172 INC916662:INC916676 INC916681:INC916698 INC916703:INC916708 INC982198:INC982212 INC982217:INC982234 INC982239:INC982244 IND63:IND109 IND156:IND162 IND164:IND173 IND64694:IND64740 IND64787:IND64793 IND64795:IND64804 IND64809:IND64814 IND64816:IND64825 IND64830:IND64835 IND64837:IND64846 IND130230:IND130276 IND130323:IND130329 IND130331:IND130340 IND130345:IND130350 IND130352:IND130361 IND130366:IND130371 IND130373:IND130382 IND195766:IND195812 IND195859:IND195865 IND195867:IND195876 IND195881:IND195886 IND195888:IND195897 IND195902:IND195907 IND195909:IND195918 IND261302:IND261348 IND261395:IND261401 IND261403:IND261412 IND261417:IND261422 IND261424:IND261433 IND261438:IND261443 IND261445:IND261454 IND326838:IND326884 IND326931:IND326937 IND326939:IND326948 IND326953:IND326958 IND326960:IND326969 IND326974:IND326979 IND326981:IND326990 IND392374:IND392420 IND392467:IND392473 IND392475:IND392484 IND392489:IND392494 IND392496:IND392505 IND392510:IND392515 IND392517:IND392526 IND457910:IND457956 IND458003:IND458009 IND458011:IND458020 IND458025:IND458030 IND458032:IND458041 IND458046:IND458051 IND458053:IND458062 IND523446:IND523492 IND523539:IND523545 IND523547:IND523556 IND523561:IND523566 IND523568:IND523577 IND523582:IND523587 IND523589:IND523598 IND588982:IND589028 IND589075:IND589081 IND589083:IND589092 IND589097:IND589102 IND589104:IND589113 IND589118:IND589123 IND589125:IND589134 IND654518:IND654564 IND654611:IND654617 IND654619:IND654628 IND654633:IND654638 IND654640:IND654649 IND654654:IND654659 IND654661:IND654670 IND720054:IND720100 IND720147:IND720153 IND720155:IND720164 IND720169:IND720174 IND720176:IND720185 IND720190:IND720195 IND720197:IND720206 IND785590:IND785636 IND785683:IND785689 IND785691:IND785700 IND785705:IND785710 IND785712:IND785721 IND785726:IND785731 IND785733:IND785742 IND851126:IND851172 IND851219:IND851225 IND851227:IND851236 IND851241:IND851246 IND851248:IND851257 IND851262:IND851267 IND851269:IND851278 IND916662:IND916708 IND916755:IND916761 IND916763:IND916772 IND916777:IND916782 IND916784:IND916793 IND916798:IND916803 IND916805:IND916814 IND982198:IND982244 IND982291:IND982297 IND982299:IND982308 IND982313:IND982318 IND982320:IND982329 IND982334:IND982339 IND982341:IND982350 INE63:INE108 INE156:INE157 INE159:INE178 INE64694:INE64739 INE64787:INE64788 INE64790:INE64809 INE64811:INE64830 INE64833:INE64851 INE130230:INE130275 INE130323:INE130324 INE130326:INE130345 INE130347:INE130366 INE130369:INE130387 INE195766:INE195811 INE195859:INE195860 INE195862:INE195881 INE195883:INE195902 INE195905:INE195923 INE261302:INE261347 INE261395:INE261396 INE261398:INE261417 INE261419:INE261438 INE261441:INE261459 INE326838:INE326883 INE326931:INE326932 INE326934:INE326953 INE326955:INE326974 INE326977:INE326995 INE392374:INE392419 INE392467:INE392468 INE392470:INE392489 INE392491:INE392510 INE392513:INE392531 INE457910:INE457955 INE458003:INE458004 INE458006:INE458025 INE458027:INE458046 INE458049:INE458067 INE523446:INE523491 INE523539:INE523540 INE523542:INE523561 INE523563:INE523582 INE523585:INE523603 INE588982:INE589027 INE589075:INE589076 INE589078:INE589097 INE589099:INE589118 INE589121:INE589139 INE654518:INE654563 INE654611:INE654612 INE654614:INE654633 INE654635:INE654654 INE654657:INE654675 INE720054:INE720099 INE720147:INE720148 INE720150:INE720169 INE720171:INE720190 INE720193:INE720211 INE785590:INE785635 INE785683:INE785684 INE785686:INE785705 INE785707:INE785726 INE785729:INE785747 INE851126:INE851171 INE851219:INE851220 INE851222:INE851241 INE851243:INE851262 INE851265:INE851283 INE916662:INE916707 INE916755:INE916756 INE916758:INE916777 INE916779:INE916798 INE916801:INE916819 INE982198:INE982243 INE982291:INE982292 INE982294:INE982313 INE982315:INE982334 INE982337:INE982355 IQD179:IQD224 IQD64897:IQD65050 IQD130433:IQD130586 IQD195969:IQD196122 IQD261505:IQD261658 IQD327041:IQD327194 IQD392577:IQD392730 IQD458113:IQD458266 IQD523649:IQD523802 IQD589185:IQD589338 IQD654721:IQD654874 IQD720257:IQD720410 IQD785793:IQD785946 IQD851329:IQD851482 IQD916865:IQD917018 IQD982401:IQD982554 IQE157:IQE162 IQE164:IQE173 IQE64788:IQE64793 IQE64795:IQE64804 IQE64809:IQE64814 IQE64816:IQE64825 IQE64830:IQE64835 IQE64837:IQE64846 IQE64851:IQE64856 IQE64858:IQE64867 IQE130324:IQE130329 IQE130331:IQE130340 IQE130345:IQE130350 IQE130352:IQE130361 IQE130366:IQE130371 IQE130373:IQE130382 IQE130387:IQE130392 IQE130394:IQE130403 IQE195860:IQE195865 IQE195867:IQE195876 IQE195881:IQE195886 IQE195888:IQE195897 IQE195902:IQE195907 IQE195909:IQE195918 IQE195923:IQE195928 IQE195930:IQE195939 IQE261396:IQE261401 IQE261403:IQE261412 IQE261417:IQE261422 IQE261424:IQE261433 IQE261438:IQE261443 IQE261445:IQE261454 IQE261459:IQE261464 IQE261466:IQE261475 IQE326932:IQE326937 IQE326939:IQE326948 IQE326953:IQE326958 IQE326960:IQE326969 IQE326974:IQE326979 IQE326981:IQE326990 IQE326995:IQE327000 IQE327002:IQE327011 IQE392468:IQE392473 IQE392475:IQE392484 IQE392489:IQE392494 IQE392496:IQE392505 IQE392510:IQE392515 IQE392517:IQE392526 IQE392531:IQE392536 IQE392538:IQE392547 IQE458004:IQE458009 IQE458011:IQE458020 IQE458025:IQE458030 IQE458032:IQE458041 IQE458046:IQE458051 IQE458053:IQE458062 IQE458067:IQE458072 IQE458074:IQE458083 IQE523540:IQE523545 IQE523547:IQE523556 IQE523561:IQE523566 IQE523568:IQE523577 IQE523582:IQE523587 IQE523589:IQE523598 IQE523603:IQE523608 IQE523610:IQE523619 IQE589076:IQE589081 IQE589083:IQE589092 IQE589097:IQE589102 IQE589104:IQE589113 IQE589118:IQE589123 IQE589125:IQE589134 IQE589139:IQE589144 IQE589146:IQE589155 IQE654612:IQE654617 IQE654619:IQE654628 IQE654633:IQE654638 IQE654640:IQE654649 IQE654654:IQE654659 IQE654661:IQE654670 IQE654675:IQE654680 IQE654682:IQE654691 IQE720148:IQE720153 IQE720155:IQE720164 IQE720169:IQE720174 IQE720176:IQE720185 IQE720190:IQE720195 IQE720197:IQE720206 IQE720211:IQE720216 IQE720218:IQE720227 IQE785684:IQE785689 IQE785691:IQE785700 IQE785705:IQE785710 IQE785712:IQE785721 IQE785726:IQE785731 IQE785733:IQE785742 IQE785747:IQE785752 IQE785754:IQE785763 IQE851220:IQE851225 IQE851227:IQE851236 IQE851241:IQE851246 IQE851248:IQE851257 IQE851262:IQE851267 IQE851269:IQE851278 IQE851283:IQE851288 IQE851290:IQE851299 IQE916756:IQE916761 IQE916763:IQE916772 IQE916777:IQE916782 IQE916784:IQE916793 IQE916798:IQE916803 IQE916805:IQE916814 IQE916819:IQE916824 IQE916826:IQE916835 IQE982292:IQE982297 IQE982299:IQE982308 IQE982313:IQE982318 IQE982320:IQE982329 IQE982334:IQE982339 IQE982341:IQE982350 IQE982355:IQE982360 IQE982362:IQE982371 IQF159:IQF178 IQF64790:IQF64809 IQF64811:IQF64830 IQF130326:IQF130345 IQF130347:IQF130366 IQF195862:IQF195881 IQF195883:IQF195902 IQF261398:IQF261417 IQF261419:IQF261438 IQF326934:IQF326953 IQF326955:IQF326974 IQF392470:IQF392489 IQF392491:IQF392510 IQF458006:IQF458025 IQF458027:IQF458046 IQF523542:IQF523561 IQF523563:IQF523582 IQF589078:IQF589097 IQF589099:IQF589118 IQF654614:IQF654633 IQF654635:IQF654654 IQF720150:IQF720169 IQF720171:IQF720190 IQF785686:IQF785705 IQF785707:IQF785726 IQF851222:IQF851241 IQF851243:IQF851262 IQF916758:IQF916777 IQF916779:IQF916798 IQF982294:IQF982313 IQF982315:IQF982334 IQG64852:IQG64853 IQG130388:IQG130389 IQG195924:IQG195925 IQG261460:IQG261461 IQG326996:IQG326997 IQG392532:IQG392533 IQG458068:IQG458069 IQG523604:IQG523605 IQG589140:IQG589141 IQG654676:IQG654677 IQG720212:IQG720213 IQG785748:IQG785749 IQG851284:IQG851285 IQG916820:IQG916821 IQG982356:IQG982357 IWX63:IWX109 IWX64694:IWX64740 IWX64830:IWX64831 IWX130230:IWX130276 IWX130366:IWX130367 IWX195766:IWX195812 IWX195902:IWX195903 IWX261302:IWX261348 IWX261438:IWX261439 IWX326838:IWX326884 IWX326974:IWX326975 IWX392374:IWX392420 IWX392510:IWX392511 IWX457910:IWX457956 IWX458046:IWX458047 IWX523446:IWX523492 IWX523582:IWX523583 IWX588982:IWX589028 IWX589118:IWX589119 IWX654518:IWX654564 IWX654654:IWX654655 IWX720054:IWX720100 IWX720190:IWX720191 IWX785590:IWX785636 IWX785726:IWX785727 IWX851126:IWX851172 IWX851262:IWX851263 IWX916662:IWX916708 IWX916798:IWX916799 IWX982198:IWX982244 IWX982334:IWX982335 IWY63:IWY77 IWY82:IWY99 IWY104:IWY109 IWY64694:IWY64708 IWY64713:IWY64730 IWY64735:IWY64740 IWY130230:IWY130244 IWY130249:IWY130266 IWY130271:IWY130276 IWY195766:IWY195780 IWY195785:IWY195802 IWY195807:IWY195812 IWY261302:IWY261316 IWY261321:IWY261338 IWY261343:IWY261348 IWY326838:IWY326852 IWY326857:IWY326874 IWY326879:IWY326884 IWY392374:IWY392388 IWY392393:IWY392410 IWY392415:IWY392420 IWY457910:IWY457924 IWY457929:IWY457946 IWY457951:IWY457956 IWY523446:IWY523460 IWY523465:IWY523482 IWY523487:IWY523492 IWY588982:IWY588996 IWY589001:IWY589018 IWY589023:IWY589028 IWY654518:IWY654532 IWY654537:IWY654554 IWY654559:IWY654564 IWY720054:IWY720068 IWY720073:IWY720090 IWY720095:IWY720100 IWY785590:IWY785604 IWY785609:IWY785626 IWY785631:IWY785636 IWY851126:IWY851140 IWY851145:IWY851162 IWY851167:IWY851172 IWY916662:IWY916676 IWY916681:IWY916698 IWY916703:IWY916708 IWY982198:IWY982212 IWY982217:IWY982234 IWY982239:IWY982244 IWZ63:IWZ109 IWZ156:IWZ162 IWZ164:IWZ173 IWZ64694:IWZ64740 IWZ64787:IWZ64793 IWZ64795:IWZ64804 IWZ64809:IWZ64814 IWZ64816:IWZ64825 IWZ64830:IWZ64835 IWZ64837:IWZ64846 IWZ130230:IWZ130276 IWZ130323:IWZ130329 IWZ130331:IWZ130340 IWZ130345:IWZ130350 IWZ130352:IWZ130361 IWZ130366:IWZ130371 IWZ130373:IWZ130382 IWZ195766:IWZ195812 IWZ195859:IWZ195865 IWZ195867:IWZ195876 IWZ195881:IWZ195886 IWZ195888:IWZ195897 IWZ195902:IWZ195907 IWZ195909:IWZ195918 IWZ261302:IWZ261348 IWZ261395:IWZ261401 IWZ261403:IWZ261412 IWZ261417:IWZ261422 IWZ261424:IWZ261433 IWZ261438:IWZ261443 IWZ261445:IWZ261454 IWZ326838:IWZ326884 IWZ326931:IWZ326937 IWZ326939:IWZ326948 IWZ326953:IWZ326958 IWZ326960:IWZ326969 IWZ326974:IWZ326979 IWZ326981:IWZ326990 IWZ392374:IWZ392420 IWZ392467:IWZ392473 IWZ392475:IWZ392484 IWZ392489:IWZ392494 IWZ392496:IWZ392505 IWZ392510:IWZ392515 IWZ392517:IWZ392526 IWZ457910:IWZ457956 IWZ458003:IWZ458009 IWZ458011:IWZ458020 IWZ458025:IWZ458030 IWZ458032:IWZ458041 IWZ458046:IWZ458051 IWZ458053:IWZ458062 IWZ523446:IWZ523492 IWZ523539:IWZ523545 IWZ523547:IWZ523556 IWZ523561:IWZ523566 IWZ523568:IWZ523577 IWZ523582:IWZ523587 IWZ523589:IWZ523598 IWZ588982:IWZ589028 IWZ589075:IWZ589081 IWZ589083:IWZ589092 IWZ589097:IWZ589102 IWZ589104:IWZ589113 IWZ589118:IWZ589123 IWZ589125:IWZ589134 IWZ654518:IWZ654564 IWZ654611:IWZ654617 IWZ654619:IWZ654628 IWZ654633:IWZ654638 IWZ654640:IWZ654649 IWZ654654:IWZ654659 IWZ654661:IWZ654670 IWZ720054:IWZ720100 IWZ720147:IWZ720153 IWZ720155:IWZ720164 IWZ720169:IWZ720174 IWZ720176:IWZ720185 IWZ720190:IWZ720195 IWZ720197:IWZ720206 IWZ785590:IWZ785636 IWZ785683:IWZ785689 IWZ785691:IWZ785700 IWZ785705:IWZ785710 IWZ785712:IWZ785721 IWZ785726:IWZ785731 IWZ785733:IWZ785742 IWZ851126:IWZ851172 IWZ851219:IWZ851225 IWZ851227:IWZ851236 IWZ851241:IWZ851246 IWZ851248:IWZ851257 IWZ851262:IWZ851267 IWZ851269:IWZ851278 IWZ916662:IWZ916708 IWZ916755:IWZ916761 IWZ916763:IWZ916772 IWZ916777:IWZ916782 IWZ916784:IWZ916793 IWZ916798:IWZ916803 IWZ916805:IWZ916814 IWZ982198:IWZ982244 IWZ982291:IWZ982297 IWZ982299:IWZ982308 IWZ982313:IWZ982318 IWZ982320:IWZ982329 IWZ982334:IWZ982339 IWZ982341:IWZ982350 IXA63:IXA108 IXA156:IXA157 IXA159:IXA178 IXA64694:IXA64739 IXA64787:IXA64788 IXA64790:IXA64809 IXA64811:IXA64830 IXA64833:IXA64851 IXA130230:IXA130275 IXA130323:IXA130324 IXA130326:IXA130345 IXA130347:IXA130366 IXA130369:IXA130387 IXA195766:IXA195811 IXA195859:IXA195860 IXA195862:IXA195881 IXA195883:IXA195902 IXA195905:IXA195923 IXA261302:IXA261347 IXA261395:IXA261396 IXA261398:IXA261417 IXA261419:IXA261438 IXA261441:IXA261459 IXA326838:IXA326883 IXA326931:IXA326932 IXA326934:IXA326953 IXA326955:IXA326974 IXA326977:IXA326995 IXA392374:IXA392419 IXA392467:IXA392468 IXA392470:IXA392489 IXA392491:IXA392510 IXA392513:IXA392531 IXA457910:IXA457955 IXA458003:IXA458004 IXA458006:IXA458025 IXA458027:IXA458046 IXA458049:IXA458067 IXA523446:IXA523491 IXA523539:IXA523540 IXA523542:IXA523561 IXA523563:IXA523582 IXA523585:IXA523603 IXA588982:IXA589027 IXA589075:IXA589076 IXA589078:IXA589097 IXA589099:IXA589118 IXA589121:IXA589139 IXA654518:IXA654563 IXA654611:IXA654612 IXA654614:IXA654633 IXA654635:IXA654654 IXA654657:IXA654675 IXA720054:IXA720099 IXA720147:IXA720148 IXA720150:IXA720169 IXA720171:IXA720190 IXA720193:IXA720211 IXA785590:IXA785635 IXA785683:IXA785684 IXA785686:IXA785705 IXA785707:IXA785726 IXA785729:IXA785747 IXA851126:IXA851171 IXA851219:IXA851220 IXA851222:IXA851241 IXA851243:IXA851262 IXA851265:IXA851283 IXA916662:IXA916707 IXA916755:IXA916756 IXA916758:IXA916777 IXA916779:IXA916798 IXA916801:IXA916819 IXA982198:IXA982243 IXA982291:IXA982292 IXA982294:IXA982313 IXA982315:IXA982334 IXA982337:IXA982355 IZZ179:IZZ224 IZZ64897:IZZ65050 IZZ130433:IZZ130586 IZZ195969:IZZ196122 IZZ261505:IZZ261658 IZZ327041:IZZ327194 IZZ392577:IZZ392730 IZZ458113:IZZ458266 IZZ523649:IZZ523802 IZZ589185:IZZ589338 IZZ654721:IZZ654874 IZZ720257:IZZ720410 IZZ785793:IZZ785946 IZZ851329:IZZ851482 IZZ916865:IZZ917018 IZZ982401:IZZ982554 JAA157:JAA162 JAA164:JAA173 JAA64788:JAA64793 JAA64795:JAA64804 JAA64809:JAA64814 JAA64816:JAA64825 JAA64830:JAA64835 JAA64837:JAA64846 JAA64851:JAA64856 JAA64858:JAA64867 JAA130324:JAA130329 JAA130331:JAA130340 JAA130345:JAA130350 JAA130352:JAA130361 JAA130366:JAA130371 JAA130373:JAA130382 JAA130387:JAA130392 JAA130394:JAA130403 JAA195860:JAA195865 JAA195867:JAA195876 JAA195881:JAA195886 JAA195888:JAA195897 JAA195902:JAA195907 JAA195909:JAA195918 JAA195923:JAA195928 JAA195930:JAA195939 JAA261396:JAA261401 JAA261403:JAA261412 JAA261417:JAA261422 JAA261424:JAA261433 JAA261438:JAA261443 JAA261445:JAA261454 JAA261459:JAA261464 JAA261466:JAA261475 JAA326932:JAA326937 JAA326939:JAA326948 JAA326953:JAA326958 JAA326960:JAA326969 JAA326974:JAA326979 JAA326981:JAA326990 JAA326995:JAA327000 JAA327002:JAA327011 JAA392468:JAA392473 JAA392475:JAA392484 JAA392489:JAA392494 JAA392496:JAA392505 JAA392510:JAA392515 JAA392517:JAA392526 JAA392531:JAA392536 JAA392538:JAA392547 JAA458004:JAA458009 JAA458011:JAA458020 JAA458025:JAA458030 JAA458032:JAA458041 JAA458046:JAA458051 JAA458053:JAA458062 JAA458067:JAA458072 JAA458074:JAA458083 JAA523540:JAA523545 JAA523547:JAA523556 JAA523561:JAA523566 JAA523568:JAA523577 JAA523582:JAA523587 JAA523589:JAA523598 JAA523603:JAA523608 JAA523610:JAA523619 JAA589076:JAA589081 JAA589083:JAA589092 JAA589097:JAA589102 JAA589104:JAA589113 JAA589118:JAA589123 JAA589125:JAA589134 JAA589139:JAA589144 JAA589146:JAA589155 JAA654612:JAA654617 JAA654619:JAA654628 JAA654633:JAA654638 JAA654640:JAA654649 JAA654654:JAA654659 JAA654661:JAA654670 JAA654675:JAA654680 JAA654682:JAA654691 JAA720148:JAA720153 JAA720155:JAA720164 JAA720169:JAA720174 JAA720176:JAA720185 JAA720190:JAA720195 JAA720197:JAA720206 JAA720211:JAA720216 JAA720218:JAA720227 JAA785684:JAA785689 JAA785691:JAA785700 JAA785705:JAA785710 JAA785712:JAA785721 JAA785726:JAA785731 JAA785733:JAA785742 JAA785747:JAA785752 JAA785754:JAA785763 JAA851220:JAA851225 JAA851227:JAA851236 JAA851241:JAA851246 JAA851248:JAA851257 JAA851262:JAA851267 JAA851269:JAA851278 JAA851283:JAA851288 JAA851290:JAA851299 JAA916756:JAA916761 JAA916763:JAA916772 JAA916777:JAA916782 JAA916784:JAA916793 JAA916798:JAA916803 JAA916805:JAA916814 JAA916819:JAA916824 JAA916826:JAA916835 JAA982292:JAA982297 JAA982299:JAA982308 JAA982313:JAA982318 JAA982320:JAA982329 JAA982334:JAA982339 JAA982341:JAA982350 JAA982355:JAA982360 JAA982362:JAA982371 JAB159:JAB178 JAB64790:JAB64809 JAB64811:JAB64830 JAB130326:JAB130345 JAB130347:JAB130366 JAB195862:JAB195881 JAB195883:JAB195902 JAB261398:JAB261417 JAB261419:JAB261438 JAB326934:JAB326953 JAB326955:JAB326974 JAB392470:JAB392489 JAB392491:JAB392510 JAB458006:JAB458025 JAB458027:JAB458046 JAB523542:JAB523561 JAB523563:JAB523582 JAB589078:JAB589097 JAB589099:JAB589118 JAB654614:JAB654633 JAB654635:JAB654654 JAB720150:JAB720169 JAB720171:JAB720190 JAB785686:JAB785705 JAB785707:JAB785726 JAB851222:JAB851241 JAB851243:JAB851262 JAB916758:JAB916777 JAB916779:JAB916798 JAB982294:JAB982313 JAB982315:JAB982334 JAC64852:JAC64853 JAC130388:JAC130389 JAC195924:JAC195925 JAC261460:JAC261461 JAC326996:JAC326997 JAC392532:JAC392533 JAC458068:JAC458069 JAC523604:JAC523605 JAC589140:JAC589141 JAC654676:JAC654677 JAC720212:JAC720213 JAC785748:JAC785749 JAC851284:JAC851285 JAC916820:JAC916821 JAC982356:JAC982357 JGT63:JGT109 JGT64694:JGT64740 JGT64830:JGT64831 JGT130230:JGT130276 JGT130366:JGT130367 JGT195766:JGT195812 JGT195902:JGT195903 JGT261302:JGT261348 JGT261438:JGT261439 JGT326838:JGT326884 JGT326974:JGT326975 JGT392374:JGT392420 JGT392510:JGT392511 JGT457910:JGT457956 JGT458046:JGT458047 JGT523446:JGT523492 JGT523582:JGT523583 JGT588982:JGT589028 JGT589118:JGT589119 JGT654518:JGT654564 JGT654654:JGT654655 JGT720054:JGT720100 JGT720190:JGT720191 JGT785590:JGT785636 JGT785726:JGT785727 JGT851126:JGT851172 JGT851262:JGT851263 JGT916662:JGT916708 JGT916798:JGT916799 JGT982198:JGT982244 JGT982334:JGT982335 JGU63:JGU77 JGU82:JGU99 JGU104:JGU109 JGU64694:JGU64708 JGU64713:JGU64730 JGU64735:JGU64740 JGU130230:JGU130244 JGU130249:JGU130266 JGU130271:JGU130276 JGU195766:JGU195780 JGU195785:JGU195802 JGU195807:JGU195812 JGU261302:JGU261316 JGU261321:JGU261338 JGU261343:JGU261348 JGU326838:JGU326852 JGU326857:JGU326874 JGU326879:JGU326884 JGU392374:JGU392388 JGU392393:JGU392410 JGU392415:JGU392420 JGU457910:JGU457924 JGU457929:JGU457946 JGU457951:JGU457956 JGU523446:JGU523460 JGU523465:JGU523482 JGU523487:JGU523492 JGU588982:JGU588996 JGU589001:JGU589018 JGU589023:JGU589028 JGU654518:JGU654532 JGU654537:JGU654554 JGU654559:JGU654564 JGU720054:JGU720068 JGU720073:JGU720090 JGU720095:JGU720100 JGU785590:JGU785604 JGU785609:JGU785626 JGU785631:JGU785636 JGU851126:JGU851140 JGU851145:JGU851162 JGU851167:JGU851172 JGU916662:JGU916676 JGU916681:JGU916698 JGU916703:JGU916708 JGU982198:JGU982212 JGU982217:JGU982234 JGU982239:JGU982244 JGV63:JGV109 JGV156:JGV162 JGV164:JGV173 JGV64694:JGV64740 JGV64787:JGV64793 JGV64795:JGV64804 JGV64809:JGV64814 JGV64816:JGV64825 JGV64830:JGV64835 JGV64837:JGV64846 JGV130230:JGV130276 JGV130323:JGV130329 JGV130331:JGV130340 JGV130345:JGV130350 JGV130352:JGV130361 JGV130366:JGV130371 JGV130373:JGV130382 JGV195766:JGV195812 JGV195859:JGV195865 JGV195867:JGV195876 JGV195881:JGV195886 JGV195888:JGV195897 JGV195902:JGV195907 JGV195909:JGV195918 JGV261302:JGV261348 JGV261395:JGV261401 JGV261403:JGV261412 JGV261417:JGV261422 JGV261424:JGV261433 JGV261438:JGV261443 JGV261445:JGV261454 JGV326838:JGV326884 JGV326931:JGV326937 JGV326939:JGV326948 JGV326953:JGV326958 JGV326960:JGV326969 JGV326974:JGV326979 JGV326981:JGV326990 JGV392374:JGV392420 JGV392467:JGV392473 JGV392475:JGV392484 JGV392489:JGV392494 JGV392496:JGV392505 JGV392510:JGV392515 JGV392517:JGV392526 JGV457910:JGV457956 JGV458003:JGV458009 JGV458011:JGV458020 JGV458025:JGV458030 JGV458032:JGV458041 JGV458046:JGV458051 JGV458053:JGV458062 JGV523446:JGV523492 JGV523539:JGV523545 JGV523547:JGV523556 JGV523561:JGV523566 JGV523568:JGV523577 JGV523582:JGV523587 JGV523589:JGV523598 JGV588982:JGV589028 JGV589075:JGV589081 JGV589083:JGV589092 JGV589097:JGV589102 JGV589104:JGV589113 JGV589118:JGV589123 JGV589125:JGV589134 JGV654518:JGV654564 JGV654611:JGV654617 JGV654619:JGV654628 JGV654633:JGV654638 JGV654640:JGV654649 JGV654654:JGV654659 JGV654661:JGV654670 JGV720054:JGV720100 JGV720147:JGV720153 JGV720155:JGV720164 JGV720169:JGV720174 JGV720176:JGV720185 JGV720190:JGV720195 JGV720197:JGV720206 JGV785590:JGV785636 JGV785683:JGV785689 JGV785691:JGV785700 JGV785705:JGV785710 JGV785712:JGV785721 JGV785726:JGV785731 JGV785733:JGV785742 JGV851126:JGV851172 JGV851219:JGV851225 JGV851227:JGV851236 JGV851241:JGV851246 JGV851248:JGV851257 JGV851262:JGV851267 JGV851269:JGV851278 JGV916662:JGV916708 JGV916755:JGV916761 JGV916763:JGV916772 JGV916777:JGV916782 JGV916784:JGV916793 JGV916798:JGV916803 JGV916805:JGV916814 JGV982198:JGV982244 JGV982291:JGV982297 JGV982299:JGV982308 JGV982313:JGV982318 JGV982320:JGV982329 JGV982334:JGV982339 JGV982341:JGV982350 JGW63:JGW108 JGW156:JGW157 JGW159:JGW178 JGW64694:JGW64739 JGW64787:JGW64788 JGW64790:JGW64809 JGW64811:JGW64830 JGW64833:JGW64851 JGW130230:JGW130275 JGW130323:JGW130324 JGW130326:JGW130345 JGW130347:JGW130366 JGW130369:JGW130387 JGW195766:JGW195811 JGW195859:JGW195860 JGW195862:JGW195881 JGW195883:JGW195902 JGW195905:JGW195923 JGW261302:JGW261347 JGW261395:JGW261396 JGW261398:JGW261417 JGW261419:JGW261438 JGW261441:JGW261459 JGW326838:JGW326883 JGW326931:JGW326932 JGW326934:JGW326953 JGW326955:JGW326974 JGW326977:JGW326995 JGW392374:JGW392419 JGW392467:JGW392468 JGW392470:JGW392489 JGW392491:JGW392510 JGW392513:JGW392531 JGW457910:JGW457955 JGW458003:JGW458004 JGW458006:JGW458025 JGW458027:JGW458046 JGW458049:JGW458067 JGW523446:JGW523491 JGW523539:JGW523540 JGW523542:JGW523561 JGW523563:JGW523582 JGW523585:JGW523603 JGW588982:JGW589027 JGW589075:JGW589076 JGW589078:JGW589097 JGW589099:JGW589118 JGW589121:JGW589139 JGW654518:JGW654563 JGW654611:JGW654612 JGW654614:JGW654633 JGW654635:JGW654654 JGW654657:JGW654675 JGW720054:JGW720099 JGW720147:JGW720148 JGW720150:JGW720169 JGW720171:JGW720190 JGW720193:JGW720211 JGW785590:JGW785635 JGW785683:JGW785684 JGW785686:JGW785705 JGW785707:JGW785726 JGW785729:JGW785747 JGW851126:JGW851171 JGW851219:JGW851220 JGW851222:JGW851241 JGW851243:JGW851262 JGW851265:JGW851283 JGW916662:JGW916707 JGW916755:JGW916756 JGW916758:JGW916777 JGW916779:JGW916798 JGW916801:JGW916819 JGW982198:JGW982243 JGW982291:JGW982292 JGW982294:JGW982313 JGW982315:JGW982334 JGW982337:JGW982355 JJV179:JJV224 JJV64897:JJV65050 JJV130433:JJV130586 JJV195969:JJV196122 JJV261505:JJV261658 JJV327041:JJV327194 JJV392577:JJV392730 JJV458113:JJV458266 JJV523649:JJV523802 JJV589185:JJV589338 JJV654721:JJV654874 JJV720257:JJV720410 JJV785793:JJV785946 JJV851329:JJV851482 JJV916865:JJV917018 JJV982401:JJV982554 JJW157:JJW162 JJW164:JJW173 JJW64788:JJW64793 JJW64795:JJW64804 JJW64809:JJW64814 JJW64816:JJW64825 JJW64830:JJW64835 JJW64837:JJW64846 JJW64851:JJW64856 JJW64858:JJW64867 JJW130324:JJW130329 JJW130331:JJW130340 JJW130345:JJW130350 JJW130352:JJW130361 JJW130366:JJW130371 JJW130373:JJW130382 JJW130387:JJW130392 JJW130394:JJW130403 JJW195860:JJW195865 JJW195867:JJW195876 JJW195881:JJW195886 JJW195888:JJW195897 JJW195902:JJW195907 JJW195909:JJW195918 JJW195923:JJW195928 JJW195930:JJW195939 JJW261396:JJW261401 JJW261403:JJW261412 JJW261417:JJW261422 JJW261424:JJW261433 JJW261438:JJW261443 JJW261445:JJW261454 JJW261459:JJW261464 JJW261466:JJW261475 JJW326932:JJW326937 JJW326939:JJW326948 JJW326953:JJW326958 JJW326960:JJW326969 JJW326974:JJW326979 JJW326981:JJW326990 JJW326995:JJW327000 JJW327002:JJW327011 JJW392468:JJW392473 JJW392475:JJW392484 JJW392489:JJW392494 JJW392496:JJW392505 JJW392510:JJW392515 JJW392517:JJW392526 JJW392531:JJW392536 JJW392538:JJW392547 JJW458004:JJW458009 JJW458011:JJW458020 JJW458025:JJW458030 JJW458032:JJW458041 JJW458046:JJW458051 JJW458053:JJW458062 JJW458067:JJW458072 JJW458074:JJW458083 JJW523540:JJW523545 JJW523547:JJW523556 JJW523561:JJW523566 JJW523568:JJW523577 JJW523582:JJW523587 JJW523589:JJW523598 JJW523603:JJW523608 JJW523610:JJW523619 JJW589076:JJW589081 JJW589083:JJW589092 JJW589097:JJW589102 JJW589104:JJW589113 JJW589118:JJW589123 JJW589125:JJW589134 JJW589139:JJW589144 JJW589146:JJW589155 JJW654612:JJW654617 JJW654619:JJW654628 JJW654633:JJW654638 JJW654640:JJW654649 JJW654654:JJW654659 JJW654661:JJW654670 JJW654675:JJW654680 JJW654682:JJW654691 JJW720148:JJW720153 JJW720155:JJW720164 JJW720169:JJW720174 JJW720176:JJW720185 JJW720190:JJW720195 JJW720197:JJW720206 JJW720211:JJW720216 JJW720218:JJW720227 JJW785684:JJW785689 JJW785691:JJW785700 JJW785705:JJW785710 JJW785712:JJW785721 JJW785726:JJW785731 JJW785733:JJW785742 JJW785747:JJW785752 JJW785754:JJW785763 JJW851220:JJW851225 JJW851227:JJW851236 JJW851241:JJW851246 JJW851248:JJW851257 JJW851262:JJW851267 JJW851269:JJW851278 JJW851283:JJW851288 JJW851290:JJW851299 JJW916756:JJW916761 JJW916763:JJW916772 JJW916777:JJW916782 JJW916784:JJW916793 JJW916798:JJW916803 JJW916805:JJW916814 JJW916819:JJW916824 JJW916826:JJW916835 JJW982292:JJW982297 JJW982299:JJW982308 JJW982313:JJW982318 JJW982320:JJW982329 JJW982334:JJW982339 JJW982341:JJW982350 JJW982355:JJW982360 JJW982362:JJW982371 JJX159:JJX178 JJX64790:JJX64809 JJX64811:JJX64830 JJX130326:JJX130345 JJX130347:JJX130366 JJX195862:JJX195881 JJX195883:JJX195902 JJX261398:JJX261417 JJX261419:JJX261438 JJX326934:JJX326953 JJX326955:JJX326974 JJX392470:JJX392489 JJX392491:JJX392510 JJX458006:JJX458025 JJX458027:JJX458046 JJX523542:JJX523561 JJX523563:JJX523582 JJX589078:JJX589097 JJX589099:JJX589118 JJX654614:JJX654633 JJX654635:JJX654654 JJX720150:JJX720169 JJX720171:JJX720190 JJX785686:JJX785705 JJX785707:JJX785726 JJX851222:JJX851241 JJX851243:JJX851262 JJX916758:JJX916777 JJX916779:JJX916798 JJX982294:JJX982313 JJX982315:JJX982334 JJY64852:JJY64853 JJY130388:JJY130389 JJY195924:JJY195925 JJY261460:JJY261461 JJY326996:JJY326997 JJY392532:JJY392533 JJY458068:JJY458069 JJY523604:JJY523605 JJY589140:JJY589141 JJY654676:JJY654677 JJY720212:JJY720213 JJY785748:JJY785749 JJY851284:JJY851285 JJY916820:JJY916821 JJY982356:JJY982357 JQP63:JQP109 JQP64694:JQP64740 JQP64830:JQP64831 JQP130230:JQP130276 JQP130366:JQP130367 JQP195766:JQP195812 JQP195902:JQP195903 JQP261302:JQP261348 JQP261438:JQP261439 JQP326838:JQP326884 JQP326974:JQP326975 JQP392374:JQP392420 JQP392510:JQP392511 JQP457910:JQP457956 JQP458046:JQP458047 JQP523446:JQP523492 JQP523582:JQP523583 JQP588982:JQP589028 JQP589118:JQP589119 JQP654518:JQP654564 JQP654654:JQP654655 JQP720054:JQP720100 JQP720190:JQP720191 JQP785590:JQP785636 JQP785726:JQP785727 JQP851126:JQP851172 JQP851262:JQP851263 JQP916662:JQP916708 JQP916798:JQP916799 JQP982198:JQP982244 JQP982334:JQP982335 JQQ63:JQQ77 JQQ82:JQQ99 JQQ104:JQQ109 JQQ64694:JQQ64708 JQQ64713:JQQ64730 JQQ64735:JQQ64740 JQQ130230:JQQ130244 JQQ130249:JQQ130266 JQQ130271:JQQ130276 JQQ195766:JQQ195780 JQQ195785:JQQ195802 JQQ195807:JQQ195812 JQQ261302:JQQ261316 JQQ261321:JQQ261338 JQQ261343:JQQ261348 JQQ326838:JQQ326852 JQQ326857:JQQ326874 JQQ326879:JQQ326884 JQQ392374:JQQ392388 JQQ392393:JQQ392410 JQQ392415:JQQ392420 JQQ457910:JQQ457924 JQQ457929:JQQ457946 JQQ457951:JQQ457956 JQQ523446:JQQ523460 JQQ523465:JQQ523482 JQQ523487:JQQ523492 JQQ588982:JQQ588996 JQQ589001:JQQ589018 JQQ589023:JQQ589028 JQQ654518:JQQ654532 JQQ654537:JQQ654554 JQQ654559:JQQ654564 JQQ720054:JQQ720068 JQQ720073:JQQ720090 JQQ720095:JQQ720100 JQQ785590:JQQ785604 JQQ785609:JQQ785626 JQQ785631:JQQ785636 JQQ851126:JQQ851140 JQQ851145:JQQ851162 JQQ851167:JQQ851172 JQQ916662:JQQ916676 JQQ916681:JQQ916698 JQQ916703:JQQ916708 JQQ982198:JQQ982212 JQQ982217:JQQ982234 JQQ982239:JQQ982244 JQR63:JQR109 JQR156:JQR162 JQR164:JQR173 JQR64694:JQR64740 JQR64787:JQR64793 JQR64795:JQR64804 JQR64809:JQR64814 JQR64816:JQR64825 JQR64830:JQR64835 JQR64837:JQR64846 JQR130230:JQR130276 JQR130323:JQR130329 JQR130331:JQR130340 JQR130345:JQR130350 JQR130352:JQR130361 JQR130366:JQR130371 JQR130373:JQR130382 JQR195766:JQR195812 JQR195859:JQR195865 JQR195867:JQR195876 JQR195881:JQR195886 JQR195888:JQR195897 JQR195902:JQR195907 JQR195909:JQR195918 JQR261302:JQR261348 JQR261395:JQR261401 JQR261403:JQR261412 JQR261417:JQR261422 JQR261424:JQR261433 JQR261438:JQR261443 JQR261445:JQR261454 JQR326838:JQR326884 JQR326931:JQR326937 JQR326939:JQR326948 JQR326953:JQR326958 JQR326960:JQR326969 JQR326974:JQR326979 JQR326981:JQR326990 JQR392374:JQR392420 JQR392467:JQR392473 JQR392475:JQR392484 JQR392489:JQR392494 JQR392496:JQR392505 JQR392510:JQR392515 JQR392517:JQR392526 JQR457910:JQR457956 JQR458003:JQR458009 JQR458011:JQR458020 JQR458025:JQR458030 JQR458032:JQR458041 JQR458046:JQR458051 JQR458053:JQR458062 JQR523446:JQR523492 JQR523539:JQR523545 JQR523547:JQR523556 JQR523561:JQR523566 JQR523568:JQR523577 JQR523582:JQR523587 JQR523589:JQR523598 JQR588982:JQR589028 JQR589075:JQR589081 JQR589083:JQR589092 JQR589097:JQR589102 JQR589104:JQR589113 JQR589118:JQR589123 JQR589125:JQR589134 JQR654518:JQR654564 JQR654611:JQR654617 JQR654619:JQR654628 JQR654633:JQR654638 JQR654640:JQR654649 JQR654654:JQR654659 JQR654661:JQR654670 JQR720054:JQR720100 JQR720147:JQR720153 JQR720155:JQR720164 JQR720169:JQR720174 JQR720176:JQR720185 JQR720190:JQR720195 JQR720197:JQR720206 JQR785590:JQR785636 JQR785683:JQR785689 JQR785691:JQR785700 JQR785705:JQR785710 JQR785712:JQR785721 JQR785726:JQR785731 JQR785733:JQR785742 JQR851126:JQR851172 JQR851219:JQR851225 JQR851227:JQR851236 JQR851241:JQR851246 JQR851248:JQR851257 JQR851262:JQR851267 JQR851269:JQR851278 JQR916662:JQR916708 JQR916755:JQR916761 JQR916763:JQR916772 JQR916777:JQR916782 JQR916784:JQR916793 JQR916798:JQR916803 JQR916805:JQR916814 JQR982198:JQR982244 JQR982291:JQR982297 JQR982299:JQR982308 JQR982313:JQR982318 JQR982320:JQR982329 JQR982334:JQR982339 JQR982341:JQR982350 JQS63:JQS108 JQS156:JQS157 JQS159:JQS178 JQS64694:JQS64739 JQS64787:JQS64788 JQS64790:JQS64809 JQS64811:JQS64830 JQS64833:JQS64851 JQS130230:JQS130275 JQS130323:JQS130324 JQS130326:JQS130345 JQS130347:JQS130366 JQS130369:JQS130387 JQS195766:JQS195811 JQS195859:JQS195860 JQS195862:JQS195881 JQS195883:JQS195902 JQS195905:JQS195923 JQS261302:JQS261347 JQS261395:JQS261396 JQS261398:JQS261417 JQS261419:JQS261438 JQS261441:JQS261459 JQS326838:JQS326883 JQS326931:JQS326932 JQS326934:JQS326953 JQS326955:JQS326974 JQS326977:JQS326995 JQS392374:JQS392419 JQS392467:JQS392468 JQS392470:JQS392489 JQS392491:JQS392510 JQS392513:JQS392531 JQS457910:JQS457955 JQS458003:JQS458004 JQS458006:JQS458025 JQS458027:JQS458046 JQS458049:JQS458067 JQS523446:JQS523491 JQS523539:JQS523540 JQS523542:JQS523561 JQS523563:JQS523582 JQS523585:JQS523603 JQS588982:JQS589027 JQS589075:JQS589076 JQS589078:JQS589097 JQS589099:JQS589118 JQS589121:JQS589139 JQS654518:JQS654563 JQS654611:JQS654612 JQS654614:JQS654633 JQS654635:JQS654654 JQS654657:JQS654675 JQS720054:JQS720099 JQS720147:JQS720148 JQS720150:JQS720169 JQS720171:JQS720190 JQS720193:JQS720211 JQS785590:JQS785635 JQS785683:JQS785684 JQS785686:JQS785705 JQS785707:JQS785726 JQS785729:JQS785747 JQS851126:JQS851171 JQS851219:JQS851220 JQS851222:JQS851241 JQS851243:JQS851262 JQS851265:JQS851283 JQS916662:JQS916707 JQS916755:JQS916756 JQS916758:JQS916777 JQS916779:JQS916798 JQS916801:JQS916819 JQS982198:JQS982243 JQS982291:JQS982292 JQS982294:JQS982313 JQS982315:JQS982334 JQS982337:JQS982355 JTR179:JTR224 JTR64897:JTR65050 JTR130433:JTR130586 JTR195969:JTR196122 JTR261505:JTR261658 JTR327041:JTR327194 JTR392577:JTR392730 JTR458113:JTR458266 JTR523649:JTR523802 JTR589185:JTR589338 JTR654721:JTR654874 JTR720257:JTR720410 JTR785793:JTR785946 JTR851329:JTR851482 JTR916865:JTR917018 JTR982401:JTR982554 JTS157:JTS162 JTS164:JTS173 JTS64788:JTS64793 JTS64795:JTS64804 JTS64809:JTS64814 JTS64816:JTS64825 JTS64830:JTS64835 JTS64837:JTS64846 JTS64851:JTS64856 JTS64858:JTS64867 JTS130324:JTS130329 JTS130331:JTS130340 JTS130345:JTS130350 JTS130352:JTS130361 JTS130366:JTS130371 JTS130373:JTS130382 JTS130387:JTS130392 JTS130394:JTS130403 JTS195860:JTS195865 JTS195867:JTS195876 JTS195881:JTS195886 JTS195888:JTS195897 JTS195902:JTS195907 JTS195909:JTS195918 JTS195923:JTS195928 JTS195930:JTS195939 JTS261396:JTS261401 JTS261403:JTS261412 JTS261417:JTS261422 JTS261424:JTS261433 JTS261438:JTS261443 JTS261445:JTS261454 JTS261459:JTS261464 JTS261466:JTS261475 JTS326932:JTS326937 JTS326939:JTS326948 JTS326953:JTS326958 JTS326960:JTS326969 JTS326974:JTS326979 JTS326981:JTS326990 JTS326995:JTS327000 JTS327002:JTS327011 JTS392468:JTS392473 JTS392475:JTS392484 JTS392489:JTS392494 JTS392496:JTS392505 JTS392510:JTS392515 JTS392517:JTS392526 JTS392531:JTS392536 JTS392538:JTS392547 JTS458004:JTS458009 JTS458011:JTS458020 JTS458025:JTS458030 JTS458032:JTS458041 JTS458046:JTS458051 JTS458053:JTS458062 JTS458067:JTS458072 JTS458074:JTS458083 JTS523540:JTS523545 JTS523547:JTS523556 JTS523561:JTS523566 JTS523568:JTS523577 JTS523582:JTS523587 JTS523589:JTS523598 JTS523603:JTS523608 JTS523610:JTS523619 JTS589076:JTS589081 JTS589083:JTS589092 JTS589097:JTS589102 JTS589104:JTS589113 JTS589118:JTS589123 JTS589125:JTS589134 JTS589139:JTS589144 JTS589146:JTS589155 JTS654612:JTS654617 JTS654619:JTS654628 JTS654633:JTS654638 JTS654640:JTS654649 JTS654654:JTS654659 JTS654661:JTS654670 JTS654675:JTS654680 JTS654682:JTS654691 JTS720148:JTS720153 JTS720155:JTS720164 JTS720169:JTS720174 JTS720176:JTS720185 JTS720190:JTS720195 JTS720197:JTS720206 JTS720211:JTS720216 JTS720218:JTS720227 JTS785684:JTS785689 JTS785691:JTS785700 JTS785705:JTS785710 JTS785712:JTS785721 JTS785726:JTS785731 JTS785733:JTS785742 JTS785747:JTS785752 JTS785754:JTS785763 JTS851220:JTS851225 JTS851227:JTS851236 JTS851241:JTS851246 JTS851248:JTS851257 JTS851262:JTS851267 JTS851269:JTS851278 JTS851283:JTS851288 JTS851290:JTS851299 JTS916756:JTS916761 JTS916763:JTS916772 JTS916777:JTS916782 JTS916784:JTS916793 JTS916798:JTS916803 JTS916805:JTS916814 JTS916819:JTS916824 JTS916826:JTS916835 JTS982292:JTS982297 JTS982299:JTS982308 JTS982313:JTS982318 JTS982320:JTS982329 JTS982334:JTS982339 JTS982341:JTS982350 JTS982355:JTS982360 JTS982362:JTS982371 JTT159:JTT178 JTT64790:JTT64809 JTT64811:JTT64830 JTT130326:JTT130345 JTT130347:JTT130366 JTT195862:JTT195881 JTT195883:JTT195902 JTT261398:JTT261417 JTT261419:JTT261438 JTT326934:JTT326953 JTT326955:JTT326974 JTT392470:JTT392489 JTT392491:JTT392510 JTT458006:JTT458025 JTT458027:JTT458046 JTT523542:JTT523561 JTT523563:JTT523582 JTT589078:JTT589097 JTT589099:JTT589118 JTT654614:JTT654633 JTT654635:JTT654654 JTT720150:JTT720169 JTT720171:JTT720190 JTT785686:JTT785705 JTT785707:JTT785726 JTT851222:JTT851241 JTT851243:JTT851262 JTT916758:JTT916777 JTT916779:JTT916798 JTT982294:JTT982313 JTT982315:JTT982334 JTU64852:JTU64853 JTU130388:JTU130389 JTU195924:JTU195925 JTU261460:JTU261461 JTU326996:JTU326997 JTU392532:JTU392533 JTU458068:JTU458069 JTU523604:JTU523605 JTU589140:JTU589141 JTU654676:JTU654677 JTU720212:JTU720213 JTU785748:JTU785749 JTU851284:JTU851285 JTU916820:JTU916821 JTU982356:JTU982357 KAL63:KAL109 KAL64694:KAL64740 KAL64830:KAL64831 KAL130230:KAL130276 KAL130366:KAL130367 KAL195766:KAL195812 KAL195902:KAL195903 KAL261302:KAL261348 KAL261438:KAL261439 KAL326838:KAL326884 KAL326974:KAL326975 KAL392374:KAL392420 KAL392510:KAL392511 KAL457910:KAL457956 KAL458046:KAL458047 KAL523446:KAL523492 KAL523582:KAL523583 KAL588982:KAL589028 KAL589118:KAL589119 KAL654518:KAL654564 KAL654654:KAL654655 KAL720054:KAL720100 KAL720190:KAL720191 KAL785590:KAL785636 KAL785726:KAL785727 KAL851126:KAL851172 KAL851262:KAL851263 KAL916662:KAL916708 KAL916798:KAL916799 KAL982198:KAL982244 KAL982334:KAL982335 KAM63:KAM77 KAM82:KAM99 KAM104:KAM109 KAM64694:KAM64708 KAM64713:KAM64730 KAM64735:KAM64740 KAM130230:KAM130244 KAM130249:KAM130266 KAM130271:KAM130276 KAM195766:KAM195780 KAM195785:KAM195802 KAM195807:KAM195812 KAM261302:KAM261316 KAM261321:KAM261338 KAM261343:KAM261348 KAM326838:KAM326852 KAM326857:KAM326874 KAM326879:KAM326884 KAM392374:KAM392388 KAM392393:KAM392410 KAM392415:KAM392420 KAM457910:KAM457924 KAM457929:KAM457946 KAM457951:KAM457956 KAM523446:KAM523460 KAM523465:KAM523482 KAM523487:KAM523492 KAM588982:KAM588996 KAM589001:KAM589018 KAM589023:KAM589028 KAM654518:KAM654532 KAM654537:KAM654554 KAM654559:KAM654564 KAM720054:KAM720068 KAM720073:KAM720090 KAM720095:KAM720100 KAM785590:KAM785604 KAM785609:KAM785626 KAM785631:KAM785636 KAM851126:KAM851140 KAM851145:KAM851162 KAM851167:KAM851172 KAM916662:KAM916676 KAM916681:KAM916698 KAM916703:KAM916708 KAM982198:KAM982212 KAM982217:KAM982234 KAM982239:KAM982244 KAN63:KAN109 KAN156:KAN162 KAN164:KAN173 KAN64694:KAN64740 KAN64787:KAN64793 KAN64795:KAN64804 KAN64809:KAN64814 KAN64816:KAN64825 KAN64830:KAN64835 KAN64837:KAN64846 KAN130230:KAN130276 KAN130323:KAN130329 KAN130331:KAN130340 KAN130345:KAN130350 KAN130352:KAN130361 KAN130366:KAN130371 KAN130373:KAN130382 KAN195766:KAN195812 KAN195859:KAN195865 KAN195867:KAN195876 KAN195881:KAN195886 KAN195888:KAN195897 KAN195902:KAN195907 KAN195909:KAN195918 KAN261302:KAN261348 KAN261395:KAN261401 KAN261403:KAN261412 KAN261417:KAN261422 KAN261424:KAN261433 KAN261438:KAN261443 KAN261445:KAN261454 KAN326838:KAN326884 KAN326931:KAN326937 KAN326939:KAN326948 KAN326953:KAN326958 KAN326960:KAN326969 KAN326974:KAN326979 KAN326981:KAN326990 KAN392374:KAN392420 KAN392467:KAN392473 KAN392475:KAN392484 KAN392489:KAN392494 KAN392496:KAN392505 KAN392510:KAN392515 KAN392517:KAN392526 KAN457910:KAN457956 KAN458003:KAN458009 KAN458011:KAN458020 KAN458025:KAN458030 KAN458032:KAN458041 KAN458046:KAN458051 KAN458053:KAN458062 KAN523446:KAN523492 KAN523539:KAN523545 KAN523547:KAN523556 KAN523561:KAN523566 KAN523568:KAN523577 KAN523582:KAN523587 KAN523589:KAN523598 KAN588982:KAN589028 KAN589075:KAN589081 KAN589083:KAN589092 KAN589097:KAN589102 KAN589104:KAN589113 KAN589118:KAN589123 KAN589125:KAN589134 KAN654518:KAN654564 KAN654611:KAN654617 KAN654619:KAN654628 KAN654633:KAN654638 KAN654640:KAN654649 KAN654654:KAN654659 KAN654661:KAN654670 KAN720054:KAN720100 KAN720147:KAN720153 KAN720155:KAN720164 KAN720169:KAN720174 KAN720176:KAN720185 KAN720190:KAN720195 KAN720197:KAN720206 KAN785590:KAN785636 KAN785683:KAN785689 KAN785691:KAN785700 KAN785705:KAN785710 KAN785712:KAN785721 KAN785726:KAN785731 KAN785733:KAN785742 KAN851126:KAN851172 KAN851219:KAN851225 KAN851227:KAN851236 KAN851241:KAN851246 KAN851248:KAN851257 KAN851262:KAN851267 KAN851269:KAN851278 KAN916662:KAN916708 KAN916755:KAN916761 KAN916763:KAN916772 KAN916777:KAN916782 KAN916784:KAN916793 KAN916798:KAN916803 KAN916805:KAN916814 KAN982198:KAN982244 KAN982291:KAN982297 KAN982299:KAN982308 KAN982313:KAN982318 KAN982320:KAN982329 KAN982334:KAN982339 KAN982341:KAN982350 KAO63:KAO108 KAO156:KAO157 KAO159:KAO178 KAO64694:KAO64739 KAO64787:KAO64788 KAO64790:KAO64809 KAO64811:KAO64830 KAO64833:KAO64851 KAO130230:KAO130275 KAO130323:KAO130324 KAO130326:KAO130345 KAO130347:KAO130366 KAO130369:KAO130387 KAO195766:KAO195811 KAO195859:KAO195860 KAO195862:KAO195881 KAO195883:KAO195902 KAO195905:KAO195923 KAO261302:KAO261347 KAO261395:KAO261396 KAO261398:KAO261417 KAO261419:KAO261438 KAO261441:KAO261459 KAO326838:KAO326883 KAO326931:KAO326932 KAO326934:KAO326953 KAO326955:KAO326974 KAO326977:KAO326995 KAO392374:KAO392419 KAO392467:KAO392468 KAO392470:KAO392489 KAO392491:KAO392510 KAO392513:KAO392531 KAO457910:KAO457955 KAO458003:KAO458004 KAO458006:KAO458025 KAO458027:KAO458046 KAO458049:KAO458067 KAO523446:KAO523491 KAO523539:KAO523540 KAO523542:KAO523561 KAO523563:KAO523582 KAO523585:KAO523603 KAO588982:KAO589027 KAO589075:KAO589076 KAO589078:KAO589097 KAO589099:KAO589118 KAO589121:KAO589139 KAO654518:KAO654563 KAO654611:KAO654612 KAO654614:KAO654633 KAO654635:KAO654654 KAO654657:KAO654675 KAO720054:KAO720099 KAO720147:KAO720148 KAO720150:KAO720169 KAO720171:KAO720190 KAO720193:KAO720211 KAO785590:KAO785635 KAO785683:KAO785684 KAO785686:KAO785705 KAO785707:KAO785726 KAO785729:KAO785747 KAO851126:KAO851171 KAO851219:KAO851220 KAO851222:KAO851241 KAO851243:KAO851262 KAO851265:KAO851283 KAO916662:KAO916707 KAO916755:KAO916756 KAO916758:KAO916777 KAO916779:KAO916798 KAO916801:KAO916819 KAO982198:KAO982243 KAO982291:KAO982292 KAO982294:KAO982313 KAO982315:KAO982334 KAO982337:KAO982355 KDN179:KDN224 KDN64897:KDN65050 KDN130433:KDN130586 KDN195969:KDN196122 KDN261505:KDN261658 KDN327041:KDN327194 KDN392577:KDN392730 KDN458113:KDN458266 KDN523649:KDN523802 KDN589185:KDN589338 KDN654721:KDN654874 KDN720257:KDN720410 KDN785793:KDN785946 KDN851329:KDN851482 KDN916865:KDN917018 KDN982401:KDN982554 KDO157:KDO162 KDO164:KDO173 KDO64788:KDO64793 KDO64795:KDO64804 KDO64809:KDO64814 KDO64816:KDO64825 KDO64830:KDO64835 KDO64837:KDO64846 KDO64851:KDO64856 KDO64858:KDO64867 KDO130324:KDO130329 KDO130331:KDO130340 KDO130345:KDO130350 KDO130352:KDO130361 KDO130366:KDO130371 KDO130373:KDO130382 KDO130387:KDO130392 KDO130394:KDO130403 KDO195860:KDO195865 KDO195867:KDO195876 KDO195881:KDO195886 KDO195888:KDO195897 KDO195902:KDO195907 KDO195909:KDO195918 KDO195923:KDO195928 KDO195930:KDO195939 KDO261396:KDO261401 KDO261403:KDO261412 KDO261417:KDO261422 KDO261424:KDO261433 KDO261438:KDO261443 KDO261445:KDO261454 KDO261459:KDO261464 KDO261466:KDO261475 KDO326932:KDO326937 KDO326939:KDO326948 KDO326953:KDO326958 KDO326960:KDO326969 KDO326974:KDO326979 KDO326981:KDO326990 KDO326995:KDO327000 KDO327002:KDO327011 KDO392468:KDO392473 KDO392475:KDO392484 KDO392489:KDO392494 KDO392496:KDO392505 KDO392510:KDO392515 KDO392517:KDO392526 KDO392531:KDO392536 KDO392538:KDO392547 KDO458004:KDO458009 KDO458011:KDO458020 KDO458025:KDO458030 KDO458032:KDO458041 KDO458046:KDO458051 KDO458053:KDO458062 KDO458067:KDO458072 KDO458074:KDO458083 KDO523540:KDO523545 KDO523547:KDO523556 KDO523561:KDO523566 KDO523568:KDO523577 KDO523582:KDO523587 KDO523589:KDO523598 KDO523603:KDO523608 KDO523610:KDO523619 KDO589076:KDO589081 KDO589083:KDO589092 KDO589097:KDO589102 KDO589104:KDO589113 KDO589118:KDO589123 KDO589125:KDO589134 KDO589139:KDO589144 KDO589146:KDO589155 KDO654612:KDO654617 KDO654619:KDO654628 KDO654633:KDO654638 KDO654640:KDO654649 KDO654654:KDO654659 KDO654661:KDO654670 KDO654675:KDO654680 KDO654682:KDO654691 KDO720148:KDO720153 KDO720155:KDO720164 KDO720169:KDO720174 KDO720176:KDO720185 KDO720190:KDO720195 KDO720197:KDO720206 KDO720211:KDO720216 KDO720218:KDO720227 KDO785684:KDO785689 KDO785691:KDO785700 KDO785705:KDO785710 KDO785712:KDO785721 KDO785726:KDO785731 KDO785733:KDO785742 KDO785747:KDO785752 KDO785754:KDO785763 KDO851220:KDO851225 KDO851227:KDO851236 KDO851241:KDO851246 KDO851248:KDO851257 KDO851262:KDO851267 KDO851269:KDO851278 KDO851283:KDO851288 KDO851290:KDO851299 KDO916756:KDO916761 KDO916763:KDO916772 KDO916777:KDO916782 KDO916784:KDO916793 KDO916798:KDO916803 KDO916805:KDO916814 KDO916819:KDO916824 KDO916826:KDO916835 KDO982292:KDO982297 KDO982299:KDO982308 KDO982313:KDO982318 KDO982320:KDO982329 KDO982334:KDO982339 KDO982341:KDO982350 KDO982355:KDO982360 KDO982362:KDO982371 KDP159:KDP178 KDP64790:KDP64809 KDP64811:KDP64830 KDP130326:KDP130345 KDP130347:KDP130366 KDP195862:KDP195881 KDP195883:KDP195902 KDP261398:KDP261417 KDP261419:KDP261438 KDP326934:KDP326953 KDP326955:KDP326974 KDP392470:KDP392489 KDP392491:KDP392510 KDP458006:KDP458025 KDP458027:KDP458046 KDP523542:KDP523561 KDP523563:KDP523582 KDP589078:KDP589097 KDP589099:KDP589118 KDP654614:KDP654633 KDP654635:KDP654654 KDP720150:KDP720169 KDP720171:KDP720190 KDP785686:KDP785705 KDP785707:KDP785726 KDP851222:KDP851241 KDP851243:KDP851262 KDP916758:KDP916777 KDP916779:KDP916798 KDP982294:KDP982313 KDP982315:KDP982334 KDQ64852:KDQ64853 KDQ130388:KDQ130389 KDQ195924:KDQ195925 KDQ261460:KDQ261461 KDQ326996:KDQ326997 KDQ392532:KDQ392533 KDQ458068:KDQ458069 KDQ523604:KDQ523605 KDQ589140:KDQ589141 KDQ654676:KDQ654677 KDQ720212:KDQ720213 KDQ785748:KDQ785749 KDQ851284:KDQ851285 KDQ916820:KDQ916821 KDQ982356:KDQ982357 KKH63:KKH109 KKH64694:KKH64740 KKH64830:KKH64831 KKH130230:KKH130276 KKH130366:KKH130367 KKH195766:KKH195812 KKH195902:KKH195903 KKH261302:KKH261348 KKH261438:KKH261439 KKH326838:KKH326884 KKH326974:KKH326975 KKH392374:KKH392420 KKH392510:KKH392511 KKH457910:KKH457956 KKH458046:KKH458047 KKH523446:KKH523492 KKH523582:KKH523583 KKH588982:KKH589028 KKH589118:KKH589119 KKH654518:KKH654564 KKH654654:KKH654655 KKH720054:KKH720100 KKH720190:KKH720191 KKH785590:KKH785636 KKH785726:KKH785727 KKH851126:KKH851172 KKH851262:KKH851263 KKH916662:KKH916708 KKH916798:KKH916799 KKH982198:KKH982244 KKH982334:KKH982335 KKI63:KKI77 KKI82:KKI99 KKI104:KKI109 KKI64694:KKI64708 KKI64713:KKI64730 KKI64735:KKI64740 KKI130230:KKI130244 KKI130249:KKI130266 KKI130271:KKI130276 KKI195766:KKI195780 KKI195785:KKI195802 KKI195807:KKI195812 KKI261302:KKI261316 KKI261321:KKI261338 KKI261343:KKI261348 KKI326838:KKI326852 KKI326857:KKI326874 KKI326879:KKI326884 KKI392374:KKI392388 KKI392393:KKI392410 KKI392415:KKI392420 KKI457910:KKI457924 KKI457929:KKI457946 KKI457951:KKI457956 KKI523446:KKI523460 KKI523465:KKI523482 KKI523487:KKI523492 KKI588982:KKI588996 KKI589001:KKI589018 KKI589023:KKI589028 KKI654518:KKI654532 KKI654537:KKI654554 KKI654559:KKI654564 KKI720054:KKI720068 KKI720073:KKI720090 KKI720095:KKI720100 KKI785590:KKI785604 KKI785609:KKI785626 KKI785631:KKI785636 KKI851126:KKI851140 KKI851145:KKI851162 KKI851167:KKI851172 KKI916662:KKI916676 KKI916681:KKI916698 KKI916703:KKI916708 KKI982198:KKI982212 KKI982217:KKI982234 KKI982239:KKI982244 KKJ63:KKJ109 KKJ156:KKJ162 KKJ164:KKJ173 KKJ64694:KKJ64740 KKJ64787:KKJ64793 KKJ64795:KKJ64804 KKJ64809:KKJ64814 KKJ64816:KKJ64825 KKJ64830:KKJ64835 KKJ64837:KKJ64846 KKJ130230:KKJ130276 KKJ130323:KKJ130329 KKJ130331:KKJ130340 KKJ130345:KKJ130350 KKJ130352:KKJ130361 KKJ130366:KKJ130371 KKJ130373:KKJ130382 KKJ195766:KKJ195812 KKJ195859:KKJ195865 KKJ195867:KKJ195876 KKJ195881:KKJ195886 KKJ195888:KKJ195897 KKJ195902:KKJ195907 KKJ195909:KKJ195918 KKJ261302:KKJ261348 KKJ261395:KKJ261401 KKJ261403:KKJ261412 KKJ261417:KKJ261422 KKJ261424:KKJ261433 KKJ261438:KKJ261443 KKJ261445:KKJ261454 KKJ326838:KKJ326884 KKJ326931:KKJ326937 KKJ326939:KKJ326948 KKJ326953:KKJ326958 KKJ326960:KKJ326969 KKJ326974:KKJ326979 KKJ326981:KKJ326990 KKJ392374:KKJ392420 KKJ392467:KKJ392473 KKJ392475:KKJ392484 KKJ392489:KKJ392494 KKJ392496:KKJ392505 KKJ392510:KKJ392515 KKJ392517:KKJ392526 KKJ457910:KKJ457956 KKJ458003:KKJ458009 KKJ458011:KKJ458020 KKJ458025:KKJ458030 KKJ458032:KKJ458041 KKJ458046:KKJ458051 KKJ458053:KKJ458062 KKJ523446:KKJ523492 KKJ523539:KKJ523545 KKJ523547:KKJ523556 KKJ523561:KKJ523566 KKJ523568:KKJ523577 KKJ523582:KKJ523587 KKJ523589:KKJ523598 KKJ588982:KKJ589028 KKJ589075:KKJ589081 KKJ589083:KKJ589092 KKJ589097:KKJ589102 KKJ589104:KKJ589113 KKJ589118:KKJ589123 KKJ589125:KKJ589134 KKJ654518:KKJ654564 KKJ654611:KKJ654617 KKJ654619:KKJ654628 KKJ654633:KKJ654638 KKJ654640:KKJ654649 KKJ654654:KKJ654659 KKJ654661:KKJ654670 KKJ720054:KKJ720100 KKJ720147:KKJ720153 KKJ720155:KKJ720164 KKJ720169:KKJ720174 KKJ720176:KKJ720185 KKJ720190:KKJ720195 KKJ720197:KKJ720206 KKJ785590:KKJ785636 KKJ785683:KKJ785689 KKJ785691:KKJ785700 KKJ785705:KKJ785710 KKJ785712:KKJ785721 KKJ785726:KKJ785731 KKJ785733:KKJ785742 KKJ851126:KKJ851172 KKJ851219:KKJ851225 KKJ851227:KKJ851236 KKJ851241:KKJ851246 KKJ851248:KKJ851257 KKJ851262:KKJ851267 KKJ851269:KKJ851278 KKJ916662:KKJ916708 KKJ916755:KKJ916761 KKJ916763:KKJ916772 KKJ916777:KKJ916782 KKJ916784:KKJ916793 KKJ916798:KKJ916803 KKJ916805:KKJ916814 KKJ982198:KKJ982244 KKJ982291:KKJ982297 KKJ982299:KKJ982308 KKJ982313:KKJ982318 KKJ982320:KKJ982329 KKJ982334:KKJ982339 KKJ982341:KKJ982350 KKK63:KKK108 KKK156:KKK157 KKK159:KKK178 KKK64694:KKK64739 KKK64787:KKK64788 KKK64790:KKK64809 KKK64811:KKK64830 KKK64833:KKK64851 KKK130230:KKK130275 KKK130323:KKK130324 KKK130326:KKK130345 KKK130347:KKK130366 KKK130369:KKK130387 KKK195766:KKK195811 KKK195859:KKK195860 KKK195862:KKK195881 KKK195883:KKK195902 KKK195905:KKK195923 KKK261302:KKK261347 KKK261395:KKK261396 KKK261398:KKK261417 KKK261419:KKK261438 KKK261441:KKK261459 KKK326838:KKK326883 KKK326931:KKK326932 KKK326934:KKK326953 KKK326955:KKK326974 KKK326977:KKK326995 KKK392374:KKK392419 KKK392467:KKK392468 KKK392470:KKK392489 KKK392491:KKK392510 KKK392513:KKK392531 KKK457910:KKK457955 KKK458003:KKK458004 KKK458006:KKK458025 KKK458027:KKK458046 KKK458049:KKK458067 KKK523446:KKK523491 KKK523539:KKK523540 KKK523542:KKK523561 KKK523563:KKK523582 KKK523585:KKK523603 KKK588982:KKK589027 KKK589075:KKK589076 KKK589078:KKK589097 KKK589099:KKK589118 KKK589121:KKK589139 KKK654518:KKK654563 KKK654611:KKK654612 KKK654614:KKK654633 KKK654635:KKK654654 KKK654657:KKK654675 KKK720054:KKK720099 KKK720147:KKK720148 KKK720150:KKK720169 KKK720171:KKK720190 KKK720193:KKK720211 KKK785590:KKK785635 KKK785683:KKK785684 KKK785686:KKK785705 KKK785707:KKK785726 KKK785729:KKK785747 KKK851126:KKK851171 KKK851219:KKK851220 KKK851222:KKK851241 KKK851243:KKK851262 KKK851265:KKK851283 KKK916662:KKK916707 KKK916755:KKK916756 KKK916758:KKK916777 KKK916779:KKK916798 KKK916801:KKK916819 KKK982198:KKK982243 KKK982291:KKK982292 KKK982294:KKK982313 KKK982315:KKK982334 KKK982337:KKK982355 KNJ179:KNJ224 KNJ64897:KNJ65050 KNJ130433:KNJ130586 KNJ195969:KNJ196122 KNJ261505:KNJ261658 KNJ327041:KNJ327194 KNJ392577:KNJ392730 KNJ458113:KNJ458266 KNJ523649:KNJ523802 KNJ589185:KNJ589338 KNJ654721:KNJ654874 KNJ720257:KNJ720410 KNJ785793:KNJ785946 KNJ851329:KNJ851482 KNJ916865:KNJ917018 KNJ982401:KNJ982554 KNK157:KNK162 KNK164:KNK173 KNK64788:KNK64793 KNK64795:KNK64804 KNK64809:KNK64814 KNK64816:KNK64825 KNK64830:KNK64835 KNK64837:KNK64846 KNK64851:KNK64856 KNK64858:KNK64867 KNK130324:KNK130329 KNK130331:KNK130340 KNK130345:KNK130350 KNK130352:KNK130361 KNK130366:KNK130371 KNK130373:KNK130382 KNK130387:KNK130392 KNK130394:KNK130403 KNK195860:KNK195865 KNK195867:KNK195876 KNK195881:KNK195886 KNK195888:KNK195897 KNK195902:KNK195907 KNK195909:KNK195918 KNK195923:KNK195928 KNK195930:KNK195939 KNK261396:KNK261401 KNK261403:KNK261412 KNK261417:KNK261422 KNK261424:KNK261433 KNK261438:KNK261443 KNK261445:KNK261454 KNK261459:KNK261464 KNK261466:KNK261475 KNK326932:KNK326937 KNK326939:KNK326948 KNK326953:KNK326958 KNK326960:KNK326969 KNK326974:KNK326979 KNK326981:KNK326990 KNK326995:KNK327000 KNK327002:KNK327011 KNK392468:KNK392473 KNK392475:KNK392484 KNK392489:KNK392494 KNK392496:KNK392505 KNK392510:KNK392515 KNK392517:KNK392526 KNK392531:KNK392536 KNK392538:KNK392547 KNK458004:KNK458009 KNK458011:KNK458020 KNK458025:KNK458030 KNK458032:KNK458041 KNK458046:KNK458051 KNK458053:KNK458062 KNK458067:KNK458072 KNK458074:KNK458083 KNK523540:KNK523545 KNK523547:KNK523556 KNK523561:KNK523566 KNK523568:KNK523577 KNK523582:KNK523587 KNK523589:KNK523598 KNK523603:KNK523608 KNK523610:KNK523619 KNK589076:KNK589081 KNK589083:KNK589092 KNK589097:KNK589102 KNK589104:KNK589113 KNK589118:KNK589123 KNK589125:KNK589134 KNK589139:KNK589144 KNK589146:KNK589155 KNK654612:KNK654617 KNK654619:KNK654628 KNK654633:KNK654638 KNK654640:KNK654649 KNK654654:KNK654659 KNK654661:KNK654670 KNK654675:KNK654680 KNK654682:KNK654691 KNK720148:KNK720153 KNK720155:KNK720164 KNK720169:KNK720174 KNK720176:KNK720185 KNK720190:KNK720195 KNK720197:KNK720206 KNK720211:KNK720216 KNK720218:KNK720227 KNK785684:KNK785689 KNK785691:KNK785700 KNK785705:KNK785710 KNK785712:KNK785721 KNK785726:KNK785731 KNK785733:KNK785742 KNK785747:KNK785752 KNK785754:KNK785763 KNK851220:KNK851225 KNK851227:KNK851236 KNK851241:KNK851246 KNK851248:KNK851257 KNK851262:KNK851267 KNK851269:KNK851278 KNK851283:KNK851288 KNK851290:KNK851299 KNK916756:KNK916761 KNK916763:KNK916772 KNK916777:KNK916782 KNK916784:KNK916793 KNK916798:KNK916803 KNK916805:KNK916814 KNK916819:KNK916824 KNK916826:KNK916835 KNK982292:KNK982297 KNK982299:KNK982308 KNK982313:KNK982318 KNK982320:KNK982329 KNK982334:KNK982339 KNK982341:KNK982350 KNK982355:KNK982360 KNK982362:KNK982371 KNL159:KNL178 KNL64790:KNL64809 KNL64811:KNL64830 KNL130326:KNL130345 KNL130347:KNL130366 KNL195862:KNL195881 KNL195883:KNL195902 KNL261398:KNL261417 KNL261419:KNL261438 KNL326934:KNL326953 KNL326955:KNL326974 KNL392470:KNL392489 KNL392491:KNL392510 KNL458006:KNL458025 KNL458027:KNL458046 KNL523542:KNL523561 KNL523563:KNL523582 KNL589078:KNL589097 KNL589099:KNL589118 KNL654614:KNL654633 KNL654635:KNL654654 KNL720150:KNL720169 KNL720171:KNL720190 KNL785686:KNL785705 KNL785707:KNL785726 KNL851222:KNL851241 KNL851243:KNL851262 KNL916758:KNL916777 KNL916779:KNL916798 KNL982294:KNL982313 KNL982315:KNL982334 KNM64852:KNM64853 KNM130388:KNM130389 KNM195924:KNM195925 KNM261460:KNM261461 KNM326996:KNM326997 KNM392532:KNM392533 KNM458068:KNM458069 KNM523604:KNM523605 KNM589140:KNM589141 KNM654676:KNM654677 KNM720212:KNM720213 KNM785748:KNM785749 KNM851284:KNM851285 KNM916820:KNM916821 KNM982356:KNM982357 KUD63:KUD109 KUD64694:KUD64740 KUD64830:KUD64831 KUD130230:KUD130276 KUD130366:KUD130367 KUD195766:KUD195812 KUD195902:KUD195903 KUD261302:KUD261348 KUD261438:KUD261439 KUD326838:KUD326884 KUD326974:KUD326975 KUD392374:KUD392420 KUD392510:KUD392511 KUD457910:KUD457956 KUD458046:KUD458047 KUD523446:KUD523492 KUD523582:KUD523583 KUD588982:KUD589028 KUD589118:KUD589119 KUD654518:KUD654564 KUD654654:KUD654655 KUD720054:KUD720100 KUD720190:KUD720191 KUD785590:KUD785636 KUD785726:KUD785727 KUD851126:KUD851172 KUD851262:KUD851263 KUD916662:KUD916708 KUD916798:KUD916799 KUD982198:KUD982244 KUD982334:KUD982335 KUE63:KUE77 KUE82:KUE99 KUE104:KUE109 KUE64694:KUE64708 KUE64713:KUE64730 KUE64735:KUE64740 KUE130230:KUE130244 KUE130249:KUE130266 KUE130271:KUE130276 KUE195766:KUE195780 KUE195785:KUE195802 KUE195807:KUE195812 KUE261302:KUE261316 KUE261321:KUE261338 KUE261343:KUE261348 KUE326838:KUE326852 KUE326857:KUE326874 KUE326879:KUE326884 KUE392374:KUE392388 KUE392393:KUE392410 KUE392415:KUE392420 KUE457910:KUE457924 KUE457929:KUE457946 KUE457951:KUE457956 KUE523446:KUE523460 KUE523465:KUE523482 KUE523487:KUE523492 KUE588982:KUE588996 KUE589001:KUE589018 KUE589023:KUE589028 KUE654518:KUE654532 KUE654537:KUE654554 KUE654559:KUE654564 KUE720054:KUE720068 KUE720073:KUE720090 KUE720095:KUE720100 KUE785590:KUE785604 KUE785609:KUE785626 KUE785631:KUE785636 KUE851126:KUE851140 KUE851145:KUE851162 KUE851167:KUE851172 KUE916662:KUE916676 KUE916681:KUE916698 KUE916703:KUE916708 KUE982198:KUE982212 KUE982217:KUE982234 KUE982239:KUE982244 KUF63:KUF109 KUF156:KUF162 KUF164:KUF173 KUF64694:KUF64740 KUF64787:KUF64793 KUF64795:KUF64804 KUF64809:KUF64814 KUF64816:KUF64825 KUF64830:KUF64835 KUF64837:KUF64846 KUF130230:KUF130276 KUF130323:KUF130329 KUF130331:KUF130340 KUF130345:KUF130350 KUF130352:KUF130361 KUF130366:KUF130371 KUF130373:KUF130382 KUF195766:KUF195812 KUF195859:KUF195865 KUF195867:KUF195876 KUF195881:KUF195886 KUF195888:KUF195897 KUF195902:KUF195907 KUF195909:KUF195918 KUF261302:KUF261348 KUF261395:KUF261401 KUF261403:KUF261412 KUF261417:KUF261422 KUF261424:KUF261433 KUF261438:KUF261443 KUF261445:KUF261454 KUF326838:KUF326884 KUF326931:KUF326937 KUF326939:KUF326948 KUF326953:KUF326958 KUF326960:KUF326969 KUF326974:KUF326979 KUF326981:KUF326990 KUF392374:KUF392420 KUF392467:KUF392473 KUF392475:KUF392484 KUF392489:KUF392494 KUF392496:KUF392505 KUF392510:KUF392515 KUF392517:KUF392526 KUF457910:KUF457956 KUF458003:KUF458009 KUF458011:KUF458020 KUF458025:KUF458030 KUF458032:KUF458041 KUF458046:KUF458051 KUF458053:KUF458062 KUF523446:KUF523492 KUF523539:KUF523545 KUF523547:KUF523556 KUF523561:KUF523566 KUF523568:KUF523577 KUF523582:KUF523587 KUF523589:KUF523598 KUF588982:KUF589028 KUF589075:KUF589081 KUF589083:KUF589092 KUF589097:KUF589102 KUF589104:KUF589113 KUF589118:KUF589123 KUF589125:KUF589134 KUF654518:KUF654564 KUF654611:KUF654617 KUF654619:KUF654628 KUF654633:KUF654638 KUF654640:KUF654649 KUF654654:KUF654659 KUF654661:KUF654670 KUF720054:KUF720100 KUF720147:KUF720153 KUF720155:KUF720164 KUF720169:KUF720174 KUF720176:KUF720185 KUF720190:KUF720195 KUF720197:KUF720206 KUF785590:KUF785636 KUF785683:KUF785689 KUF785691:KUF785700 KUF785705:KUF785710 KUF785712:KUF785721 KUF785726:KUF785731 KUF785733:KUF785742 KUF851126:KUF851172 KUF851219:KUF851225 KUF851227:KUF851236 KUF851241:KUF851246 KUF851248:KUF851257 KUF851262:KUF851267 KUF851269:KUF851278 KUF916662:KUF916708 KUF916755:KUF916761 KUF916763:KUF916772 KUF916777:KUF916782 KUF916784:KUF916793 KUF916798:KUF916803 KUF916805:KUF916814 KUF982198:KUF982244 KUF982291:KUF982297 KUF982299:KUF982308 KUF982313:KUF982318 KUF982320:KUF982329 KUF982334:KUF982339 KUF982341:KUF982350 KUG63:KUG108 KUG156:KUG157 KUG159:KUG178 KUG64694:KUG64739 KUG64787:KUG64788 KUG64790:KUG64809 KUG64811:KUG64830 KUG64833:KUG64851 KUG130230:KUG130275 KUG130323:KUG130324 KUG130326:KUG130345 KUG130347:KUG130366 KUG130369:KUG130387 KUG195766:KUG195811 KUG195859:KUG195860 KUG195862:KUG195881 KUG195883:KUG195902 KUG195905:KUG195923 KUG261302:KUG261347 KUG261395:KUG261396 KUG261398:KUG261417 KUG261419:KUG261438 KUG261441:KUG261459 KUG326838:KUG326883 KUG326931:KUG326932 KUG326934:KUG326953 KUG326955:KUG326974 KUG326977:KUG326995 KUG392374:KUG392419 KUG392467:KUG392468 KUG392470:KUG392489 KUG392491:KUG392510 KUG392513:KUG392531 KUG457910:KUG457955 KUG458003:KUG458004 KUG458006:KUG458025 KUG458027:KUG458046 KUG458049:KUG458067 KUG523446:KUG523491 KUG523539:KUG523540 KUG523542:KUG523561 KUG523563:KUG523582 KUG523585:KUG523603 KUG588982:KUG589027 KUG589075:KUG589076 KUG589078:KUG589097 KUG589099:KUG589118 KUG589121:KUG589139 KUG654518:KUG654563 KUG654611:KUG654612 KUG654614:KUG654633 KUG654635:KUG654654 KUG654657:KUG654675 KUG720054:KUG720099 KUG720147:KUG720148 KUG720150:KUG720169 KUG720171:KUG720190 KUG720193:KUG720211 KUG785590:KUG785635 KUG785683:KUG785684 KUG785686:KUG785705 KUG785707:KUG785726 KUG785729:KUG785747 KUG851126:KUG851171 KUG851219:KUG851220 KUG851222:KUG851241 KUG851243:KUG851262 KUG851265:KUG851283 KUG916662:KUG916707 KUG916755:KUG916756 KUG916758:KUG916777 KUG916779:KUG916798 KUG916801:KUG916819 KUG982198:KUG982243 KUG982291:KUG982292 KUG982294:KUG982313 KUG982315:KUG982334 KUG982337:KUG982355 KXF179:KXF224 KXF64897:KXF65050 KXF130433:KXF130586 KXF195969:KXF196122 KXF261505:KXF261658 KXF327041:KXF327194 KXF392577:KXF392730 KXF458113:KXF458266 KXF523649:KXF523802 KXF589185:KXF589338 KXF654721:KXF654874 KXF720257:KXF720410 KXF785793:KXF785946 KXF851329:KXF851482 KXF916865:KXF917018 KXF982401:KXF982554 KXG157:KXG162 KXG164:KXG173 KXG64788:KXG64793 KXG64795:KXG64804 KXG64809:KXG64814 KXG64816:KXG64825 KXG64830:KXG64835 KXG64837:KXG64846 KXG64851:KXG64856 KXG64858:KXG64867 KXG130324:KXG130329 KXG130331:KXG130340 KXG130345:KXG130350 KXG130352:KXG130361 KXG130366:KXG130371 KXG130373:KXG130382 KXG130387:KXG130392 KXG130394:KXG130403 KXG195860:KXG195865 KXG195867:KXG195876 KXG195881:KXG195886 KXG195888:KXG195897 KXG195902:KXG195907 KXG195909:KXG195918 KXG195923:KXG195928 KXG195930:KXG195939 KXG261396:KXG261401 KXG261403:KXG261412 KXG261417:KXG261422 KXG261424:KXG261433 KXG261438:KXG261443 KXG261445:KXG261454 KXG261459:KXG261464 KXG261466:KXG261475 KXG326932:KXG326937 KXG326939:KXG326948 KXG326953:KXG326958 KXG326960:KXG326969 KXG326974:KXG326979 KXG326981:KXG326990 KXG326995:KXG327000 KXG327002:KXG327011 KXG392468:KXG392473 KXG392475:KXG392484 KXG392489:KXG392494 KXG392496:KXG392505 KXG392510:KXG392515 KXG392517:KXG392526 KXG392531:KXG392536 KXG392538:KXG392547 KXG458004:KXG458009 KXG458011:KXG458020 KXG458025:KXG458030 KXG458032:KXG458041 KXG458046:KXG458051 KXG458053:KXG458062 KXG458067:KXG458072 KXG458074:KXG458083 KXG523540:KXG523545 KXG523547:KXG523556 KXG523561:KXG523566 KXG523568:KXG523577 KXG523582:KXG523587 KXG523589:KXG523598 KXG523603:KXG523608 KXG523610:KXG523619 KXG589076:KXG589081 KXG589083:KXG589092 KXG589097:KXG589102 KXG589104:KXG589113 KXG589118:KXG589123 KXG589125:KXG589134 KXG589139:KXG589144 KXG589146:KXG589155 KXG654612:KXG654617 KXG654619:KXG654628 KXG654633:KXG654638 KXG654640:KXG654649 KXG654654:KXG654659 KXG654661:KXG654670 KXG654675:KXG654680 KXG654682:KXG654691 KXG720148:KXG720153 KXG720155:KXG720164 KXG720169:KXG720174 KXG720176:KXG720185 KXG720190:KXG720195 KXG720197:KXG720206 KXG720211:KXG720216 KXG720218:KXG720227 KXG785684:KXG785689 KXG785691:KXG785700 KXG785705:KXG785710 KXG785712:KXG785721 KXG785726:KXG785731 KXG785733:KXG785742 KXG785747:KXG785752 KXG785754:KXG785763 KXG851220:KXG851225 KXG851227:KXG851236 KXG851241:KXG851246 KXG851248:KXG851257 KXG851262:KXG851267 KXG851269:KXG851278 KXG851283:KXG851288 KXG851290:KXG851299 KXG916756:KXG916761 KXG916763:KXG916772 KXG916777:KXG916782 KXG916784:KXG916793 KXG916798:KXG916803 KXG916805:KXG916814 KXG916819:KXG916824 KXG916826:KXG916835 KXG982292:KXG982297 KXG982299:KXG982308 KXG982313:KXG982318 KXG982320:KXG982329 KXG982334:KXG982339 KXG982341:KXG982350 KXG982355:KXG982360 KXG982362:KXG982371 KXH159:KXH178 KXH64790:KXH64809 KXH64811:KXH64830 KXH130326:KXH130345 KXH130347:KXH130366 KXH195862:KXH195881 KXH195883:KXH195902 KXH261398:KXH261417 KXH261419:KXH261438 KXH326934:KXH326953 KXH326955:KXH326974 KXH392470:KXH392489 KXH392491:KXH392510 KXH458006:KXH458025 KXH458027:KXH458046 KXH523542:KXH523561 KXH523563:KXH523582 KXH589078:KXH589097 KXH589099:KXH589118 KXH654614:KXH654633 KXH654635:KXH654654 KXH720150:KXH720169 KXH720171:KXH720190 KXH785686:KXH785705 KXH785707:KXH785726 KXH851222:KXH851241 KXH851243:KXH851262 KXH916758:KXH916777 KXH916779:KXH916798 KXH982294:KXH982313 KXH982315:KXH982334 KXI64852:KXI64853 KXI130388:KXI130389 KXI195924:KXI195925 KXI261460:KXI261461 KXI326996:KXI326997 KXI392532:KXI392533 KXI458068:KXI458069 KXI523604:KXI523605 KXI589140:KXI589141 KXI654676:KXI654677 KXI720212:KXI720213 KXI785748:KXI785749 KXI851284:KXI851285 KXI916820:KXI916821 KXI982356:KXI982357 LDZ63:LDZ109 LDZ64694:LDZ64740 LDZ64830:LDZ64831 LDZ130230:LDZ130276 LDZ130366:LDZ130367 LDZ195766:LDZ195812 LDZ195902:LDZ195903 LDZ261302:LDZ261348 LDZ261438:LDZ261439 LDZ326838:LDZ326884 LDZ326974:LDZ326975 LDZ392374:LDZ392420 LDZ392510:LDZ392511 LDZ457910:LDZ457956 LDZ458046:LDZ458047 LDZ523446:LDZ523492 LDZ523582:LDZ523583 LDZ588982:LDZ589028 LDZ589118:LDZ589119 LDZ654518:LDZ654564 LDZ654654:LDZ654655 LDZ720054:LDZ720100 LDZ720190:LDZ720191 LDZ785590:LDZ785636 LDZ785726:LDZ785727 LDZ851126:LDZ851172 LDZ851262:LDZ851263 LDZ916662:LDZ916708 LDZ916798:LDZ916799 LDZ982198:LDZ982244 LDZ982334:LDZ982335 LEA63:LEA77 LEA82:LEA99 LEA104:LEA109 LEA64694:LEA64708 LEA64713:LEA64730 LEA64735:LEA64740 LEA130230:LEA130244 LEA130249:LEA130266 LEA130271:LEA130276 LEA195766:LEA195780 LEA195785:LEA195802 LEA195807:LEA195812 LEA261302:LEA261316 LEA261321:LEA261338 LEA261343:LEA261348 LEA326838:LEA326852 LEA326857:LEA326874 LEA326879:LEA326884 LEA392374:LEA392388 LEA392393:LEA392410 LEA392415:LEA392420 LEA457910:LEA457924 LEA457929:LEA457946 LEA457951:LEA457956 LEA523446:LEA523460 LEA523465:LEA523482 LEA523487:LEA523492 LEA588982:LEA588996 LEA589001:LEA589018 LEA589023:LEA589028 LEA654518:LEA654532 LEA654537:LEA654554 LEA654559:LEA654564 LEA720054:LEA720068 LEA720073:LEA720090 LEA720095:LEA720100 LEA785590:LEA785604 LEA785609:LEA785626 LEA785631:LEA785636 LEA851126:LEA851140 LEA851145:LEA851162 LEA851167:LEA851172 LEA916662:LEA916676 LEA916681:LEA916698 LEA916703:LEA916708 LEA982198:LEA982212 LEA982217:LEA982234 LEA982239:LEA982244 LEB63:LEB109 LEB156:LEB162 LEB164:LEB173 LEB64694:LEB64740 LEB64787:LEB64793 LEB64795:LEB64804 LEB64809:LEB64814 LEB64816:LEB64825 LEB64830:LEB64835 LEB64837:LEB64846 LEB130230:LEB130276 LEB130323:LEB130329 LEB130331:LEB130340 LEB130345:LEB130350 LEB130352:LEB130361 LEB130366:LEB130371 LEB130373:LEB130382 LEB195766:LEB195812 LEB195859:LEB195865 LEB195867:LEB195876 LEB195881:LEB195886 LEB195888:LEB195897 LEB195902:LEB195907 LEB195909:LEB195918 LEB261302:LEB261348 LEB261395:LEB261401 LEB261403:LEB261412 LEB261417:LEB261422 LEB261424:LEB261433 LEB261438:LEB261443 LEB261445:LEB261454 LEB326838:LEB326884 LEB326931:LEB326937 LEB326939:LEB326948 LEB326953:LEB326958 LEB326960:LEB326969 LEB326974:LEB326979 LEB326981:LEB326990 LEB392374:LEB392420 LEB392467:LEB392473 LEB392475:LEB392484 LEB392489:LEB392494 LEB392496:LEB392505 LEB392510:LEB392515 LEB392517:LEB392526 LEB457910:LEB457956 LEB458003:LEB458009 LEB458011:LEB458020 LEB458025:LEB458030 LEB458032:LEB458041 LEB458046:LEB458051 LEB458053:LEB458062 LEB523446:LEB523492 LEB523539:LEB523545 LEB523547:LEB523556 LEB523561:LEB523566 LEB523568:LEB523577 LEB523582:LEB523587 LEB523589:LEB523598 LEB588982:LEB589028 LEB589075:LEB589081 LEB589083:LEB589092 LEB589097:LEB589102 LEB589104:LEB589113 LEB589118:LEB589123 LEB589125:LEB589134 LEB654518:LEB654564 LEB654611:LEB654617 LEB654619:LEB654628 LEB654633:LEB654638 LEB654640:LEB654649 LEB654654:LEB654659 LEB654661:LEB654670 LEB720054:LEB720100 LEB720147:LEB720153 LEB720155:LEB720164 LEB720169:LEB720174 LEB720176:LEB720185 LEB720190:LEB720195 LEB720197:LEB720206 LEB785590:LEB785636 LEB785683:LEB785689 LEB785691:LEB785700 LEB785705:LEB785710 LEB785712:LEB785721 LEB785726:LEB785731 LEB785733:LEB785742 LEB851126:LEB851172 LEB851219:LEB851225 LEB851227:LEB851236 LEB851241:LEB851246 LEB851248:LEB851257 LEB851262:LEB851267 LEB851269:LEB851278 LEB916662:LEB916708 LEB916755:LEB916761 LEB916763:LEB916772 LEB916777:LEB916782 LEB916784:LEB916793 LEB916798:LEB916803 LEB916805:LEB916814 LEB982198:LEB982244 LEB982291:LEB982297 LEB982299:LEB982308 LEB982313:LEB982318 LEB982320:LEB982329 LEB982334:LEB982339 LEB982341:LEB982350 LEC63:LEC108 LEC156:LEC157 LEC159:LEC178 LEC64694:LEC64739 LEC64787:LEC64788 LEC64790:LEC64809 LEC64811:LEC64830 LEC64833:LEC64851 LEC130230:LEC130275 LEC130323:LEC130324 LEC130326:LEC130345 LEC130347:LEC130366 LEC130369:LEC130387 LEC195766:LEC195811 LEC195859:LEC195860 LEC195862:LEC195881 LEC195883:LEC195902 LEC195905:LEC195923 LEC261302:LEC261347 LEC261395:LEC261396 LEC261398:LEC261417 LEC261419:LEC261438 LEC261441:LEC261459 LEC326838:LEC326883 LEC326931:LEC326932 LEC326934:LEC326953 LEC326955:LEC326974 LEC326977:LEC326995 LEC392374:LEC392419 LEC392467:LEC392468 LEC392470:LEC392489 LEC392491:LEC392510 LEC392513:LEC392531 LEC457910:LEC457955 LEC458003:LEC458004 LEC458006:LEC458025 LEC458027:LEC458046 LEC458049:LEC458067 LEC523446:LEC523491 LEC523539:LEC523540 LEC523542:LEC523561 LEC523563:LEC523582 LEC523585:LEC523603 LEC588982:LEC589027 LEC589075:LEC589076 LEC589078:LEC589097 LEC589099:LEC589118 LEC589121:LEC589139 LEC654518:LEC654563 LEC654611:LEC654612 LEC654614:LEC654633 LEC654635:LEC654654 LEC654657:LEC654675 LEC720054:LEC720099 LEC720147:LEC720148 LEC720150:LEC720169 LEC720171:LEC720190 LEC720193:LEC720211 LEC785590:LEC785635 LEC785683:LEC785684 LEC785686:LEC785705 LEC785707:LEC785726 LEC785729:LEC785747 LEC851126:LEC851171 LEC851219:LEC851220 LEC851222:LEC851241 LEC851243:LEC851262 LEC851265:LEC851283 LEC916662:LEC916707 LEC916755:LEC916756 LEC916758:LEC916777 LEC916779:LEC916798 LEC916801:LEC916819 LEC982198:LEC982243 LEC982291:LEC982292 LEC982294:LEC982313 LEC982315:LEC982334 LEC982337:LEC982355 LHB179:LHB224 LHB64897:LHB65050 LHB130433:LHB130586 LHB195969:LHB196122 LHB261505:LHB261658 LHB327041:LHB327194 LHB392577:LHB392730 LHB458113:LHB458266 LHB523649:LHB523802 LHB589185:LHB589338 LHB654721:LHB654874 LHB720257:LHB720410 LHB785793:LHB785946 LHB851329:LHB851482 LHB916865:LHB917018 LHB982401:LHB982554 LHC157:LHC162 LHC164:LHC173 LHC64788:LHC64793 LHC64795:LHC64804 LHC64809:LHC64814 LHC64816:LHC64825 LHC64830:LHC64835 LHC64837:LHC64846 LHC64851:LHC64856 LHC64858:LHC64867 LHC130324:LHC130329 LHC130331:LHC130340 LHC130345:LHC130350 LHC130352:LHC130361 LHC130366:LHC130371 LHC130373:LHC130382 LHC130387:LHC130392 LHC130394:LHC130403 LHC195860:LHC195865 LHC195867:LHC195876 LHC195881:LHC195886 LHC195888:LHC195897 LHC195902:LHC195907 LHC195909:LHC195918 LHC195923:LHC195928 LHC195930:LHC195939 LHC261396:LHC261401 LHC261403:LHC261412 LHC261417:LHC261422 LHC261424:LHC261433 LHC261438:LHC261443 LHC261445:LHC261454 LHC261459:LHC261464 LHC261466:LHC261475 LHC326932:LHC326937 LHC326939:LHC326948 LHC326953:LHC326958 LHC326960:LHC326969 LHC326974:LHC326979 LHC326981:LHC326990 LHC326995:LHC327000 LHC327002:LHC327011 LHC392468:LHC392473 LHC392475:LHC392484 LHC392489:LHC392494 LHC392496:LHC392505 LHC392510:LHC392515 LHC392517:LHC392526 LHC392531:LHC392536 LHC392538:LHC392547 LHC458004:LHC458009 LHC458011:LHC458020 LHC458025:LHC458030 LHC458032:LHC458041 LHC458046:LHC458051 LHC458053:LHC458062 LHC458067:LHC458072 LHC458074:LHC458083 LHC523540:LHC523545 LHC523547:LHC523556 LHC523561:LHC523566 LHC523568:LHC523577 LHC523582:LHC523587 LHC523589:LHC523598 LHC523603:LHC523608 LHC523610:LHC523619 LHC589076:LHC589081 LHC589083:LHC589092 LHC589097:LHC589102 LHC589104:LHC589113 LHC589118:LHC589123 LHC589125:LHC589134 LHC589139:LHC589144 LHC589146:LHC589155 LHC654612:LHC654617 LHC654619:LHC654628 LHC654633:LHC654638 LHC654640:LHC654649 LHC654654:LHC654659 LHC654661:LHC654670 LHC654675:LHC654680 LHC654682:LHC654691 LHC720148:LHC720153 LHC720155:LHC720164 LHC720169:LHC720174 LHC720176:LHC720185 LHC720190:LHC720195 LHC720197:LHC720206 LHC720211:LHC720216 LHC720218:LHC720227 LHC785684:LHC785689 LHC785691:LHC785700 LHC785705:LHC785710 LHC785712:LHC785721 LHC785726:LHC785731 LHC785733:LHC785742 LHC785747:LHC785752 LHC785754:LHC785763 LHC851220:LHC851225 LHC851227:LHC851236 LHC851241:LHC851246 LHC851248:LHC851257 LHC851262:LHC851267 LHC851269:LHC851278 LHC851283:LHC851288 LHC851290:LHC851299 LHC916756:LHC916761 LHC916763:LHC916772 LHC916777:LHC916782 LHC916784:LHC916793 LHC916798:LHC916803 LHC916805:LHC916814 LHC916819:LHC916824 LHC916826:LHC916835 LHC982292:LHC982297 LHC982299:LHC982308 LHC982313:LHC982318 LHC982320:LHC982329 LHC982334:LHC982339 LHC982341:LHC982350 LHC982355:LHC982360 LHC982362:LHC982371 LHD159:LHD178 LHD64790:LHD64809 LHD64811:LHD64830 LHD130326:LHD130345 LHD130347:LHD130366 LHD195862:LHD195881 LHD195883:LHD195902 LHD261398:LHD261417 LHD261419:LHD261438 LHD326934:LHD326953 LHD326955:LHD326974 LHD392470:LHD392489 LHD392491:LHD392510 LHD458006:LHD458025 LHD458027:LHD458046 LHD523542:LHD523561 LHD523563:LHD523582 LHD589078:LHD589097 LHD589099:LHD589118 LHD654614:LHD654633 LHD654635:LHD654654 LHD720150:LHD720169 LHD720171:LHD720190 LHD785686:LHD785705 LHD785707:LHD785726 LHD851222:LHD851241 LHD851243:LHD851262 LHD916758:LHD916777 LHD916779:LHD916798 LHD982294:LHD982313 LHD982315:LHD982334 LHE64852:LHE64853 LHE130388:LHE130389 LHE195924:LHE195925 LHE261460:LHE261461 LHE326996:LHE326997 LHE392532:LHE392533 LHE458068:LHE458069 LHE523604:LHE523605 LHE589140:LHE589141 LHE654676:LHE654677 LHE720212:LHE720213 LHE785748:LHE785749 LHE851284:LHE851285 LHE916820:LHE916821 LHE982356:LHE982357 LNV63:LNV109 LNV64694:LNV64740 LNV64830:LNV64831 LNV130230:LNV130276 LNV130366:LNV130367 LNV195766:LNV195812 LNV195902:LNV195903 LNV261302:LNV261348 LNV261438:LNV261439 LNV326838:LNV326884 LNV326974:LNV326975 LNV392374:LNV392420 LNV392510:LNV392511 LNV457910:LNV457956 LNV458046:LNV458047 LNV523446:LNV523492 LNV523582:LNV523583 LNV588982:LNV589028 LNV589118:LNV589119 LNV654518:LNV654564 LNV654654:LNV654655 LNV720054:LNV720100 LNV720190:LNV720191 LNV785590:LNV785636 LNV785726:LNV785727 LNV851126:LNV851172 LNV851262:LNV851263 LNV916662:LNV916708 LNV916798:LNV916799 LNV982198:LNV982244 LNV982334:LNV982335 LNW63:LNW77 LNW82:LNW99 LNW104:LNW109 LNW64694:LNW64708 LNW64713:LNW64730 LNW64735:LNW64740 LNW130230:LNW130244 LNW130249:LNW130266 LNW130271:LNW130276 LNW195766:LNW195780 LNW195785:LNW195802 LNW195807:LNW195812 LNW261302:LNW261316 LNW261321:LNW261338 LNW261343:LNW261348 LNW326838:LNW326852 LNW326857:LNW326874 LNW326879:LNW326884 LNW392374:LNW392388 LNW392393:LNW392410 LNW392415:LNW392420 LNW457910:LNW457924 LNW457929:LNW457946 LNW457951:LNW457956 LNW523446:LNW523460 LNW523465:LNW523482 LNW523487:LNW523492 LNW588982:LNW588996 LNW589001:LNW589018 LNW589023:LNW589028 LNW654518:LNW654532 LNW654537:LNW654554 LNW654559:LNW654564 LNW720054:LNW720068 LNW720073:LNW720090 LNW720095:LNW720100 LNW785590:LNW785604 LNW785609:LNW785626 LNW785631:LNW785636 LNW851126:LNW851140 LNW851145:LNW851162 LNW851167:LNW851172 LNW916662:LNW916676 LNW916681:LNW916698 LNW916703:LNW916708 LNW982198:LNW982212 LNW982217:LNW982234 LNW982239:LNW982244 LNX63:LNX109 LNX156:LNX162 LNX164:LNX173 LNX64694:LNX64740 LNX64787:LNX64793 LNX64795:LNX64804 LNX64809:LNX64814 LNX64816:LNX64825 LNX64830:LNX64835 LNX64837:LNX64846 LNX130230:LNX130276 LNX130323:LNX130329 LNX130331:LNX130340 LNX130345:LNX130350 LNX130352:LNX130361 LNX130366:LNX130371 LNX130373:LNX130382 LNX195766:LNX195812 LNX195859:LNX195865 LNX195867:LNX195876 LNX195881:LNX195886 LNX195888:LNX195897 LNX195902:LNX195907 LNX195909:LNX195918 LNX261302:LNX261348 LNX261395:LNX261401 LNX261403:LNX261412 LNX261417:LNX261422 LNX261424:LNX261433 LNX261438:LNX261443 LNX261445:LNX261454 LNX326838:LNX326884 LNX326931:LNX326937 LNX326939:LNX326948 LNX326953:LNX326958 LNX326960:LNX326969 LNX326974:LNX326979 LNX326981:LNX326990 LNX392374:LNX392420 LNX392467:LNX392473 LNX392475:LNX392484 LNX392489:LNX392494 LNX392496:LNX392505 LNX392510:LNX392515 LNX392517:LNX392526 LNX457910:LNX457956 LNX458003:LNX458009 LNX458011:LNX458020 LNX458025:LNX458030 LNX458032:LNX458041 LNX458046:LNX458051 LNX458053:LNX458062 LNX523446:LNX523492 LNX523539:LNX523545 LNX523547:LNX523556 LNX523561:LNX523566 LNX523568:LNX523577 LNX523582:LNX523587 LNX523589:LNX523598 LNX588982:LNX589028 LNX589075:LNX589081 LNX589083:LNX589092 LNX589097:LNX589102 LNX589104:LNX589113 LNX589118:LNX589123 LNX589125:LNX589134 LNX654518:LNX654564 LNX654611:LNX654617 LNX654619:LNX654628 LNX654633:LNX654638 LNX654640:LNX654649 LNX654654:LNX654659 LNX654661:LNX654670 LNX720054:LNX720100 LNX720147:LNX720153 LNX720155:LNX720164 LNX720169:LNX720174 LNX720176:LNX720185 LNX720190:LNX720195 LNX720197:LNX720206 LNX785590:LNX785636 LNX785683:LNX785689 LNX785691:LNX785700 LNX785705:LNX785710 LNX785712:LNX785721 LNX785726:LNX785731 LNX785733:LNX785742 LNX851126:LNX851172 LNX851219:LNX851225 LNX851227:LNX851236 LNX851241:LNX851246 LNX851248:LNX851257 LNX851262:LNX851267 LNX851269:LNX851278 LNX916662:LNX916708 LNX916755:LNX916761 LNX916763:LNX916772 LNX916777:LNX916782 LNX916784:LNX916793 LNX916798:LNX916803 LNX916805:LNX916814 LNX982198:LNX982244 LNX982291:LNX982297 LNX982299:LNX982308 LNX982313:LNX982318 LNX982320:LNX982329 LNX982334:LNX982339 LNX982341:LNX982350 LNY63:LNY108 LNY156:LNY157 LNY159:LNY178 LNY64694:LNY64739 LNY64787:LNY64788 LNY64790:LNY64809 LNY64811:LNY64830 LNY64833:LNY64851 LNY130230:LNY130275 LNY130323:LNY130324 LNY130326:LNY130345 LNY130347:LNY130366 LNY130369:LNY130387 LNY195766:LNY195811 LNY195859:LNY195860 LNY195862:LNY195881 LNY195883:LNY195902 LNY195905:LNY195923 LNY261302:LNY261347 LNY261395:LNY261396 LNY261398:LNY261417 LNY261419:LNY261438 LNY261441:LNY261459 LNY326838:LNY326883 LNY326931:LNY326932 LNY326934:LNY326953 LNY326955:LNY326974 LNY326977:LNY326995 LNY392374:LNY392419 LNY392467:LNY392468 LNY392470:LNY392489 LNY392491:LNY392510 LNY392513:LNY392531 LNY457910:LNY457955 LNY458003:LNY458004 LNY458006:LNY458025 LNY458027:LNY458046 LNY458049:LNY458067 LNY523446:LNY523491 LNY523539:LNY523540 LNY523542:LNY523561 LNY523563:LNY523582 LNY523585:LNY523603 LNY588982:LNY589027 LNY589075:LNY589076 LNY589078:LNY589097 LNY589099:LNY589118 LNY589121:LNY589139 LNY654518:LNY654563 LNY654611:LNY654612 LNY654614:LNY654633 LNY654635:LNY654654 LNY654657:LNY654675 LNY720054:LNY720099 LNY720147:LNY720148 LNY720150:LNY720169 LNY720171:LNY720190 LNY720193:LNY720211 LNY785590:LNY785635 LNY785683:LNY785684 LNY785686:LNY785705 LNY785707:LNY785726 LNY785729:LNY785747 LNY851126:LNY851171 LNY851219:LNY851220 LNY851222:LNY851241 LNY851243:LNY851262 LNY851265:LNY851283 LNY916662:LNY916707 LNY916755:LNY916756 LNY916758:LNY916777 LNY916779:LNY916798 LNY916801:LNY916819 LNY982198:LNY982243 LNY982291:LNY982292 LNY982294:LNY982313 LNY982315:LNY982334 LNY982337:LNY982355 LQX179:LQX224 LQX64897:LQX65050 LQX130433:LQX130586 LQX195969:LQX196122 LQX261505:LQX261658 LQX327041:LQX327194 LQX392577:LQX392730 LQX458113:LQX458266 LQX523649:LQX523802 LQX589185:LQX589338 LQX654721:LQX654874 LQX720257:LQX720410 LQX785793:LQX785946 LQX851329:LQX851482 LQX916865:LQX917018 LQX982401:LQX982554 LQY157:LQY162 LQY164:LQY173 LQY64788:LQY64793 LQY64795:LQY64804 LQY64809:LQY64814 LQY64816:LQY64825 LQY64830:LQY64835 LQY64837:LQY64846 LQY64851:LQY64856 LQY64858:LQY64867 LQY130324:LQY130329 LQY130331:LQY130340 LQY130345:LQY130350 LQY130352:LQY130361 LQY130366:LQY130371 LQY130373:LQY130382 LQY130387:LQY130392 LQY130394:LQY130403 LQY195860:LQY195865 LQY195867:LQY195876 LQY195881:LQY195886 LQY195888:LQY195897 LQY195902:LQY195907 LQY195909:LQY195918 LQY195923:LQY195928 LQY195930:LQY195939 LQY261396:LQY261401 LQY261403:LQY261412 LQY261417:LQY261422 LQY261424:LQY261433 LQY261438:LQY261443 LQY261445:LQY261454 LQY261459:LQY261464 LQY261466:LQY261475 LQY326932:LQY326937 LQY326939:LQY326948 LQY326953:LQY326958 LQY326960:LQY326969 LQY326974:LQY326979 LQY326981:LQY326990 LQY326995:LQY327000 LQY327002:LQY327011 LQY392468:LQY392473 LQY392475:LQY392484 LQY392489:LQY392494 LQY392496:LQY392505 LQY392510:LQY392515 LQY392517:LQY392526 LQY392531:LQY392536 LQY392538:LQY392547 LQY458004:LQY458009 LQY458011:LQY458020 LQY458025:LQY458030 LQY458032:LQY458041 LQY458046:LQY458051 LQY458053:LQY458062 LQY458067:LQY458072 LQY458074:LQY458083 LQY523540:LQY523545 LQY523547:LQY523556 LQY523561:LQY523566 LQY523568:LQY523577 LQY523582:LQY523587 LQY523589:LQY523598 LQY523603:LQY523608 LQY523610:LQY523619 LQY589076:LQY589081 LQY589083:LQY589092 LQY589097:LQY589102 LQY589104:LQY589113 LQY589118:LQY589123 LQY589125:LQY589134 LQY589139:LQY589144 LQY589146:LQY589155 LQY654612:LQY654617 LQY654619:LQY654628 LQY654633:LQY654638 LQY654640:LQY654649 LQY654654:LQY654659 LQY654661:LQY654670 LQY654675:LQY654680 LQY654682:LQY654691 LQY720148:LQY720153 LQY720155:LQY720164 LQY720169:LQY720174 LQY720176:LQY720185 LQY720190:LQY720195 LQY720197:LQY720206 LQY720211:LQY720216 LQY720218:LQY720227 LQY785684:LQY785689 LQY785691:LQY785700 LQY785705:LQY785710 LQY785712:LQY785721 LQY785726:LQY785731 LQY785733:LQY785742 LQY785747:LQY785752 LQY785754:LQY785763 LQY851220:LQY851225 LQY851227:LQY851236 LQY851241:LQY851246 LQY851248:LQY851257 LQY851262:LQY851267 LQY851269:LQY851278 LQY851283:LQY851288 LQY851290:LQY851299 LQY916756:LQY916761 LQY916763:LQY916772 LQY916777:LQY916782 LQY916784:LQY916793 LQY916798:LQY916803 LQY916805:LQY916814 LQY916819:LQY916824 LQY916826:LQY916835 LQY982292:LQY982297 LQY982299:LQY982308 LQY982313:LQY982318 LQY982320:LQY982329 LQY982334:LQY982339 LQY982341:LQY982350 LQY982355:LQY982360 LQY982362:LQY982371 LQZ159:LQZ178 LQZ64790:LQZ64809 LQZ64811:LQZ64830 LQZ130326:LQZ130345 LQZ130347:LQZ130366 LQZ195862:LQZ195881 LQZ195883:LQZ195902 LQZ261398:LQZ261417 LQZ261419:LQZ261438 LQZ326934:LQZ326953 LQZ326955:LQZ326974 LQZ392470:LQZ392489 LQZ392491:LQZ392510 LQZ458006:LQZ458025 LQZ458027:LQZ458046 LQZ523542:LQZ523561 LQZ523563:LQZ523582 LQZ589078:LQZ589097 LQZ589099:LQZ589118 LQZ654614:LQZ654633 LQZ654635:LQZ654654 LQZ720150:LQZ720169 LQZ720171:LQZ720190 LQZ785686:LQZ785705 LQZ785707:LQZ785726 LQZ851222:LQZ851241 LQZ851243:LQZ851262 LQZ916758:LQZ916777 LQZ916779:LQZ916798 LQZ982294:LQZ982313 LQZ982315:LQZ982334 LRA64852:LRA64853 LRA130388:LRA130389 LRA195924:LRA195925 LRA261460:LRA261461 LRA326996:LRA326997 LRA392532:LRA392533 LRA458068:LRA458069 LRA523604:LRA523605 LRA589140:LRA589141 LRA654676:LRA654677 LRA720212:LRA720213 LRA785748:LRA785749 LRA851284:LRA851285 LRA916820:LRA916821 LRA982356:LRA982357 LXR63:LXR109 LXR64694:LXR64740 LXR64830:LXR64831 LXR130230:LXR130276 LXR130366:LXR130367 LXR195766:LXR195812 LXR195902:LXR195903 LXR261302:LXR261348 LXR261438:LXR261439 LXR326838:LXR326884 LXR326974:LXR326975 LXR392374:LXR392420 LXR392510:LXR392511 LXR457910:LXR457956 LXR458046:LXR458047 LXR523446:LXR523492 LXR523582:LXR523583 LXR588982:LXR589028 LXR589118:LXR589119 LXR654518:LXR654564 LXR654654:LXR654655 LXR720054:LXR720100 LXR720190:LXR720191 LXR785590:LXR785636 LXR785726:LXR785727 LXR851126:LXR851172 LXR851262:LXR851263 LXR916662:LXR916708 LXR916798:LXR916799 LXR982198:LXR982244 LXR982334:LXR982335 LXS63:LXS77 LXS82:LXS99 LXS104:LXS109 LXS64694:LXS64708 LXS64713:LXS64730 LXS64735:LXS64740 LXS130230:LXS130244 LXS130249:LXS130266 LXS130271:LXS130276 LXS195766:LXS195780 LXS195785:LXS195802 LXS195807:LXS195812 LXS261302:LXS261316 LXS261321:LXS261338 LXS261343:LXS261348 LXS326838:LXS326852 LXS326857:LXS326874 LXS326879:LXS326884 LXS392374:LXS392388 LXS392393:LXS392410 LXS392415:LXS392420 LXS457910:LXS457924 LXS457929:LXS457946 LXS457951:LXS457956 LXS523446:LXS523460 LXS523465:LXS523482 LXS523487:LXS523492 LXS588982:LXS588996 LXS589001:LXS589018 LXS589023:LXS589028 LXS654518:LXS654532 LXS654537:LXS654554 LXS654559:LXS654564 LXS720054:LXS720068 LXS720073:LXS720090 LXS720095:LXS720100 LXS785590:LXS785604 LXS785609:LXS785626 LXS785631:LXS785636 LXS851126:LXS851140 LXS851145:LXS851162 LXS851167:LXS851172 LXS916662:LXS916676 LXS916681:LXS916698 LXS916703:LXS916708 LXS982198:LXS982212 LXS982217:LXS982234 LXS982239:LXS982244 LXT63:LXT109 LXT156:LXT162 LXT164:LXT173 LXT64694:LXT64740 LXT64787:LXT64793 LXT64795:LXT64804 LXT64809:LXT64814 LXT64816:LXT64825 LXT64830:LXT64835 LXT64837:LXT64846 LXT130230:LXT130276 LXT130323:LXT130329 LXT130331:LXT130340 LXT130345:LXT130350 LXT130352:LXT130361 LXT130366:LXT130371 LXT130373:LXT130382 LXT195766:LXT195812 LXT195859:LXT195865 LXT195867:LXT195876 LXT195881:LXT195886 LXT195888:LXT195897 LXT195902:LXT195907 LXT195909:LXT195918 LXT261302:LXT261348 LXT261395:LXT261401 LXT261403:LXT261412 LXT261417:LXT261422 LXT261424:LXT261433 LXT261438:LXT261443 LXT261445:LXT261454 LXT326838:LXT326884 LXT326931:LXT326937 LXT326939:LXT326948 LXT326953:LXT326958 LXT326960:LXT326969 LXT326974:LXT326979 LXT326981:LXT326990 LXT392374:LXT392420 LXT392467:LXT392473 LXT392475:LXT392484 LXT392489:LXT392494 LXT392496:LXT392505 LXT392510:LXT392515 LXT392517:LXT392526 LXT457910:LXT457956 LXT458003:LXT458009 LXT458011:LXT458020 LXT458025:LXT458030 LXT458032:LXT458041 LXT458046:LXT458051 LXT458053:LXT458062 LXT523446:LXT523492 LXT523539:LXT523545 LXT523547:LXT523556 LXT523561:LXT523566 LXT523568:LXT523577 LXT523582:LXT523587 LXT523589:LXT523598 LXT588982:LXT589028 LXT589075:LXT589081 LXT589083:LXT589092 LXT589097:LXT589102 LXT589104:LXT589113 LXT589118:LXT589123 LXT589125:LXT589134 LXT654518:LXT654564 LXT654611:LXT654617 LXT654619:LXT654628 LXT654633:LXT654638 LXT654640:LXT654649 LXT654654:LXT654659 LXT654661:LXT654670 LXT720054:LXT720100 LXT720147:LXT720153 LXT720155:LXT720164 LXT720169:LXT720174 LXT720176:LXT720185 LXT720190:LXT720195 LXT720197:LXT720206 LXT785590:LXT785636 LXT785683:LXT785689 LXT785691:LXT785700 LXT785705:LXT785710 LXT785712:LXT785721 LXT785726:LXT785731 LXT785733:LXT785742 LXT851126:LXT851172 LXT851219:LXT851225 LXT851227:LXT851236 LXT851241:LXT851246 LXT851248:LXT851257 LXT851262:LXT851267 LXT851269:LXT851278 LXT916662:LXT916708 LXT916755:LXT916761 LXT916763:LXT916772 LXT916777:LXT916782 LXT916784:LXT916793 LXT916798:LXT916803 LXT916805:LXT916814 LXT982198:LXT982244 LXT982291:LXT982297 LXT982299:LXT982308 LXT982313:LXT982318 LXT982320:LXT982329 LXT982334:LXT982339 LXT982341:LXT982350 LXU63:LXU108 LXU156:LXU157 LXU159:LXU178 LXU64694:LXU64739 LXU64787:LXU64788 LXU64790:LXU64809 LXU64811:LXU64830 LXU64833:LXU64851 LXU130230:LXU130275 LXU130323:LXU130324 LXU130326:LXU130345 LXU130347:LXU130366 LXU130369:LXU130387 LXU195766:LXU195811 LXU195859:LXU195860 LXU195862:LXU195881 LXU195883:LXU195902 LXU195905:LXU195923 LXU261302:LXU261347 LXU261395:LXU261396 LXU261398:LXU261417 LXU261419:LXU261438 LXU261441:LXU261459 LXU326838:LXU326883 LXU326931:LXU326932 LXU326934:LXU326953 LXU326955:LXU326974 LXU326977:LXU326995 LXU392374:LXU392419 LXU392467:LXU392468 LXU392470:LXU392489 LXU392491:LXU392510 LXU392513:LXU392531 LXU457910:LXU457955 LXU458003:LXU458004 LXU458006:LXU458025 LXU458027:LXU458046 LXU458049:LXU458067 LXU523446:LXU523491 LXU523539:LXU523540 LXU523542:LXU523561 LXU523563:LXU523582 LXU523585:LXU523603 LXU588982:LXU589027 LXU589075:LXU589076 LXU589078:LXU589097 LXU589099:LXU589118 LXU589121:LXU589139 LXU654518:LXU654563 LXU654611:LXU654612 LXU654614:LXU654633 LXU654635:LXU654654 LXU654657:LXU654675 LXU720054:LXU720099 LXU720147:LXU720148 LXU720150:LXU720169 LXU720171:LXU720190 LXU720193:LXU720211 LXU785590:LXU785635 LXU785683:LXU785684 LXU785686:LXU785705 LXU785707:LXU785726 LXU785729:LXU785747 LXU851126:LXU851171 LXU851219:LXU851220 LXU851222:LXU851241 LXU851243:LXU851262 LXU851265:LXU851283 LXU916662:LXU916707 LXU916755:LXU916756 LXU916758:LXU916777 LXU916779:LXU916798 LXU916801:LXU916819 LXU982198:LXU982243 LXU982291:LXU982292 LXU982294:LXU982313 LXU982315:LXU982334 LXU982337:LXU982355 MAT179:MAT224 MAT64897:MAT65050 MAT130433:MAT130586 MAT195969:MAT196122 MAT261505:MAT261658 MAT327041:MAT327194 MAT392577:MAT392730 MAT458113:MAT458266 MAT523649:MAT523802 MAT589185:MAT589338 MAT654721:MAT654874 MAT720257:MAT720410 MAT785793:MAT785946 MAT851329:MAT851482 MAT916865:MAT917018 MAT982401:MAT982554 MAU157:MAU162 MAU164:MAU173 MAU64788:MAU64793 MAU64795:MAU64804 MAU64809:MAU64814 MAU64816:MAU64825 MAU64830:MAU64835 MAU64837:MAU64846 MAU64851:MAU64856 MAU64858:MAU64867 MAU130324:MAU130329 MAU130331:MAU130340 MAU130345:MAU130350 MAU130352:MAU130361 MAU130366:MAU130371 MAU130373:MAU130382 MAU130387:MAU130392 MAU130394:MAU130403 MAU195860:MAU195865 MAU195867:MAU195876 MAU195881:MAU195886 MAU195888:MAU195897 MAU195902:MAU195907 MAU195909:MAU195918 MAU195923:MAU195928 MAU195930:MAU195939 MAU261396:MAU261401 MAU261403:MAU261412 MAU261417:MAU261422 MAU261424:MAU261433 MAU261438:MAU261443 MAU261445:MAU261454 MAU261459:MAU261464 MAU261466:MAU261475 MAU326932:MAU326937 MAU326939:MAU326948 MAU326953:MAU326958 MAU326960:MAU326969 MAU326974:MAU326979 MAU326981:MAU326990 MAU326995:MAU327000 MAU327002:MAU327011 MAU392468:MAU392473 MAU392475:MAU392484 MAU392489:MAU392494 MAU392496:MAU392505 MAU392510:MAU392515 MAU392517:MAU392526 MAU392531:MAU392536 MAU392538:MAU392547 MAU458004:MAU458009 MAU458011:MAU458020 MAU458025:MAU458030 MAU458032:MAU458041 MAU458046:MAU458051 MAU458053:MAU458062 MAU458067:MAU458072 MAU458074:MAU458083 MAU523540:MAU523545 MAU523547:MAU523556 MAU523561:MAU523566 MAU523568:MAU523577 MAU523582:MAU523587 MAU523589:MAU523598 MAU523603:MAU523608 MAU523610:MAU523619 MAU589076:MAU589081 MAU589083:MAU589092 MAU589097:MAU589102 MAU589104:MAU589113 MAU589118:MAU589123 MAU589125:MAU589134 MAU589139:MAU589144 MAU589146:MAU589155 MAU654612:MAU654617 MAU654619:MAU654628 MAU654633:MAU654638 MAU654640:MAU654649 MAU654654:MAU654659 MAU654661:MAU654670 MAU654675:MAU654680 MAU654682:MAU654691 MAU720148:MAU720153 MAU720155:MAU720164 MAU720169:MAU720174 MAU720176:MAU720185 MAU720190:MAU720195 MAU720197:MAU720206 MAU720211:MAU720216 MAU720218:MAU720227 MAU785684:MAU785689 MAU785691:MAU785700 MAU785705:MAU785710 MAU785712:MAU785721 MAU785726:MAU785731 MAU785733:MAU785742 MAU785747:MAU785752 MAU785754:MAU785763 MAU851220:MAU851225 MAU851227:MAU851236 MAU851241:MAU851246 MAU851248:MAU851257 MAU851262:MAU851267 MAU851269:MAU851278 MAU851283:MAU851288 MAU851290:MAU851299 MAU916756:MAU916761 MAU916763:MAU916772 MAU916777:MAU916782 MAU916784:MAU916793 MAU916798:MAU916803 MAU916805:MAU916814 MAU916819:MAU916824 MAU916826:MAU916835 MAU982292:MAU982297 MAU982299:MAU982308 MAU982313:MAU982318 MAU982320:MAU982329 MAU982334:MAU982339 MAU982341:MAU982350 MAU982355:MAU982360 MAU982362:MAU982371 MAV159:MAV178 MAV64790:MAV64809 MAV64811:MAV64830 MAV130326:MAV130345 MAV130347:MAV130366 MAV195862:MAV195881 MAV195883:MAV195902 MAV261398:MAV261417 MAV261419:MAV261438 MAV326934:MAV326953 MAV326955:MAV326974 MAV392470:MAV392489 MAV392491:MAV392510 MAV458006:MAV458025 MAV458027:MAV458046 MAV523542:MAV523561 MAV523563:MAV523582 MAV589078:MAV589097 MAV589099:MAV589118 MAV654614:MAV654633 MAV654635:MAV654654 MAV720150:MAV720169 MAV720171:MAV720190 MAV785686:MAV785705 MAV785707:MAV785726 MAV851222:MAV851241 MAV851243:MAV851262 MAV916758:MAV916777 MAV916779:MAV916798 MAV982294:MAV982313 MAV982315:MAV982334 MAW64852:MAW64853 MAW130388:MAW130389 MAW195924:MAW195925 MAW261460:MAW261461 MAW326996:MAW326997 MAW392532:MAW392533 MAW458068:MAW458069 MAW523604:MAW523605 MAW589140:MAW589141 MAW654676:MAW654677 MAW720212:MAW720213 MAW785748:MAW785749 MAW851284:MAW851285 MAW916820:MAW916821 MAW982356:MAW982357 MHN63:MHN109 MHN64694:MHN64740 MHN64830:MHN64831 MHN130230:MHN130276 MHN130366:MHN130367 MHN195766:MHN195812 MHN195902:MHN195903 MHN261302:MHN261348 MHN261438:MHN261439 MHN326838:MHN326884 MHN326974:MHN326975 MHN392374:MHN392420 MHN392510:MHN392511 MHN457910:MHN457956 MHN458046:MHN458047 MHN523446:MHN523492 MHN523582:MHN523583 MHN588982:MHN589028 MHN589118:MHN589119 MHN654518:MHN654564 MHN654654:MHN654655 MHN720054:MHN720100 MHN720190:MHN720191 MHN785590:MHN785636 MHN785726:MHN785727 MHN851126:MHN851172 MHN851262:MHN851263 MHN916662:MHN916708 MHN916798:MHN916799 MHN982198:MHN982244 MHN982334:MHN982335 MHO63:MHO77 MHO82:MHO99 MHO104:MHO109 MHO64694:MHO64708 MHO64713:MHO64730 MHO64735:MHO64740 MHO130230:MHO130244 MHO130249:MHO130266 MHO130271:MHO130276 MHO195766:MHO195780 MHO195785:MHO195802 MHO195807:MHO195812 MHO261302:MHO261316 MHO261321:MHO261338 MHO261343:MHO261348 MHO326838:MHO326852 MHO326857:MHO326874 MHO326879:MHO326884 MHO392374:MHO392388 MHO392393:MHO392410 MHO392415:MHO392420 MHO457910:MHO457924 MHO457929:MHO457946 MHO457951:MHO457956 MHO523446:MHO523460 MHO523465:MHO523482 MHO523487:MHO523492 MHO588982:MHO588996 MHO589001:MHO589018 MHO589023:MHO589028 MHO654518:MHO654532 MHO654537:MHO654554 MHO654559:MHO654564 MHO720054:MHO720068 MHO720073:MHO720090 MHO720095:MHO720100 MHO785590:MHO785604 MHO785609:MHO785626 MHO785631:MHO785636 MHO851126:MHO851140 MHO851145:MHO851162 MHO851167:MHO851172 MHO916662:MHO916676 MHO916681:MHO916698 MHO916703:MHO916708 MHO982198:MHO982212 MHO982217:MHO982234 MHO982239:MHO982244 MHP63:MHP109 MHP156:MHP162 MHP164:MHP173 MHP64694:MHP64740 MHP64787:MHP64793 MHP64795:MHP64804 MHP64809:MHP64814 MHP64816:MHP64825 MHP64830:MHP64835 MHP64837:MHP64846 MHP130230:MHP130276 MHP130323:MHP130329 MHP130331:MHP130340 MHP130345:MHP130350 MHP130352:MHP130361 MHP130366:MHP130371 MHP130373:MHP130382 MHP195766:MHP195812 MHP195859:MHP195865 MHP195867:MHP195876 MHP195881:MHP195886 MHP195888:MHP195897 MHP195902:MHP195907 MHP195909:MHP195918 MHP261302:MHP261348 MHP261395:MHP261401 MHP261403:MHP261412 MHP261417:MHP261422 MHP261424:MHP261433 MHP261438:MHP261443 MHP261445:MHP261454 MHP326838:MHP326884 MHP326931:MHP326937 MHP326939:MHP326948 MHP326953:MHP326958 MHP326960:MHP326969 MHP326974:MHP326979 MHP326981:MHP326990 MHP392374:MHP392420 MHP392467:MHP392473 MHP392475:MHP392484 MHP392489:MHP392494 MHP392496:MHP392505 MHP392510:MHP392515 MHP392517:MHP392526 MHP457910:MHP457956 MHP458003:MHP458009 MHP458011:MHP458020 MHP458025:MHP458030 MHP458032:MHP458041 MHP458046:MHP458051 MHP458053:MHP458062 MHP523446:MHP523492 MHP523539:MHP523545 MHP523547:MHP523556 MHP523561:MHP523566 MHP523568:MHP523577 MHP523582:MHP523587 MHP523589:MHP523598 MHP588982:MHP589028 MHP589075:MHP589081 MHP589083:MHP589092 MHP589097:MHP589102 MHP589104:MHP589113 MHP589118:MHP589123 MHP589125:MHP589134 MHP654518:MHP654564 MHP654611:MHP654617 MHP654619:MHP654628 MHP654633:MHP654638 MHP654640:MHP654649 MHP654654:MHP654659 MHP654661:MHP654670 MHP720054:MHP720100 MHP720147:MHP720153 MHP720155:MHP720164 MHP720169:MHP720174 MHP720176:MHP720185 MHP720190:MHP720195 MHP720197:MHP720206 MHP785590:MHP785636 MHP785683:MHP785689 MHP785691:MHP785700 MHP785705:MHP785710 MHP785712:MHP785721 MHP785726:MHP785731 MHP785733:MHP785742 MHP851126:MHP851172 MHP851219:MHP851225 MHP851227:MHP851236 MHP851241:MHP851246 MHP851248:MHP851257 MHP851262:MHP851267 MHP851269:MHP851278 MHP916662:MHP916708 MHP916755:MHP916761 MHP916763:MHP916772 MHP916777:MHP916782 MHP916784:MHP916793 MHP916798:MHP916803 MHP916805:MHP916814 MHP982198:MHP982244 MHP982291:MHP982297 MHP982299:MHP982308 MHP982313:MHP982318 MHP982320:MHP982329 MHP982334:MHP982339 MHP982341:MHP982350 MHQ63:MHQ108 MHQ156:MHQ157 MHQ159:MHQ178 MHQ64694:MHQ64739 MHQ64787:MHQ64788 MHQ64790:MHQ64809 MHQ64811:MHQ64830 MHQ64833:MHQ64851 MHQ130230:MHQ130275 MHQ130323:MHQ130324 MHQ130326:MHQ130345 MHQ130347:MHQ130366 MHQ130369:MHQ130387 MHQ195766:MHQ195811 MHQ195859:MHQ195860 MHQ195862:MHQ195881 MHQ195883:MHQ195902 MHQ195905:MHQ195923 MHQ261302:MHQ261347 MHQ261395:MHQ261396 MHQ261398:MHQ261417 MHQ261419:MHQ261438 MHQ261441:MHQ261459 MHQ326838:MHQ326883 MHQ326931:MHQ326932 MHQ326934:MHQ326953 MHQ326955:MHQ326974 MHQ326977:MHQ326995 MHQ392374:MHQ392419 MHQ392467:MHQ392468 MHQ392470:MHQ392489 MHQ392491:MHQ392510 MHQ392513:MHQ392531 MHQ457910:MHQ457955 MHQ458003:MHQ458004 MHQ458006:MHQ458025 MHQ458027:MHQ458046 MHQ458049:MHQ458067 MHQ523446:MHQ523491 MHQ523539:MHQ523540 MHQ523542:MHQ523561 MHQ523563:MHQ523582 MHQ523585:MHQ523603 MHQ588982:MHQ589027 MHQ589075:MHQ589076 MHQ589078:MHQ589097 MHQ589099:MHQ589118 MHQ589121:MHQ589139 MHQ654518:MHQ654563 MHQ654611:MHQ654612 MHQ654614:MHQ654633 MHQ654635:MHQ654654 MHQ654657:MHQ654675 MHQ720054:MHQ720099 MHQ720147:MHQ720148 MHQ720150:MHQ720169 MHQ720171:MHQ720190 MHQ720193:MHQ720211 MHQ785590:MHQ785635 MHQ785683:MHQ785684 MHQ785686:MHQ785705 MHQ785707:MHQ785726 MHQ785729:MHQ785747 MHQ851126:MHQ851171 MHQ851219:MHQ851220 MHQ851222:MHQ851241 MHQ851243:MHQ851262 MHQ851265:MHQ851283 MHQ916662:MHQ916707 MHQ916755:MHQ916756 MHQ916758:MHQ916777 MHQ916779:MHQ916798 MHQ916801:MHQ916819 MHQ982198:MHQ982243 MHQ982291:MHQ982292 MHQ982294:MHQ982313 MHQ982315:MHQ982334 MHQ982337:MHQ982355 MKP179:MKP224 MKP64897:MKP65050 MKP130433:MKP130586 MKP195969:MKP196122 MKP261505:MKP261658 MKP327041:MKP327194 MKP392577:MKP392730 MKP458113:MKP458266 MKP523649:MKP523802 MKP589185:MKP589338 MKP654721:MKP654874 MKP720257:MKP720410 MKP785793:MKP785946 MKP851329:MKP851482 MKP916865:MKP917018 MKP982401:MKP982554 MKQ157:MKQ162 MKQ164:MKQ173 MKQ64788:MKQ64793 MKQ64795:MKQ64804 MKQ64809:MKQ64814 MKQ64816:MKQ64825 MKQ64830:MKQ64835 MKQ64837:MKQ64846 MKQ64851:MKQ64856 MKQ64858:MKQ64867 MKQ130324:MKQ130329 MKQ130331:MKQ130340 MKQ130345:MKQ130350 MKQ130352:MKQ130361 MKQ130366:MKQ130371 MKQ130373:MKQ130382 MKQ130387:MKQ130392 MKQ130394:MKQ130403 MKQ195860:MKQ195865 MKQ195867:MKQ195876 MKQ195881:MKQ195886 MKQ195888:MKQ195897 MKQ195902:MKQ195907 MKQ195909:MKQ195918 MKQ195923:MKQ195928 MKQ195930:MKQ195939 MKQ261396:MKQ261401 MKQ261403:MKQ261412 MKQ261417:MKQ261422 MKQ261424:MKQ261433 MKQ261438:MKQ261443 MKQ261445:MKQ261454 MKQ261459:MKQ261464 MKQ261466:MKQ261475 MKQ326932:MKQ326937 MKQ326939:MKQ326948 MKQ326953:MKQ326958 MKQ326960:MKQ326969 MKQ326974:MKQ326979 MKQ326981:MKQ326990 MKQ326995:MKQ327000 MKQ327002:MKQ327011 MKQ392468:MKQ392473 MKQ392475:MKQ392484 MKQ392489:MKQ392494 MKQ392496:MKQ392505 MKQ392510:MKQ392515 MKQ392517:MKQ392526 MKQ392531:MKQ392536 MKQ392538:MKQ392547 MKQ458004:MKQ458009 MKQ458011:MKQ458020 MKQ458025:MKQ458030 MKQ458032:MKQ458041 MKQ458046:MKQ458051 MKQ458053:MKQ458062 MKQ458067:MKQ458072 MKQ458074:MKQ458083 MKQ523540:MKQ523545 MKQ523547:MKQ523556 MKQ523561:MKQ523566 MKQ523568:MKQ523577 MKQ523582:MKQ523587 MKQ523589:MKQ523598 MKQ523603:MKQ523608 MKQ523610:MKQ523619 MKQ589076:MKQ589081 MKQ589083:MKQ589092 MKQ589097:MKQ589102 MKQ589104:MKQ589113 MKQ589118:MKQ589123 MKQ589125:MKQ589134 MKQ589139:MKQ589144 MKQ589146:MKQ589155 MKQ654612:MKQ654617 MKQ654619:MKQ654628 MKQ654633:MKQ654638 MKQ654640:MKQ654649 MKQ654654:MKQ654659 MKQ654661:MKQ654670 MKQ654675:MKQ654680 MKQ654682:MKQ654691 MKQ720148:MKQ720153 MKQ720155:MKQ720164 MKQ720169:MKQ720174 MKQ720176:MKQ720185 MKQ720190:MKQ720195 MKQ720197:MKQ720206 MKQ720211:MKQ720216 MKQ720218:MKQ720227 MKQ785684:MKQ785689 MKQ785691:MKQ785700 MKQ785705:MKQ785710 MKQ785712:MKQ785721 MKQ785726:MKQ785731 MKQ785733:MKQ785742 MKQ785747:MKQ785752 MKQ785754:MKQ785763 MKQ851220:MKQ851225 MKQ851227:MKQ851236 MKQ851241:MKQ851246 MKQ851248:MKQ851257 MKQ851262:MKQ851267 MKQ851269:MKQ851278 MKQ851283:MKQ851288 MKQ851290:MKQ851299 MKQ916756:MKQ916761 MKQ916763:MKQ916772 MKQ916777:MKQ916782 MKQ916784:MKQ916793 MKQ916798:MKQ916803 MKQ916805:MKQ916814 MKQ916819:MKQ916824 MKQ916826:MKQ916835 MKQ982292:MKQ982297 MKQ982299:MKQ982308 MKQ982313:MKQ982318 MKQ982320:MKQ982329 MKQ982334:MKQ982339 MKQ982341:MKQ982350 MKQ982355:MKQ982360 MKQ982362:MKQ982371 MKR159:MKR178 MKR64790:MKR64809 MKR64811:MKR64830 MKR130326:MKR130345 MKR130347:MKR130366 MKR195862:MKR195881 MKR195883:MKR195902 MKR261398:MKR261417 MKR261419:MKR261438 MKR326934:MKR326953 MKR326955:MKR326974 MKR392470:MKR392489 MKR392491:MKR392510 MKR458006:MKR458025 MKR458027:MKR458046 MKR523542:MKR523561 MKR523563:MKR523582 MKR589078:MKR589097 MKR589099:MKR589118 MKR654614:MKR654633 MKR654635:MKR654654 MKR720150:MKR720169 MKR720171:MKR720190 MKR785686:MKR785705 MKR785707:MKR785726 MKR851222:MKR851241 MKR851243:MKR851262 MKR916758:MKR916777 MKR916779:MKR916798 MKR982294:MKR982313 MKR982315:MKR982334 MKS64852:MKS64853 MKS130388:MKS130389 MKS195924:MKS195925 MKS261460:MKS261461 MKS326996:MKS326997 MKS392532:MKS392533 MKS458068:MKS458069 MKS523604:MKS523605 MKS589140:MKS589141 MKS654676:MKS654677 MKS720212:MKS720213 MKS785748:MKS785749 MKS851284:MKS851285 MKS916820:MKS916821 MKS982356:MKS982357 MRJ63:MRJ109 MRJ64694:MRJ64740 MRJ64830:MRJ64831 MRJ130230:MRJ130276 MRJ130366:MRJ130367 MRJ195766:MRJ195812 MRJ195902:MRJ195903 MRJ261302:MRJ261348 MRJ261438:MRJ261439 MRJ326838:MRJ326884 MRJ326974:MRJ326975 MRJ392374:MRJ392420 MRJ392510:MRJ392511 MRJ457910:MRJ457956 MRJ458046:MRJ458047 MRJ523446:MRJ523492 MRJ523582:MRJ523583 MRJ588982:MRJ589028 MRJ589118:MRJ589119 MRJ654518:MRJ654564 MRJ654654:MRJ654655 MRJ720054:MRJ720100 MRJ720190:MRJ720191 MRJ785590:MRJ785636 MRJ785726:MRJ785727 MRJ851126:MRJ851172 MRJ851262:MRJ851263 MRJ916662:MRJ916708 MRJ916798:MRJ916799 MRJ982198:MRJ982244 MRJ982334:MRJ982335 MRK63:MRK77 MRK82:MRK99 MRK104:MRK109 MRK64694:MRK64708 MRK64713:MRK64730 MRK64735:MRK64740 MRK130230:MRK130244 MRK130249:MRK130266 MRK130271:MRK130276 MRK195766:MRK195780 MRK195785:MRK195802 MRK195807:MRK195812 MRK261302:MRK261316 MRK261321:MRK261338 MRK261343:MRK261348 MRK326838:MRK326852 MRK326857:MRK326874 MRK326879:MRK326884 MRK392374:MRK392388 MRK392393:MRK392410 MRK392415:MRK392420 MRK457910:MRK457924 MRK457929:MRK457946 MRK457951:MRK457956 MRK523446:MRK523460 MRK523465:MRK523482 MRK523487:MRK523492 MRK588982:MRK588996 MRK589001:MRK589018 MRK589023:MRK589028 MRK654518:MRK654532 MRK654537:MRK654554 MRK654559:MRK654564 MRK720054:MRK720068 MRK720073:MRK720090 MRK720095:MRK720100 MRK785590:MRK785604 MRK785609:MRK785626 MRK785631:MRK785636 MRK851126:MRK851140 MRK851145:MRK851162 MRK851167:MRK851172 MRK916662:MRK916676 MRK916681:MRK916698 MRK916703:MRK916708 MRK982198:MRK982212 MRK982217:MRK982234 MRK982239:MRK982244 MRL63:MRL109 MRL156:MRL162 MRL164:MRL173 MRL64694:MRL64740 MRL64787:MRL64793 MRL64795:MRL64804 MRL64809:MRL64814 MRL64816:MRL64825 MRL64830:MRL64835 MRL64837:MRL64846 MRL130230:MRL130276 MRL130323:MRL130329 MRL130331:MRL130340 MRL130345:MRL130350 MRL130352:MRL130361 MRL130366:MRL130371 MRL130373:MRL130382 MRL195766:MRL195812 MRL195859:MRL195865 MRL195867:MRL195876 MRL195881:MRL195886 MRL195888:MRL195897 MRL195902:MRL195907 MRL195909:MRL195918 MRL261302:MRL261348 MRL261395:MRL261401 MRL261403:MRL261412 MRL261417:MRL261422 MRL261424:MRL261433 MRL261438:MRL261443 MRL261445:MRL261454 MRL326838:MRL326884 MRL326931:MRL326937 MRL326939:MRL326948 MRL326953:MRL326958 MRL326960:MRL326969 MRL326974:MRL326979 MRL326981:MRL326990 MRL392374:MRL392420 MRL392467:MRL392473 MRL392475:MRL392484 MRL392489:MRL392494 MRL392496:MRL392505 MRL392510:MRL392515 MRL392517:MRL392526 MRL457910:MRL457956 MRL458003:MRL458009 MRL458011:MRL458020 MRL458025:MRL458030 MRL458032:MRL458041 MRL458046:MRL458051 MRL458053:MRL458062 MRL523446:MRL523492 MRL523539:MRL523545 MRL523547:MRL523556 MRL523561:MRL523566 MRL523568:MRL523577 MRL523582:MRL523587 MRL523589:MRL523598 MRL588982:MRL589028 MRL589075:MRL589081 MRL589083:MRL589092 MRL589097:MRL589102 MRL589104:MRL589113 MRL589118:MRL589123 MRL589125:MRL589134 MRL654518:MRL654564 MRL654611:MRL654617 MRL654619:MRL654628 MRL654633:MRL654638 MRL654640:MRL654649 MRL654654:MRL654659 MRL654661:MRL654670 MRL720054:MRL720100 MRL720147:MRL720153 MRL720155:MRL720164 MRL720169:MRL720174 MRL720176:MRL720185 MRL720190:MRL720195 MRL720197:MRL720206 MRL785590:MRL785636 MRL785683:MRL785689 MRL785691:MRL785700 MRL785705:MRL785710 MRL785712:MRL785721 MRL785726:MRL785731 MRL785733:MRL785742 MRL851126:MRL851172 MRL851219:MRL851225 MRL851227:MRL851236 MRL851241:MRL851246 MRL851248:MRL851257 MRL851262:MRL851267 MRL851269:MRL851278 MRL916662:MRL916708 MRL916755:MRL916761 MRL916763:MRL916772 MRL916777:MRL916782 MRL916784:MRL916793 MRL916798:MRL916803 MRL916805:MRL916814 MRL982198:MRL982244 MRL982291:MRL982297 MRL982299:MRL982308 MRL982313:MRL982318 MRL982320:MRL982329 MRL982334:MRL982339 MRL982341:MRL982350 MRM63:MRM108 MRM156:MRM157 MRM159:MRM178 MRM64694:MRM64739 MRM64787:MRM64788 MRM64790:MRM64809 MRM64811:MRM64830 MRM64833:MRM64851 MRM130230:MRM130275 MRM130323:MRM130324 MRM130326:MRM130345 MRM130347:MRM130366 MRM130369:MRM130387 MRM195766:MRM195811 MRM195859:MRM195860 MRM195862:MRM195881 MRM195883:MRM195902 MRM195905:MRM195923 MRM261302:MRM261347 MRM261395:MRM261396 MRM261398:MRM261417 MRM261419:MRM261438 MRM261441:MRM261459 MRM326838:MRM326883 MRM326931:MRM326932 MRM326934:MRM326953 MRM326955:MRM326974 MRM326977:MRM326995 MRM392374:MRM392419 MRM392467:MRM392468 MRM392470:MRM392489 MRM392491:MRM392510 MRM392513:MRM392531 MRM457910:MRM457955 MRM458003:MRM458004 MRM458006:MRM458025 MRM458027:MRM458046 MRM458049:MRM458067 MRM523446:MRM523491 MRM523539:MRM523540 MRM523542:MRM523561 MRM523563:MRM523582 MRM523585:MRM523603 MRM588982:MRM589027 MRM589075:MRM589076 MRM589078:MRM589097 MRM589099:MRM589118 MRM589121:MRM589139 MRM654518:MRM654563 MRM654611:MRM654612 MRM654614:MRM654633 MRM654635:MRM654654 MRM654657:MRM654675 MRM720054:MRM720099 MRM720147:MRM720148 MRM720150:MRM720169 MRM720171:MRM720190 MRM720193:MRM720211 MRM785590:MRM785635 MRM785683:MRM785684 MRM785686:MRM785705 MRM785707:MRM785726 MRM785729:MRM785747 MRM851126:MRM851171 MRM851219:MRM851220 MRM851222:MRM851241 MRM851243:MRM851262 MRM851265:MRM851283 MRM916662:MRM916707 MRM916755:MRM916756 MRM916758:MRM916777 MRM916779:MRM916798 MRM916801:MRM916819 MRM982198:MRM982243 MRM982291:MRM982292 MRM982294:MRM982313 MRM982315:MRM982334 MRM982337:MRM982355 MUL179:MUL224 MUL64897:MUL65050 MUL130433:MUL130586 MUL195969:MUL196122 MUL261505:MUL261658 MUL327041:MUL327194 MUL392577:MUL392730 MUL458113:MUL458266 MUL523649:MUL523802 MUL589185:MUL589338 MUL654721:MUL654874 MUL720257:MUL720410 MUL785793:MUL785946 MUL851329:MUL851482 MUL916865:MUL917018 MUL982401:MUL982554 MUM157:MUM162 MUM164:MUM173 MUM64788:MUM64793 MUM64795:MUM64804 MUM64809:MUM64814 MUM64816:MUM64825 MUM64830:MUM64835 MUM64837:MUM64846 MUM64851:MUM64856 MUM64858:MUM64867 MUM130324:MUM130329 MUM130331:MUM130340 MUM130345:MUM130350 MUM130352:MUM130361 MUM130366:MUM130371 MUM130373:MUM130382 MUM130387:MUM130392 MUM130394:MUM130403 MUM195860:MUM195865 MUM195867:MUM195876 MUM195881:MUM195886 MUM195888:MUM195897 MUM195902:MUM195907 MUM195909:MUM195918 MUM195923:MUM195928 MUM195930:MUM195939 MUM261396:MUM261401 MUM261403:MUM261412 MUM261417:MUM261422 MUM261424:MUM261433 MUM261438:MUM261443 MUM261445:MUM261454 MUM261459:MUM261464 MUM261466:MUM261475 MUM326932:MUM326937 MUM326939:MUM326948 MUM326953:MUM326958 MUM326960:MUM326969 MUM326974:MUM326979 MUM326981:MUM326990 MUM326995:MUM327000 MUM327002:MUM327011 MUM392468:MUM392473 MUM392475:MUM392484 MUM392489:MUM392494 MUM392496:MUM392505 MUM392510:MUM392515 MUM392517:MUM392526 MUM392531:MUM392536 MUM392538:MUM392547 MUM458004:MUM458009 MUM458011:MUM458020 MUM458025:MUM458030 MUM458032:MUM458041 MUM458046:MUM458051 MUM458053:MUM458062 MUM458067:MUM458072 MUM458074:MUM458083 MUM523540:MUM523545 MUM523547:MUM523556 MUM523561:MUM523566 MUM523568:MUM523577 MUM523582:MUM523587 MUM523589:MUM523598 MUM523603:MUM523608 MUM523610:MUM523619 MUM589076:MUM589081 MUM589083:MUM589092 MUM589097:MUM589102 MUM589104:MUM589113 MUM589118:MUM589123 MUM589125:MUM589134 MUM589139:MUM589144 MUM589146:MUM589155 MUM654612:MUM654617 MUM654619:MUM654628 MUM654633:MUM654638 MUM654640:MUM654649 MUM654654:MUM654659 MUM654661:MUM654670 MUM654675:MUM654680 MUM654682:MUM654691 MUM720148:MUM720153 MUM720155:MUM720164 MUM720169:MUM720174 MUM720176:MUM720185 MUM720190:MUM720195 MUM720197:MUM720206 MUM720211:MUM720216 MUM720218:MUM720227 MUM785684:MUM785689 MUM785691:MUM785700 MUM785705:MUM785710 MUM785712:MUM785721 MUM785726:MUM785731 MUM785733:MUM785742 MUM785747:MUM785752 MUM785754:MUM785763 MUM851220:MUM851225 MUM851227:MUM851236 MUM851241:MUM851246 MUM851248:MUM851257 MUM851262:MUM851267 MUM851269:MUM851278 MUM851283:MUM851288 MUM851290:MUM851299 MUM916756:MUM916761 MUM916763:MUM916772 MUM916777:MUM916782 MUM916784:MUM916793 MUM916798:MUM916803 MUM916805:MUM916814 MUM916819:MUM916824 MUM916826:MUM916835 MUM982292:MUM982297 MUM982299:MUM982308 MUM982313:MUM982318 MUM982320:MUM982329 MUM982334:MUM982339 MUM982341:MUM982350 MUM982355:MUM982360 MUM982362:MUM982371 MUN159:MUN178 MUN64790:MUN64809 MUN64811:MUN64830 MUN130326:MUN130345 MUN130347:MUN130366 MUN195862:MUN195881 MUN195883:MUN195902 MUN261398:MUN261417 MUN261419:MUN261438 MUN326934:MUN326953 MUN326955:MUN326974 MUN392470:MUN392489 MUN392491:MUN392510 MUN458006:MUN458025 MUN458027:MUN458046 MUN523542:MUN523561 MUN523563:MUN523582 MUN589078:MUN589097 MUN589099:MUN589118 MUN654614:MUN654633 MUN654635:MUN654654 MUN720150:MUN720169 MUN720171:MUN720190 MUN785686:MUN785705 MUN785707:MUN785726 MUN851222:MUN851241 MUN851243:MUN851262 MUN916758:MUN916777 MUN916779:MUN916798 MUN982294:MUN982313 MUN982315:MUN982334 MUO64852:MUO64853 MUO130388:MUO130389 MUO195924:MUO195925 MUO261460:MUO261461 MUO326996:MUO326997 MUO392532:MUO392533 MUO458068:MUO458069 MUO523604:MUO523605 MUO589140:MUO589141 MUO654676:MUO654677 MUO720212:MUO720213 MUO785748:MUO785749 MUO851284:MUO851285 MUO916820:MUO916821 MUO982356:MUO982357 NBF63:NBF109 NBF64694:NBF64740 NBF64830:NBF64831 NBF130230:NBF130276 NBF130366:NBF130367 NBF195766:NBF195812 NBF195902:NBF195903 NBF261302:NBF261348 NBF261438:NBF261439 NBF326838:NBF326884 NBF326974:NBF326975 NBF392374:NBF392420 NBF392510:NBF392511 NBF457910:NBF457956 NBF458046:NBF458047 NBF523446:NBF523492 NBF523582:NBF523583 NBF588982:NBF589028 NBF589118:NBF589119 NBF654518:NBF654564 NBF654654:NBF654655 NBF720054:NBF720100 NBF720190:NBF720191 NBF785590:NBF785636 NBF785726:NBF785727 NBF851126:NBF851172 NBF851262:NBF851263 NBF916662:NBF916708 NBF916798:NBF916799 NBF982198:NBF982244 NBF982334:NBF982335 NBG63:NBG77 NBG82:NBG99 NBG104:NBG109 NBG64694:NBG64708 NBG64713:NBG64730 NBG64735:NBG64740 NBG130230:NBG130244 NBG130249:NBG130266 NBG130271:NBG130276 NBG195766:NBG195780 NBG195785:NBG195802 NBG195807:NBG195812 NBG261302:NBG261316 NBG261321:NBG261338 NBG261343:NBG261348 NBG326838:NBG326852 NBG326857:NBG326874 NBG326879:NBG326884 NBG392374:NBG392388 NBG392393:NBG392410 NBG392415:NBG392420 NBG457910:NBG457924 NBG457929:NBG457946 NBG457951:NBG457956 NBG523446:NBG523460 NBG523465:NBG523482 NBG523487:NBG523492 NBG588982:NBG588996 NBG589001:NBG589018 NBG589023:NBG589028 NBG654518:NBG654532 NBG654537:NBG654554 NBG654559:NBG654564 NBG720054:NBG720068 NBG720073:NBG720090 NBG720095:NBG720100 NBG785590:NBG785604 NBG785609:NBG785626 NBG785631:NBG785636 NBG851126:NBG851140 NBG851145:NBG851162 NBG851167:NBG851172 NBG916662:NBG916676 NBG916681:NBG916698 NBG916703:NBG916708 NBG982198:NBG982212 NBG982217:NBG982234 NBG982239:NBG982244 NBH63:NBH109 NBH156:NBH162 NBH164:NBH173 NBH64694:NBH64740 NBH64787:NBH64793 NBH64795:NBH64804 NBH64809:NBH64814 NBH64816:NBH64825 NBH64830:NBH64835 NBH64837:NBH64846 NBH130230:NBH130276 NBH130323:NBH130329 NBH130331:NBH130340 NBH130345:NBH130350 NBH130352:NBH130361 NBH130366:NBH130371 NBH130373:NBH130382 NBH195766:NBH195812 NBH195859:NBH195865 NBH195867:NBH195876 NBH195881:NBH195886 NBH195888:NBH195897 NBH195902:NBH195907 NBH195909:NBH195918 NBH261302:NBH261348 NBH261395:NBH261401 NBH261403:NBH261412 NBH261417:NBH261422 NBH261424:NBH261433 NBH261438:NBH261443 NBH261445:NBH261454 NBH326838:NBH326884 NBH326931:NBH326937 NBH326939:NBH326948 NBH326953:NBH326958 NBH326960:NBH326969 NBH326974:NBH326979 NBH326981:NBH326990 NBH392374:NBH392420 NBH392467:NBH392473 NBH392475:NBH392484 NBH392489:NBH392494 NBH392496:NBH392505 NBH392510:NBH392515 NBH392517:NBH392526 NBH457910:NBH457956 NBH458003:NBH458009 NBH458011:NBH458020 NBH458025:NBH458030 NBH458032:NBH458041 NBH458046:NBH458051 NBH458053:NBH458062 NBH523446:NBH523492 NBH523539:NBH523545 NBH523547:NBH523556 NBH523561:NBH523566 NBH523568:NBH523577 NBH523582:NBH523587 NBH523589:NBH523598 NBH588982:NBH589028 NBH589075:NBH589081 NBH589083:NBH589092 NBH589097:NBH589102 NBH589104:NBH589113 NBH589118:NBH589123 NBH589125:NBH589134 NBH654518:NBH654564 NBH654611:NBH654617 NBH654619:NBH654628 NBH654633:NBH654638 NBH654640:NBH654649 NBH654654:NBH654659 NBH654661:NBH654670 NBH720054:NBH720100 NBH720147:NBH720153 NBH720155:NBH720164 NBH720169:NBH720174 NBH720176:NBH720185 NBH720190:NBH720195 NBH720197:NBH720206 NBH785590:NBH785636 NBH785683:NBH785689 NBH785691:NBH785700 NBH785705:NBH785710 NBH785712:NBH785721 NBH785726:NBH785731 NBH785733:NBH785742 NBH851126:NBH851172 NBH851219:NBH851225 NBH851227:NBH851236 NBH851241:NBH851246 NBH851248:NBH851257 NBH851262:NBH851267 NBH851269:NBH851278 NBH916662:NBH916708 NBH916755:NBH916761 NBH916763:NBH916772 NBH916777:NBH916782 NBH916784:NBH916793 NBH916798:NBH916803 NBH916805:NBH916814 NBH982198:NBH982244 NBH982291:NBH982297 NBH982299:NBH982308 NBH982313:NBH982318 NBH982320:NBH982329 NBH982334:NBH982339 NBH982341:NBH982350 NBI63:NBI108 NBI156:NBI157 NBI159:NBI178 NBI64694:NBI64739 NBI64787:NBI64788 NBI64790:NBI64809 NBI64811:NBI64830 NBI64833:NBI64851 NBI130230:NBI130275 NBI130323:NBI130324 NBI130326:NBI130345 NBI130347:NBI130366 NBI130369:NBI130387 NBI195766:NBI195811 NBI195859:NBI195860 NBI195862:NBI195881 NBI195883:NBI195902 NBI195905:NBI195923 NBI261302:NBI261347 NBI261395:NBI261396 NBI261398:NBI261417 NBI261419:NBI261438 NBI261441:NBI261459 NBI326838:NBI326883 NBI326931:NBI326932 NBI326934:NBI326953 NBI326955:NBI326974 NBI326977:NBI326995 NBI392374:NBI392419 NBI392467:NBI392468 NBI392470:NBI392489 NBI392491:NBI392510 NBI392513:NBI392531 NBI457910:NBI457955 NBI458003:NBI458004 NBI458006:NBI458025 NBI458027:NBI458046 NBI458049:NBI458067 NBI523446:NBI523491 NBI523539:NBI523540 NBI523542:NBI523561 NBI523563:NBI523582 NBI523585:NBI523603 NBI588982:NBI589027 NBI589075:NBI589076 NBI589078:NBI589097 NBI589099:NBI589118 NBI589121:NBI589139 NBI654518:NBI654563 NBI654611:NBI654612 NBI654614:NBI654633 NBI654635:NBI654654 NBI654657:NBI654675 NBI720054:NBI720099 NBI720147:NBI720148 NBI720150:NBI720169 NBI720171:NBI720190 NBI720193:NBI720211 NBI785590:NBI785635 NBI785683:NBI785684 NBI785686:NBI785705 NBI785707:NBI785726 NBI785729:NBI785747 NBI851126:NBI851171 NBI851219:NBI851220 NBI851222:NBI851241 NBI851243:NBI851262 NBI851265:NBI851283 NBI916662:NBI916707 NBI916755:NBI916756 NBI916758:NBI916777 NBI916779:NBI916798 NBI916801:NBI916819 NBI982198:NBI982243 NBI982291:NBI982292 NBI982294:NBI982313 NBI982315:NBI982334 NBI982337:NBI982355 NEH179:NEH224 NEH64897:NEH65050 NEH130433:NEH130586 NEH195969:NEH196122 NEH261505:NEH261658 NEH327041:NEH327194 NEH392577:NEH392730 NEH458113:NEH458266 NEH523649:NEH523802 NEH589185:NEH589338 NEH654721:NEH654874 NEH720257:NEH720410 NEH785793:NEH785946 NEH851329:NEH851482 NEH916865:NEH917018 NEH982401:NEH982554 NEI157:NEI162 NEI164:NEI173 NEI64788:NEI64793 NEI64795:NEI64804 NEI64809:NEI64814 NEI64816:NEI64825 NEI64830:NEI64835 NEI64837:NEI64846 NEI64851:NEI64856 NEI64858:NEI64867 NEI130324:NEI130329 NEI130331:NEI130340 NEI130345:NEI130350 NEI130352:NEI130361 NEI130366:NEI130371 NEI130373:NEI130382 NEI130387:NEI130392 NEI130394:NEI130403 NEI195860:NEI195865 NEI195867:NEI195876 NEI195881:NEI195886 NEI195888:NEI195897 NEI195902:NEI195907 NEI195909:NEI195918 NEI195923:NEI195928 NEI195930:NEI195939 NEI261396:NEI261401 NEI261403:NEI261412 NEI261417:NEI261422 NEI261424:NEI261433 NEI261438:NEI261443 NEI261445:NEI261454 NEI261459:NEI261464 NEI261466:NEI261475 NEI326932:NEI326937 NEI326939:NEI326948 NEI326953:NEI326958 NEI326960:NEI326969 NEI326974:NEI326979 NEI326981:NEI326990 NEI326995:NEI327000 NEI327002:NEI327011 NEI392468:NEI392473 NEI392475:NEI392484 NEI392489:NEI392494 NEI392496:NEI392505 NEI392510:NEI392515 NEI392517:NEI392526 NEI392531:NEI392536 NEI392538:NEI392547 NEI458004:NEI458009 NEI458011:NEI458020 NEI458025:NEI458030 NEI458032:NEI458041 NEI458046:NEI458051 NEI458053:NEI458062 NEI458067:NEI458072 NEI458074:NEI458083 NEI523540:NEI523545 NEI523547:NEI523556 NEI523561:NEI523566 NEI523568:NEI523577 NEI523582:NEI523587 NEI523589:NEI523598 NEI523603:NEI523608 NEI523610:NEI523619 NEI589076:NEI589081 NEI589083:NEI589092 NEI589097:NEI589102 NEI589104:NEI589113 NEI589118:NEI589123 NEI589125:NEI589134 NEI589139:NEI589144 NEI589146:NEI589155 NEI654612:NEI654617 NEI654619:NEI654628 NEI654633:NEI654638 NEI654640:NEI654649 NEI654654:NEI654659 NEI654661:NEI654670 NEI654675:NEI654680 NEI654682:NEI654691 NEI720148:NEI720153 NEI720155:NEI720164 NEI720169:NEI720174 NEI720176:NEI720185 NEI720190:NEI720195 NEI720197:NEI720206 NEI720211:NEI720216 NEI720218:NEI720227 NEI785684:NEI785689 NEI785691:NEI785700 NEI785705:NEI785710 NEI785712:NEI785721 NEI785726:NEI785731 NEI785733:NEI785742 NEI785747:NEI785752 NEI785754:NEI785763 NEI851220:NEI851225 NEI851227:NEI851236 NEI851241:NEI851246 NEI851248:NEI851257 NEI851262:NEI851267 NEI851269:NEI851278 NEI851283:NEI851288 NEI851290:NEI851299 NEI916756:NEI916761 NEI916763:NEI916772 NEI916777:NEI916782 NEI916784:NEI916793 NEI916798:NEI916803 NEI916805:NEI916814 NEI916819:NEI916824 NEI916826:NEI916835 NEI982292:NEI982297 NEI982299:NEI982308 NEI982313:NEI982318 NEI982320:NEI982329 NEI982334:NEI982339 NEI982341:NEI982350 NEI982355:NEI982360 NEI982362:NEI982371 NEJ159:NEJ178 NEJ64790:NEJ64809 NEJ64811:NEJ64830 NEJ130326:NEJ130345 NEJ130347:NEJ130366 NEJ195862:NEJ195881 NEJ195883:NEJ195902 NEJ261398:NEJ261417 NEJ261419:NEJ261438 NEJ326934:NEJ326953 NEJ326955:NEJ326974 NEJ392470:NEJ392489 NEJ392491:NEJ392510 NEJ458006:NEJ458025 NEJ458027:NEJ458046 NEJ523542:NEJ523561 NEJ523563:NEJ523582 NEJ589078:NEJ589097 NEJ589099:NEJ589118 NEJ654614:NEJ654633 NEJ654635:NEJ654654 NEJ720150:NEJ720169 NEJ720171:NEJ720190 NEJ785686:NEJ785705 NEJ785707:NEJ785726 NEJ851222:NEJ851241 NEJ851243:NEJ851262 NEJ916758:NEJ916777 NEJ916779:NEJ916798 NEJ982294:NEJ982313 NEJ982315:NEJ982334 NEK64852:NEK64853 NEK130388:NEK130389 NEK195924:NEK195925 NEK261460:NEK261461 NEK326996:NEK326997 NEK392532:NEK392533 NEK458068:NEK458069 NEK523604:NEK523605 NEK589140:NEK589141 NEK654676:NEK654677 NEK720212:NEK720213 NEK785748:NEK785749 NEK851284:NEK851285 NEK916820:NEK916821 NEK982356:NEK982357 NLB63:NLB109 NLB64694:NLB64740 NLB64830:NLB64831 NLB130230:NLB130276 NLB130366:NLB130367 NLB195766:NLB195812 NLB195902:NLB195903 NLB261302:NLB261348 NLB261438:NLB261439 NLB326838:NLB326884 NLB326974:NLB326975 NLB392374:NLB392420 NLB392510:NLB392511 NLB457910:NLB457956 NLB458046:NLB458047 NLB523446:NLB523492 NLB523582:NLB523583 NLB588982:NLB589028 NLB589118:NLB589119 NLB654518:NLB654564 NLB654654:NLB654655 NLB720054:NLB720100 NLB720190:NLB720191 NLB785590:NLB785636 NLB785726:NLB785727 NLB851126:NLB851172 NLB851262:NLB851263 NLB916662:NLB916708 NLB916798:NLB916799 NLB982198:NLB982244 NLB982334:NLB982335 NLC63:NLC77 NLC82:NLC99 NLC104:NLC109 NLC64694:NLC64708 NLC64713:NLC64730 NLC64735:NLC64740 NLC130230:NLC130244 NLC130249:NLC130266 NLC130271:NLC130276 NLC195766:NLC195780 NLC195785:NLC195802 NLC195807:NLC195812 NLC261302:NLC261316 NLC261321:NLC261338 NLC261343:NLC261348 NLC326838:NLC326852 NLC326857:NLC326874 NLC326879:NLC326884 NLC392374:NLC392388 NLC392393:NLC392410 NLC392415:NLC392420 NLC457910:NLC457924 NLC457929:NLC457946 NLC457951:NLC457956 NLC523446:NLC523460 NLC523465:NLC523482 NLC523487:NLC523492 NLC588982:NLC588996 NLC589001:NLC589018 NLC589023:NLC589028 NLC654518:NLC654532 NLC654537:NLC654554 NLC654559:NLC654564 NLC720054:NLC720068 NLC720073:NLC720090 NLC720095:NLC720100 NLC785590:NLC785604 NLC785609:NLC785626 NLC785631:NLC785636 NLC851126:NLC851140 NLC851145:NLC851162 NLC851167:NLC851172 NLC916662:NLC916676 NLC916681:NLC916698 NLC916703:NLC916708 NLC982198:NLC982212 NLC982217:NLC982234 NLC982239:NLC982244 NLD63:NLD109 NLD156:NLD162 NLD164:NLD173 NLD64694:NLD64740 NLD64787:NLD64793 NLD64795:NLD64804 NLD64809:NLD64814 NLD64816:NLD64825 NLD64830:NLD64835 NLD64837:NLD64846 NLD130230:NLD130276 NLD130323:NLD130329 NLD130331:NLD130340 NLD130345:NLD130350 NLD130352:NLD130361 NLD130366:NLD130371 NLD130373:NLD130382 NLD195766:NLD195812 NLD195859:NLD195865 NLD195867:NLD195876 NLD195881:NLD195886 NLD195888:NLD195897 NLD195902:NLD195907 NLD195909:NLD195918 NLD261302:NLD261348 NLD261395:NLD261401 NLD261403:NLD261412 NLD261417:NLD261422 NLD261424:NLD261433 NLD261438:NLD261443 NLD261445:NLD261454 NLD326838:NLD326884 NLD326931:NLD326937 NLD326939:NLD326948 NLD326953:NLD326958 NLD326960:NLD326969 NLD326974:NLD326979 NLD326981:NLD326990 NLD392374:NLD392420 NLD392467:NLD392473 NLD392475:NLD392484 NLD392489:NLD392494 NLD392496:NLD392505 NLD392510:NLD392515 NLD392517:NLD392526 NLD457910:NLD457956 NLD458003:NLD458009 NLD458011:NLD458020 NLD458025:NLD458030 NLD458032:NLD458041 NLD458046:NLD458051 NLD458053:NLD458062 NLD523446:NLD523492 NLD523539:NLD523545 NLD523547:NLD523556 NLD523561:NLD523566 NLD523568:NLD523577 NLD523582:NLD523587 NLD523589:NLD523598 NLD588982:NLD589028 NLD589075:NLD589081 NLD589083:NLD589092 NLD589097:NLD589102 NLD589104:NLD589113 NLD589118:NLD589123 NLD589125:NLD589134 NLD654518:NLD654564 NLD654611:NLD654617 NLD654619:NLD654628 NLD654633:NLD654638 NLD654640:NLD654649 NLD654654:NLD654659 NLD654661:NLD654670 NLD720054:NLD720100 NLD720147:NLD720153 NLD720155:NLD720164 NLD720169:NLD720174 NLD720176:NLD720185 NLD720190:NLD720195 NLD720197:NLD720206 NLD785590:NLD785636 NLD785683:NLD785689 NLD785691:NLD785700 NLD785705:NLD785710 NLD785712:NLD785721 NLD785726:NLD785731 NLD785733:NLD785742 NLD851126:NLD851172 NLD851219:NLD851225 NLD851227:NLD851236 NLD851241:NLD851246 NLD851248:NLD851257 NLD851262:NLD851267 NLD851269:NLD851278 NLD916662:NLD916708 NLD916755:NLD916761 NLD916763:NLD916772 NLD916777:NLD916782 NLD916784:NLD916793 NLD916798:NLD916803 NLD916805:NLD916814 NLD982198:NLD982244 NLD982291:NLD982297 NLD982299:NLD982308 NLD982313:NLD982318 NLD982320:NLD982329 NLD982334:NLD982339 NLD982341:NLD982350 NLE63:NLE108 NLE156:NLE157 NLE159:NLE178 NLE64694:NLE64739 NLE64787:NLE64788 NLE64790:NLE64809 NLE64811:NLE64830 NLE64833:NLE64851 NLE130230:NLE130275 NLE130323:NLE130324 NLE130326:NLE130345 NLE130347:NLE130366 NLE130369:NLE130387 NLE195766:NLE195811 NLE195859:NLE195860 NLE195862:NLE195881 NLE195883:NLE195902 NLE195905:NLE195923 NLE261302:NLE261347 NLE261395:NLE261396 NLE261398:NLE261417 NLE261419:NLE261438 NLE261441:NLE261459 NLE326838:NLE326883 NLE326931:NLE326932 NLE326934:NLE326953 NLE326955:NLE326974 NLE326977:NLE326995 NLE392374:NLE392419 NLE392467:NLE392468 NLE392470:NLE392489 NLE392491:NLE392510 NLE392513:NLE392531 NLE457910:NLE457955 NLE458003:NLE458004 NLE458006:NLE458025 NLE458027:NLE458046 NLE458049:NLE458067 NLE523446:NLE523491 NLE523539:NLE523540 NLE523542:NLE523561 NLE523563:NLE523582 NLE523585:NLE523603 NLE588982:NLE589027 NLE589075:NLE589076 NLE589078:NLE589097 NLE589099:NLE589118 NLE589121:NLE589139 NLE654518:NLE654563 NLE654611:NLE654612 NLE654614:NLE654633 NLE654635:NLE654654 NLE654657:NLE654675 NLE720054:NLE720099 NLE720147:NLE720148 NLE720150:NLE720169 NLE720171:NLE720190 NLE720193:NLE720211 NLE785590:NLE785635 NLE785683:NLE785684 NLE785686:NLE785705 NLE785707:NLE785726 NLE785729:NLE785747 NLE851126:NLE851171 NLE851219:NLE851220 NLE851222:NLE851241 NLE851243:NLE851262 NLE851265:NLE851283 NLE916662:NLE916707 NLE916755:NLE916756 NLE916758:NLE916777 NLE916779:NLE916798 NLE916801:NLE916819 NLE982198:NLE982243 NLE982291:NLE982292 NLE982294:NLE982313 NLE982315:NLE982334 NLE982337:NLE982355 NOD179:NOD224 NOD64897:NOD65050 NOD130433:NOD130586 NOD195969:NOD196122 NOD261505:NOD261658 NOD327041:NOD327194 NOD392577:NOD392730 NOD458113:NOD458266 NOD523649:NOD523802 NOD589185:NOD589338 NOD654721:NOD654874 NOD720257:NOD720410 NOD785793:NOD785946 NOD851329:NOD851482 NOD916865:NOD917018 NOD982401:NOD982554 NOE157:NOE162 NOE164:NOE173 NOE64788:NOE64793 NOE64795:NOE64804 NOE64809:NOE64814 NOE64816:NOE64825 NOE64830:NOE64835 NOE64837:NOE64846 NOE64851:NOE64856 NOE64858:NOE64867 NOE130324:NOE130329 NOE130331:NOE130340 NOE130345:NOE130350 NOE130352:NOE130361 NOE130366:NOE130371 NOE130373:NOE130382 NOE130387:NOE130392 NOE130394:NOE130403 NOE195860:NOE195865 NOE195867:NOE195876 NOE195881:NOE195886 NOE195888:NOE195897 NOE195902:NOE195907 NOE195909:NOE195918 NOE195923:NOE195928 NOE195930:NOE195939 NOE261396:NOE261401 NOE261403:NOE261412 NOE261417:NOE261422 NOE261424:NOE261433 NOE261438:NOE261443 NOE261445:NOE261454 NOE261459:NOE261464 NOE261466:NOE261475 NOE326932:NOE326937 NOE326939:NOE326948 NOE326953:NOE326958 NOE326960:NOE326969 NOE326974:NOE326979 NOE326981:NOE326990 NOE326995:NOE327000 NOE327002:NOE327011 NOE392468:NOE392473 NOE392475:NOE392484 NOE392489:NOE392494 NOE392496:NOE392505 NOE392510:NOE392515 NOE392517:NOE392526 NOE392531:NOE392536 NOE392538:NOE392547 NOE458004:NOE458009 NOE458011:NOE458020 NOE458025:NOE458030 NOE458032:NOE458041 NOE458046:NOE458051 NOE458053:NOE458062 NOE458067:NOE458072 NOE458074:NOE458083 NOE523540:NOE523545 NOE523547:NOE523556 NOE523561:NOE523566 NOE523568:NOE523577 NOE523582:NOE523587 NOE523589:NOE523598 NOE523603:NOE523608 NOE523610:NOE523619 NOE589076:NOE589081 NOE589083:NOE589092 NOE589097:NOE589102 NOE589104:NOE589113 NOE589118:NOE589123 NOE589125:NOE589134 NOE589139:NOE589144 NOE589146:NOE589155 NOE654612:NOE654617 NOE654619:NOE654628 NOE654633:NOE654638 NOE654640:NOE654649 NOE654654:NOE654659 NOE654661:NOE654670 NOE654675:NOE654680 NOE654682:NOE654691 NOE720148:NOE720153 NOE720155:NOE720164 NOE720169:NOE720174 NOE720176:NOE720185 NOE720190:NOE720195 NOE720197:NOE720206 NOE720211:NOE720216 NOE720218:NOE720227 NOE785684:NOE785689 NOE785691:NOE785700 NOE785705:NOE785710 NOE785712:NOE785721 NOE785726:NOE785731 NOE785733:NOE785742 NOE785747:NOE785752 NOE785754:NOE785763 NOE851220:NOE851225 NOE851227:NOE851236 NOE851241:NOE851246 NOE851248:NOE851257 NOE851262:NOE851267 NOE851269:NOE851278 NOE851283:NOE851288 NOE851290:NOE851299 NOE916756:NOE916761 NOE916763:NOE916772 NOE916777:NOE916782 NOE916784:NOE916793 NOE916798:NOE916803 NOE916805:NOE916814 NOE916819:NOE916824 NOE916826:NOE916835 NOE982292:NOE982297 NOE982299:NOE982308 NOE982313:NOE982318 NOE982320:NOE982329 NOE982334:NOE982339 NOE982341:NOE982350 NOE982355:NOE982360 NOE982362:NOE982371 NOF159:NOF178 NOF64790:NOF64809 NOF64811:NOF64830 NOF130326:NOF130345 NOF130347:NOF130366 NOF195862:NOF195881 NOF195883:NOF195902 NOF261398:NOF261417 NOF261419:NOF261438 NOF326934:NOF326953 NOF326955:NOF326974 NOF392470:NOF392489 NOF392491:NOF392510 NOF458006:NOF458025 NOF458027:NOF458046 NOF523542:NOF523561 NOF523563:NOF523582 NOF589078:NOF589097 NOF589099:NOF589118 NOF654614:NOF654633 NOF654635:NOF654654 NOF720150:NOF720169 NOF720171:NOF720190 NOF785686:NOF785705 NOF785707:NOF785726 NOF851222:NOF851241 NOF851243:NOF851262 NOF916758:NOF916777 NOF916779:NOF916798 NOF982294:NOF982313 NOF982315:NOF982334 NOG64852:NOG64853 NOG130388:NOG130389 NOG195924:NOG195925 NOG261460:NOG261461 NOG326996:NOG326997 NOG392532:NOG392533 NOG458068:NOG458069 NOG523604:NOG523605 NOG589140:NOG589141 NOG654676:NOG654677 NOG720212:NOG720213 NOG785748:NOG785749 NOG851284:NOG851285 NOG916820:NOG916821 NOG982356:NOG982357 NUX63:NUX109 NUX64694:NUX64740 NUX64830:NUX64831 NUX130230:NUX130276 NUX130366:NUX130367 NUX195766:NUX195812 NUX195902:NUX195903 NUX261302:NUX261348 NUX261438:NUX261439 NUX326838:NUX326884 NUX326974:NUX326975 NUX392374:NUX392420 NUX392510:NUX392511 NUX457910:NUX457956 NUX458046:NUX458047 NUX523446:NUX523492 NUX523582:NUX523583 NUX588982:NUX589028 NUX589118:NUX589119 NUX654518:NUX654564 NUX654654:NUX654655 NUX720054:NUX720100 NUX720190:NUX720191 NUX785590:NUX785636 NUX785726:NUX785727 NUX851126:NUX851172 NUX851262:NUX851263 NUX916662:NUX916708 NUX916798:NUX916799 NUX982198:NUX982244 NUX982334:NUX982335 NUY63:NUY77 NUY82:NUY99 NUY104:NUY109 NUY64694:NUY64708 NUY64713:NUY64730 NUY64735:NUY64740 NUY130230:NUY130244 NUY130249:NUY130266 NUY130271:NUY130276 NUY195766:NUY195780 NUY195785:NUY195802 NUY195807:NUY195812 NUY261302:NUY261316 NUY261321:NUY261338 NUY261343:NUY261348 NUY326838:NUY326852 NUY326857:NUY326874 NUY326879:NUY326884 NUY392374:NUY392388 NUY392393:NUY392410 NUY392415:NUY392420 NUY457910:NUY457924 NUY457929:NUY457946 NUY457951:NUY457956 NUY523446:NUY523460 NUY523465:NUY523482 NUY523487:NUY523492 NUY588982:NUY588996 NUY589001:NUY589018 NUY589023:NUY589028 NUY654518:NUY654532 NUY654537:NUY654554 NUY654559:NUY654564 NUY720054:NUY720068 NUY720073:NUY720090 NUY720095:NUY720100 NUY785590:NUY785604 NUY785609:NUY785626 NUY785631:NUY785636 NUY851126:NUY851140 NUY851145:NUY851162 NUY851167:NUY851172 NUY916662:NUY916676 NUY916681:NUY916698 NUY916703:NUY916708 NUY982198:NUY982212 NUY982217:NUY982234 NUY982239:NUY982244 NUZ63:NUZ109 NUZ156:NUZ162 NUZ164:NUZ173 NUZ64694:NUZ64740 NUZ64787:NUZ64793 NUZ64795:NUZ64804 NUZ64809:NUZ64814 NUZ64816:NUZ64825 NUZ64830:NUZ64835 NUZ64837:NUZ64846 NUZ130230:NUZ130276 NUZ130323:NUZ130329 NUZ130331:NUZ130340 NUZ130345:NUZ130350 NUZ130352:NUZ130361 NUZ130366:NUZ130371 NUZ130373:NUZ130382 NUZ195766:NUZ195812 NUZ195859:NUZ195865 NUZ195867:NUZ195876 NUZ195881:NUZ195886 NUZ195888:NUZ195897 NUZ195902:NUZ195907 NUZ195909:NUZ195918 NUZ261302:NUZ261348 NUZ261395:NUZ261401 NUZ261403:NUZ261412 NUZ261417:NUZ261422 NUZ261424:NUZ261433 NUZ261438:NUZ261443 NUZ261445:NUZ261454 NUZ326838:NUZ326884 NUZ326931:NUZ326937 NUZ326939:NUZ326948 NUZ326953:NUZ326958 NUZ326960:NUZ326969 NUZ326974:NUZ326979 NUZ326981:NUZ326990 NUZ392374:NUZ392420 NUZ392467:NUZ392473 NUZ392475:NUZ392484 NUZ392489:NUZ392494 NUZ392496:NUZ392505 NUZ392510:NUZ392515 NUZ392517:NUZ392526 NUZ457910:NUZ457956 NUZ458003:NUZ458009 NUZ458011:NUZ458020 NUZ458025:NUZ458030 NUZ458032:NUZ458041 NUZ458046:NUZ458051 NUZ458053:NUZ458062 NUZ523446:NUZ523492 NUZ523539:NUZ523545 NUZ523547:NUZ523556 NUZ523561:NUZ523566 NUZ523568:NUZ523577 NUZ523582:NUZ523587 NUZ523589:NUZ523598 NUZ588982:NUZ589028 NUZ589075:NUZ589081 NUZ589083:NUZ589092 NUZ589097:NUZ589102 NUZ589104:NUZ589113 NUZ589118:NUZ589123 NUZ589125:NUZ589134 NUZ654518:NUZ654564 NUZ654611:NUZ654617 NUZ654619:NUZ654628 NUZ654633:NUZ654638 NUZ654640:NUZ654649 NUZ654654:NUZ654659 NUZ654661:NUZ654670 NUZ720054:NUZ720100 NUZ720147:NUZ720153 NUZ720155:NUZ720164 NUZ720169:NUZ720174 NUZ720176:NUZ720185 NUZ720190:NUZ720195 NUZ720197:NUZ720206 NUZ785590:NUZ785636 NUZ785683:NUZ785689 NUZ785691:NUZ785700 NUZ785705:NUZ785710 NUZ785712:NUZ785721 NUZ785726:NUZ785731 NUZ785733:NUZ785742 NUZ851126:NUZ851172 NUZ851219:NUZ851225 NUZ851227:NUZ851236 NUZ851241:NUZ851246 NUZ851248:NUZ851257 NUZ851262:NUZ851267 NUZ851269:NUZ851278 NUZ916662:NUZ916708 NUZ916755:NUZ916761 NUZ916763:NUZ916772 NUZ916777:NUZ916782 NUZ916784:NUZ916793 NUZ916798:NUZ916803 NUZ916805:NUZ916814 NUZ982198:NUZ982244 NUZ982291:NUZ982297 NUZ982299:NUZ982308 NUZ982313:NUZ982318 NUZ982320:NUZ982329 NUZ982334:NUZ982339 NUZ982341:NUZ982350 NVA63:NVA108 NVA156:NVA157 NVA159:NVA178 NVA64694:NVA64739 NVA64787:NVA64788 NVA64790:NVA64809 NVA64811:NVA64830 NVA64833:NVA64851 NVA130230:NVA130275 NVA130323:NVA130324 NVA130326:NVA130345 NVA130347:NVA130366 NVA130369:NVA130387 NVA195766:NVA195811 NVA195859:NVA195860 NVA195862:NVA195881 NVA195883:NVA195902 NVA195905:NVA195923 NVA261302:NVA261347 NVA261395:NVA261396 NVA261398:NVA261417 NVA261419:NVA261438 NVA261441:NVA261459 NVA326838:NVA326883 NVA326931:NVA326932 NVA326934:NVA326953 NVA326955:NVA326974 NVA326977:NVA326995 NVA392374:NVA392419 NVA392467:NVA392468 NVA392470:NVA392489 NVA392491:NVA392510 NVA392513:NVA392531 NVA457910:NVA457955 NVA458003:NVA458004 NVA458006:NVA458025 NVA458027:NVA458046 NVA458049:NVA458067 NVA523446:NVA523491 NVA523539:NVA523540 NVA523542:NVA523561 NVA523563:NVA523582 NVA523585:NVA523603 NVA588982:NVA589027 NVA589075:NVA589076 NVA589078:NVA589097 NVA589099:NVA589118 NVA589121:NVA589139 NVA654518:NVA654563 NVA654611:NVA654612 NVA654614:NVA654633 NVA654635:NVA654654 NVA654657:NVA654675 NVA720054:NVA720099 NVA720147:NVA720148 NVA720150:NVA720169 NVA720171:NVA720190 NVA720193:NVA720211 NVA785590:NVA785635 NVA785683:NVA785684 NVA785686:NVA785705 NVA785707:NVA785726 NVA785729:NVA785747 NVA851126:NVA851171 NVA851219:NVA851220 NVA851222:NVA851241 NVA851243:NVA851262 NVA851265:NVA851283 NVA916662:NVA916707 NVA916755:NVA916756 NVA916758:NVA916777 NVA916779:NVA916798 NVA916801:NVA916819 NVA982198:NVA982243 NVA982291:NVA982292 NVA982294:NVA982313 NVA982315:NVA982334 NVA982337:NVA982355 NXZ179:NXZ224 NXZ64897:NXZ65050 NXZ130433:NXZ130586 NXZ195969:NXZ196122 NXZ261505:NXZ261658 NXZ327041:NXZ327194 NXZ392577:NXZ392730 NXZ458113:NXZ458266 NXZ523649:NXZ523802 NXZ589185:NXZ589338 NXZ654721:NXZ654874 NXZ720257:NXZ720410 NXZ785793:NXZ785946 NXZ851329:NXZ851482 NXZ916865:NXZ917018 NXZ982401:NXZ982554 NYA157:NYA162 NYA164:NYA173 NYA64788:NYA64793 NYA64795:NYA64804 NYA64809:NYA64814 NYA64816:NYA64825 NYA64830:NYA64835 NYA64837:NYA64846 NYA64851:NYA64856 NYA64858:NYA64867 NYA130324:NYA130329 NYA130331:NYA130340 NYA130345:NYA130350 NYA130352:NYA130361 NYA130366:NYA130371 NYA130373:NYA130382 NYA130387:NYA130392 NYA130394:NYA130403 NYA195860:NYA195865 NYA195867:NYA195876 NYA195881:NYA195886 NYA195888:NYA195897 NYA195902:NYA195907 NYA195909:NYA195918 NYA195923:NYA195928 NYA195930:NYA195939 NYA261396:NYA261401 NYA261403:NYA261412 NYA261417:NYA261422 NYA261424:NYA261433 NYA261438:NYA261443 NYA261445:NYA261454 NYA261459:NYA261464 NYA261466:NYA261475 NYA326932:NYA326937 NYA326939:NYA326948 NYA326953:NYA326958 NYA326960:NYA326969 NYA326974:NYA326979 NYA326981:NYA326990 NYA326995:NYA327000 NYA327002:NYA327011 NYA392468:NYA392473 NYA392475:NYA392484 NYA392489:NYA392494 NYA392496:NYA392505 NYA392510:NYA392515 NYA392517:NYA392526 NYA392531:NYA392536 NYA392538:NYA392547 NYA458004:NYA458009 NYA458011:NYA458020 NYA458025:NYA458030 NYA458032:NYA458041 NYA458046:NYA458051 NYA458053:NYA458062 NYA458067:NYA458072 NYA458074:NYA458083 NYA523540:NYA523545 NYA523547:NYA523556 NYA523561:NYA523566 NYA523568:NYA523577 NYA523582:NYA523587 NYA523589:NYA523598 NYA523603:NYA523608 NYA523610:NYA523619 NYA589076:NYA589081 NYA589083:NYA589092 NYA589097:NYA589102 NYA589104:NYA589113 NYA589118:NYA589123 NYA589125:NYA589134 NYA589139:NYA589144 NYA589146:NYA589155 NYA654612:NYA654617 NYA654619:NYA654628 NYA654633:NYA654638 NYA654640:NYA654649 NYA654654:NYA654659 NYA654661:NYA654670 NYA654675:NYA654680 NYA654682:NYA654691 NYA720148:NYA720153 NYA720155:NYA720164 NYA720169:NYA720174 NYA720176:NYA720185 NYA720190:NYA720195 NYA720197:NYA720206 NYA720211:NYA720216 NYA720218:NYA720227 NYA785684:NYA785689 NYA785691:NYA785700 NYA785705:NYA785710 NYA785712:NYA785721 NYA785726:NYA785731 NYA785733:NYA785742 NYA785747:NYA785752 NYA785754:NYA785763 NYA851220:NYA851225 NYA851227:NYA851236 NYA851241:NYA851246 NYA851248:NYA851257 NYA851262:NYA851267 NYA851269:NYA851278 NYA851283:NYA851288 NYA851290:NYA851299 NYA916756:NYA916761 NYA916763:NYA916772 NYA916777:NYA916782 NYA916784:NYA916793 NYA916798:NYA916803 NYA916805:NYA916814 NYA916819:NYA916824 NYA916826:NYA916835 NYA982292:NYA982297 NYA982299:NYA982308 NYA982313:NYA982318 NYA982320:NYA982329 NYA982334:NYA982339 NYA982341:NYA982350 NYA982355:NYA982360 NYA982362:NYA982371 NYB159:NYB178 NYB64790:NYB64809 NYB64811:NYB64830 NYB130326:NYB130345 NYB130347:NYB130366 NYB195862:NYB195881 NYB195883:NYB195902 NYB261398:NYB261417 NYB261419:NYB261438 NYB326934:NYB326953 NYB326955:NYB326974 NYB392470:NYB392489 NYB392491:NYB392510 NYB458006:NYB458025 NYB458027:NYB458046 NYB523542:NYB523561 NYB523563:NYB523582 NYB589078:NYB589097 NYB589099:NYB589118 NYB654614:NYB654633 NYB654635:NYB654654 NYB720150:NYB720169 NYB720171:NYB720190 NYB785686:NYB785705 NYB785707:NYB785726 NYB851222:NYB851241 NYB851243:NYB851262 NYB916758:NYB916777 NYB916779:NYB916798 NYB982294:NYB982313 NYB982315:NYB982334 NYC64852:NYC64853 NYC130388:NYC130389 NYC195924:NYC195925 NYC261460:NYC261461 NYC326996:NYC326997 NYC392532:NYC392533 NYC458068:NYC458069 NYC523604:NYC523605 NYC589140:NYC589141 NYC654676:NYC654677 NYC720212:NYC720213 NYC785748:NYC785749 NYC851284:NYC851285 NYC916820:NYC916821 NYC982356:NYC982357 OET63:OET109 OET64694:OET64740 OET64830:OET64831 OET130230:OET130276 OET130366:OET130367 OET195766:OET195812 OET195902:OET195903 OET261302:OET261348 OET261438:OET261439 OET326838:OET326884 OET326974:OET326975 OET392374:OET392420 OET392510:OET392511 OET457910:OET457956 OET458046:OET458047 OET523446:OET523492 OET523582:OET523583 OET588982:OET589028 OET589118:OET589119 OET654518:OET654564 OET654654:OET654655 OET720054:OET720100 OET720190:OET720191 OET785590:OET785636 OET785726:OET785727 OET851126:OET851172 OET851262:OET851263 OET916662:OET916708 OET916798:OET916799 OET982198:OET982244 OET982334:OET982335 OEU63:OEU77 OEU82:OEU99 OEU104:OEU109 OEU64694:OEU64708 OEU64713:OEU64730 OEU64735:OEU64740 OEU130230:OEU130244 OEU130249:OEU130266 OEU130271:OEU130276 OEU195766:OEU195780 OEU195785:OEU195802 OEU195807:OEU195812 OEU261302:OEU261316 OEU261321:OEU261338 OEU261343:OEU261348 OEU326838:OEU326852 OEU326857:OEU326874 OEU326879:OEU326884 OEU392374:OEU392388 OEU392393:OEU392410 OEU392415:OEU392420 OEU457910:OEU457924 OEU457929:OEU457946 OEU457951:OEU457956 OEU523446:OEU523460 OEU523465:OEU523482 OEU523487:OEU523492 OEU588982:OEU588996 OEU589001:OEU589018 OEU589023:OEU589028 OEU654518:OEU654532 OEU654537:OEU654554 OEU654559:OEU654564 OEU720054:OEU720068 OEU720073:OEU720090 OEU720095:OEU720100 OEU785590:OEU785604 OEU785609:OEU785626 OEU785631:OEU785636 OEU851126:OEU851140 OEU851145:OEU851162 OEU851167:OEU851172 OEU916662:OEU916676 OEU916681:OEU916698 OEU916703:OEU916708 OEU982198:OEU982212 OEU982217:OEU982234 OEU982239:OEU982244 OEV63:OEV109 OEV156:OEV162 OEV164:OEV173 OEV64694:OEV64740 OEV64787:OEV64793 OEV64795:OEV64804 OEV64809:OEV64814 OEV64816:OEV64825 OEV64830:OEV64835 OEV64837:OEV64846 OEV130230:OEV130276 OEV130323:OEV130329 OEV130331:OEV130340 OEV130345:OEV130350 OEV130352:OEV130361 OEV130366:OEV130371 OEV130373:OEV130382 OEV195766:OEV195812 OEV195859:OEV195865 OEV195867:OEV195876 OEV195881:OEV195886 OEV195888:OEV195897 OEV195902:OEV195907 OEV195909:OEV195918 OEV261302:OEV261348 OEV261395:OEV261401 OEV261403:OEV261412 OEV261417:OEV261422 OEV261424:OEV261433 OEV261438:OEV261443 OEV261445:OEV261454 OEV326838:OEV326884 OEV326931:OEV326937 OEV326939:OEV326948 OEV326953:OEV326958 OEV326960:OEV326969 OEV326974:OEV326979 OEV326981:OEV326990 OEV392374:OEV392420 OEV392467:OEV392473 OEV392475:OEV392484 OEV392489:OEV392494 OEV392496:OEV392505 OEV392510:OEV392515 OEV392517:OEV392526 OEV457910:OEV457956 OEV458003:OEV458009 OEV458011:OEV458020 OEV458025:OEV458030 OEV458032:OEV458041 OEV458046:OEV458051 OEV458053:OEV458062 OEV523446:OEV523492 OEV523539:OEV523545 OEV523547:OEV523556 OEV523561:OEV523566 OEV523568:OEV523577 OEV523582:OEV523587 OEV523589:OEV523598 OEV588982:OEV589028 OEV589075:OEV589081 OEV589083:OEV589092 OEV589097:OEV589102 OEV589104:OEV589113 OEV589118:OEV589123 OEV589125:OEV589134 OEV654518:OEV654564 OEV654611:OEV654617 OEV654619:OEV654628 OEV654633:OEV654638 OEV654640:OEV654649 OEV654654:OEV654659 OEV654661:OEV654670 OEV720054:OEV720100 OEV720147:OEV720153 OEV720155:OEV720164 OEV720169:OEV720174 OEV720176:OEV720185 OEV720190:OEV720195 OEV720197:OEV720206 OEV785590:OEV785636 OEV785683:OEV785689 OEV785691:OEV785700 OEV785705:OEV785710 OEV785712:OEV785721 OEV785726:OEV785731 OEV785733:OEV785742 OEV851126:OEV851172 OEV851219:OEV851225 OEV851227:OEV851236 OEV851241:OEV851246 OEV851248:OEV851257 OEV851262:OEV851267 OEV851269:OEV851278 OEV916662:OEV916708 OEV916755:OEV916761 OEV916763:OEV916772 OEV916777:OEV916782 OEV916784:OEV916793 OEV916798:OEV916803 OEV916805:OEV916814 OEV982198:OEV982244 OEV982291:OEV982297 OEV982299:OEV982308 OEV982313:OEV982318 OEV982320:OEV982329 OEV982334:OEV982339 OEV982341:OEV982350 OEW63:OEW108 OEW156:OEW157 OEW159:OEW178 OEW64694:OEW64739 OEW64787:OEW64788 OEW64790:OEW64809 OEW64811:OEW64830 OEW64833:OEW64851 OEW130230:OEW130275 OEW130323:OEW130324 OEW130326:OEW130345 OEW130347:OEW130366 OEW130369:OEW130387 OEW195766:OEW195811 OEW195859:OEW195860 OEW195862:OEW195881 OEW195883:OEW195902 OEW195905:OEW195923 OEW261302:OEW261347 OEW261395:OEW261396 OEW261398:OEW261417 OEW261419:OEW261438 OEW261441:OEW261459 OEW326838:OEW326883 OEW326931:OEW326932 OEW326934:OEW326953 OEW326955:OEW326974 OEW326977:OEW326995 OEW392374:OEW392419 OEW392467:OEW392468 OEW392470:OEW392489 OEW392491:OEW392510 OEW392513:OEW392531 OEW457910:OEW457955 OEW458003:OEW458004 OEW458006:OEW458025 OEW458027:OEW458046 OEW458049:OEW458067 OEW523446:OEW523491 OEW523539:OEW523540 OEW523542:OEW523561 OEW523563:OEW523582 OEW523585:OEW523603 OEW588982:OEW589027 OEW589075:OEW589076 OEW589078:OEW589097 OEW589099:OEW589118 OEW589121:OEW589139 OEW654518:OEW654563 OEW654611:OEW654612 OEW654614:OEW654633 OEW654635:OEW654654 OEW654657:OEW654675 OEW720054:OEW720099 OEW720147:OEW720148 OEW720150:OEW720169 OEW720171:OEW720190 OEW720193:OEW720211 OEW785590:OEW785635 OEW785683:OEW785684 OEW785686:OEW785705 OEW785707:OEW785726 OEW785729:OEW785747 OEW851126:OEW851171 OEW851219:OEW851220 OEW851222:OEW851241 OEW851243:OEW851262 OEW851265:OEW851283 OEW916662:OEW916707 OEW916755:OEW916756 OEW916758:OEW916777 OEW916779:OEW916798 OEW916801:OEW916819 OEW982198:OEW982243 OEW982291:OEW982292 OEW982294:OEW982313 OEW982315:OEW982334 OEW982337:OEW982355 OHV179:OHV224 OHV64897:OHV65050 OHV130433:OHV130586 OHV195969:OHV196122 OHV261505:OHV261658 OHV327041:OHV327194 OHV392577:OHV392730 OHV458113:OHV458266 OHV523649:OHV523802 OHV589185:OHV589338 OHV654721:OHV654874 OHV720257:OHV720410 OHV785793:OHV785946 OHV851329:OHV851482 OHV916865:OHV917018 OHV982401:OHV982554 OHW157:OHW162 OHW164:OHW173 OHW64788:OHW64793 OHW64795:OHW64804 OHW64809:OHW64814 OHW64816:OHW64825 OHW64830:OHW64835 OHW64837:OHW64846 OHW64851:OHW64856 OHW64858:OHW64867 OHW130324:OHW130329 OHW130331:OHW130340 OHW130345:OHW130350 OHW130352:OHW130361 OHW130366:OHW130371 OHW130373:OHW130382 OHW130387:OHW130392 OHW130394:OHW130403 OHW195860:OHW195865 OHW195867:OHW195876 OHW195881:OHW195886 OHW195888:OHW195897 OHW195902:OHW195907 OHW195909:OHW195918 OHW195923:OHW195928 OHW195930:OHW195939 OHW261396:OHW261401 OHW261403:OHW261412 OHW261417:OHW261422 OHW261424:OHW261433 OHW261438:OHW261443 OHW261445:OHW261454 OHW261459:OHW261464 OHW261466:OHW261475 OHW326932:OHW326937 OHW326939:OHW326948 OHW326953:OHW326958 OHW326960:OHW326969 OHW326974:OHW326979 OHW326981:OHW326990 OHW326995:OHW327000 OHW327002:OHW327011 OHW392468:OHW392473 OHW392475:OHW392484 OHW392489:OHW392494 OHW392496:OHW392505 OHW392510:OHW392515 OHW392517:OHW392526 OHW392531:OHW392536 OHW392538:OHW392547 OHW458004:OHW458009 OHW458011:OHW458020 OHW458025:OHW458030 OHW458032:OHW458041 OHW458046:OHW458051 OHW458053:OHW458062 OHW458067:OHW458072 OHW458074:OHW458083 OHW523540:OHW523545 OHW523547:OHW523556 OHW523561:OHW523566 OHW523568:OHW523577 OHW523582:OHW523587 OHW523589:OHW523598 OHW523603:OHW523608 OHW523610:OHW523619 OHW589076:OHW589081 OHW589083:OHW589092 OHW589097:OHW589102 OHW589104:OHW589113 OHW589118:OHW589123 OHW589125:OHW589134 OHW589139:OHW589144 OHW589146:OHW589155 OHW654612:OHW654617 OHW654619:OHW654628 OHW654633:OHW654638 OHW654640:OHW654649 OHW654654:OHW654659 OHW654661:OHW654670 OHW654675:OHW654680 OHW654682:OHW654691 OHW720148:OHW720153 OHW720155:OHW720164 OHW720169:OHW720174 OHW720176:OHW720185 OHW720190:OHW720195 OHW720197:OHW720206 OHW720211:OHW720216 OHW720218:OHW720227 OHW785684:OHW785689 OHW785691:OHW785700 OHW785705:OHW785710 OHW785712:OHW785721 OHW785726:OHW785731 OHW785733:OHW785742 OHW785747:OHW785752 OHW785754:OHW785763 OHW851220:OHW851225 OHW851227:OHW851236 OHW851241:OHW851246 OHW851248:OHW851257 OHW851262:OHW851267 OHW851269:OHW851278 OHW851283:OHW851288 OHW851290:OHW851299 OHW916756:OHW916761 OHW916763:OHW916772 OHW916777:OHW916782 OHW916784:OHW916793 OHW916798:OHW916803 OHW916805:OHW916814 OHW916819:OHW916824 OHW916826:OHW916835 OHW982292:OHW982297 OHW982299:OHW982308 OHW982313:OHW982318 OHW982320:OHW982329 OHW982334:OHW982339 OHW982341:OHW982350 OHW982355:OHW982360 OHW982362:OHW982371 OHX159:OHX178 OHX64790:OHX64809 OHX64811:OHX64830 OHX130326:OHX130345 OHX130347:OHX130366 OHX195862:OHX195881 OHX195883:OHX195902 OHX261398:OHX261417 OHX261419:OHX261438 OHX326934:OHX326953 OHX326955:OHX326974 OHX392470:OHX392489 OHX392491:OHX392510 OHX458006:OHX458025 OHX458027:OHX458046 OHX523542:OHX523561 OHX523563:OHX523582 OHX589078:OHX589097 OHX589099:OHX589118 OHX654614:OHX654633 OHX654635:OHX654654 OHX720150:OHX720169 OHX720171:OHX720190 OHX785686:OHX785705 OHX785707:OHX785726 OHX851222:OHX851241 OHX851243:OHX851262 OHX916758:OHX916777 OHX916779:OHX916798 OHX982294:OHX982313 OHX982315:OHX982334 OHY64852:OHY64853 OHY130388:OHY130389 OHY195924:OHY195925 OHY261460:OHY261461 OHY326996:OHY326997 OHY392532:OHY392533 OHY458068:OHY458069 OHY523604:OHY523605 OHY589140:OHY589141 OHY654676:OHY654677 OHY720212:OHY720213 OHY785748:OHY785749 OHY851284:OHY851285 OHY916820:OHY916821 OHY982356:OHY982357 OOP63:OOP109 OOP64694:OOP64740 OOP64830:OOP64831 OOP130230:OOP130276 OOP130366:OOP130367 OOP195766:OOP195812 OOP195902:OOP195903 OOP261302:OOP261348 OOP261438:OOP261439 OOP326838:OOP326884 OOP326974:OOP326975 OOP392374:OOP392420 OOP392510:OOP392511 OOP457910:OOP457956 OOP458046:OOP458047 OOP523446:OOP523492 OOP523582:OOP523583 OOP588982:OOP589028 OOP589118:OOP589119 OOP654518:OOP654564 OOP654654:OOP654655 OOP720054:OOP720100 OOP720190:OOP720191 OOP785590:OOP785636 OOP785726:OOP785727 OOP851126:OOP851172 OOP851262:OOP851263 OOP916662:OOP916708 OOP916798:OOP916799 OOP982198:OOP982244 OOP982334:OOP982335 OOQ63:OOQ77 OOQ82:OOQ99 OOQ104:OOQ109 OOQ64694:OOQ64708 OOQ64713:OOQ64730 OOQ64735:OOQ64740 OOQ130230:OOQ130244 OOQ130249:OOQ130266 OOQ130271:OOQ130276 OOQ195766:OOQ195780 OOQ195785:OOQ195802 OOQ195807:OOQ195812 OOQ261302:OOQ261316 OOQ261321:OOQ261338 OOQ261343:OOQ261348 OOQ326838:OOQ326852 OOQ326857:OOQ326874 OOQ326879:OOQ326884 OOQ392374:OOQ392388 OOQ392393:OOQ392410 OOQ392415:OOQ392420 OOQ457910:OOQ457924 OOQ457929:OOQ457946 OOQ457951:OOQ457956 OOQ523446:OOQ523460 OOQ523465:OOQ523482 OOQ523487:OOQ523492 OOQ588982:OOQ588996 OOQ589001:OOQ589018 OOQ589023:OOQ589028 OOQ654518:OOQ654532 OOQ654537:OOQ654554 OOQ654559:OOQ654564 OOQ720054:OOQ720068 OOQ720073:OOQ720090 OOQ720095:OOQ720100 OOQ785590:OOQ785604 OOQ785609:OOQ785626 OOQ785631:OOQ785636 OOQ851126:OOQ851140 OOQ851145:OOQ851162 OOQ851167:OOQ851172 OOQ916662:OOQ916676 OOQ916681:OOQ916698 OOQ916703:OOQ916708 OOQ982198:OOQ982212 OOQ982217:OOQ982234 OOQ982239:OOQ982244 OOR63:OOR109 OOR156:OOR162 OOR164:OOR173 OOR64694:OOR64740 OOR64787:OOR64793 OOR64795:OOR64804 OOR64809:OOR64814 OOR64816:OOR64825 OOR64830:OOR64835 OOR64837:OOR64846 OOR130230:OOR130276 OOR130323:OOR130329 OOR130331:OOR130340 OOR130345:OOR130350 OOR130352:OOR130361 OOR130366:OOR130371 OOR130373:OOR130382 OOR195766:OOR195812 OOR195859:OOR195865 OOR195867:OOR195876 OOR195881:OOR195886 OOR195888:OOR195897 OOR195902:OOR195907 OOR195909:OOR195918 OOR261302:OOR261348 OOR261395:OOR261401 OOR261403:OOR261412 OOR261417:OOR261422 OOR261424:OOR261433 OOR261438:OOR261443 OOR261445:OOR261454 OOR326838:OOR326884 OOR326931:OOR326937 OOR326939:OOR326948 OOR326953:OOR326958 OOR326960:OOR326969 OOR326974:OOR326979 OOR326981:OOR326990 OOR392374:OOR392420 OOR392467:OOR392473 OOR392475:OOR392484 OOR392489:OOR392494 OOR392496:OOR392505 OOR392510:OOR392515 OOR392517:OOR392526 OOR457910:OOR457956 OOR458003:OOR458009 OOR458011:OOR458020 OOR458025:OOR458030 OOR458032:OOR458041 OOR458046:OOR458051 OOR458053:OOR458062 OOR523446:OOR523492 OOR523539:OOR523545 OOR523547:OOR523556 OOR523561:OOR523566 OOR523568:OOR523577 OOR523582:OOR523587 OOR523589:OOR523598 OOR588982:OOR589028 OOR589075:OOR589081 OOR589083:OOR589092 OOR589097:OOR589102 OOR589104:OOR589113 OOR589118:OOR589123 OOR589125:OOR589134 OOR654518:OOR654564 OOR654611:OOR654617 OOR654619:OOR654628 OOR654633:OOR654638 OOR654640:OOR654649 OOR654654:OOR654659 OOR654661:OOR654670 OOR720054:OOR720100 OOR720147:OOR720153 OOR720155:OOR720164 OOR720169:OOR720174 OOR720176:OOR720185 OOR720190:OOR720195 OOR720197:OOR720206 OOR785590:OOR785636 OOR785683:OOR785689 OOR785691:OOR785700 OOR785705:OOR785710 OOR785712:OOR785721 OOR785726:OOR785731 OOR785733:OOR785742 OOR851126:OOR851172 OOR851219:OOR851225 OOR851227:OOR851236 OOR851241:OOR851246 OOR851248:OOR851257 OOR851262:OOR851267 OOR851269:OOR851278 OOR916662:OOR916708 OOR916755:OOR916761 OOR916763:OOR916772 OOR916777:OOR916782 OOR916784:OOR916793 OOR916798:OOR916803 OOR916805:OOR916814 OOR982198:OOR982244 OOR982291:OOR982297 OOR982299:OOR982308 OOR982313:OOR982318 OOR982320:OOR982329 OOR982334:OOR982339 OOR982341:OOR982350 OOS63:OOS108 OOS156:OOS157 OOS159:OOS178 OOS64694:OOS64739 OOS64787:OOS64788 OOS64790:OOS64809 OOS64811:OOS64830 OOS64833:OOS64851 OOS130230:OOS130275 OOS130323:OOS130324 OOS130326:OOS130345 OOS130347:OOS130366 OOS130369:OOS130387 OOS195766:OOS195811 OOS195859:OOS195860 OOS195862:OOS195881 OOS195883:OOS195902 OOS195905:OOS195923 OOS261302:OOS261347 OOS261395:OOS261396 OOS261398:OOS261417 OOS261419:OOS261438 OOS261441:OOS261459 OOS326838:OOS326883 OOS326931:OOS326932 OOS326934:OOS326953 OOS326955:OOS326974 OOS326977:OOS326995 OOS392374:OOS392419 OOS392467:OOS392468 OOS392470:OOS392489 OOS392491:OOS392510 OOS392513:OOS392531 OOS457910:OOS457955 OOS458003:OOS458004 OOS458006:OOS458025 OOS458027:OOS458046 OOS458049:OOS458067 OOS523446:OOS523491 OOS523539:OOS523540 OOS523542:OOS523561 OOS523563:OOS523582 OOS523585:OOS523603 OOS588982:OOS589027 OOS589075:OOS589076 OOS589078:OOS589097 OOS589099:OOS589118 OOS589121:OOS589139 OOS654518:OOS654563 OOS654611:OOS654612 OOS654614:OOS654633 OOS654635:OOS654654 OOS654657:OOS654675 OOS720054:OOS720099 OOS720147:OOS720148 OOS720150:OOS720169 OOS720171:OOS720190 OOS720193:OOS720211 OOS785590:OOS785635 OOS785683:OOS785684 OOS785686:OOS785705 OOS785707:OOS785726 OOS785729:OOS785747 OOS851126:OOS851171 OOS851219:OOS851220 OOS851222:OOS851241 OOS851243:OOS851262 OOS851265:OOS851283 OOS916662:OOS916707 OOS916755:OOS916756 OOS916758:OOS916777 OOS916779:OOS916798 OOS916801:OOS916819 OOS982198:OOS982243 OOS982291:OOS982292 OOS982294:OOS982313 OOS982315:OOS982334 OOS982337:OOS982355 ORR179:ORR224 ORR64897:ORR65050 ORR130433:ORR130586 ORR195969:ORR196122 ORR261505:ORR261658 ORR327041:ORR327194 ORR392577:ORR392730 ORR458113:ORR458266 ORR523649:ORR523802 ORR589185:ORR589338 ORR654721:ORR654874 ORR720257:ORR720410 ORR785793:ORR785946 ORR851329:ORR851482 ORR916865:ORR917018 ORR982401:ORR982554 ORS157:ORS162 ORS164:ORS173 ORS64788:ORS64793 ORS64795:ORS64804 ORS64809:ORS64814 ORS64816:ORS64825 ORS64830:ORS64835 ORS64837:ORS64846 ORS64851:ORS64856 ORS64858:ORS64867 ORS130324:ORS130329 ORS130331:ORS130340 ORS130345:ORS130350 ORS130352:ORS130361 ORS130366:ORS130371 ORS130373:ORS130382 ORS130387:ORS130392 ORS130394:ORS130403 ORS195860:ORS195865 ORS195867:ORS195876 ORS195881:ORS195886 ORS195888:ORS195897 ORS195902:ORS195907 ORS195909:ORS195918 ORS195923:ORS195928 ORS195930:ORS195939 ORS261396:ORS261401 ORS261403:ORS261412 ORS261417:ORS261422 ORS261424:ORS261433 ORS261438:ORS261443 ORS261445:ORS261454 ORS261459:ORS261464 ORS261466:ORS261475 ORS326932:ORS326937 ORS326939:ORS326948 ORS326953:ORS326958 ORS326960:ORS326969 ORS326974:ORS326979 ORS326981:ORS326990 ORS326995:ORS327000 ORS327002:ORS327011 ORS392468:ORS392473 ORS392475:ORS392484 ORS392489:ORS392494 ORS392496:ORS392505 ORS392510:ORS392515 ORS392517:ORS392526 ORS392531:ORS392536 ORS392538:ORS392547 ORS458004:ORS458009 ORS458011:ORS458020 ORS458025:ORS458030 ORS458032:ORS458041 ORS458046:ORS458051 ORS458053:ORS458062 ORS458067:ORS458072 ORS458074:ORS458083 ORS523540:ORS523545 ORS523547:ORS523556 ORS523561:ORS523566 ORS523568:ORS523577 ORS523582:ORS523587 ORS523589:ORS523598 ORS523603:ORS523608 ORS523610:ORS523619 ORS589076:ORS589081 ORS589083:ORS589092 ORS589097:ORS589102 ORS589104:ORS589113 ORS589118:ORS589123 ORS589125:ORS589134 ORS589139:ORS589144 ORS589146:ORS589155 ORS654612:ORS654617 ORS654619:ORS654628 ORS654633:ORS654638 ORS654640:ORS654649 ORS654654:ORS654659 ORS654661:ORS654670 ORS654675:ORS654680 ORS654682:ORS654691 ORS720148:ORS720153 ORS720155:ORS720164 ORS720169:ORS720174 ORS720176:ORS720185 ORS720190:ORS720195 ORS720197:ORS720206 ORS720211:ORS720216 ORS720218:ORS720227 ORS785684:ORS785689 ORS785691:ORS785700 ORS785705:ORS785710 ORS785712:ORS785721 ORS785726:ORS785731 ORS785733:ORS785742 ORS785747:ORS785752 ORS785754:ORS785763 ORS851220:ORS851225 ORS851227:ORS851236 ORS851241:ORS851246 ORS851248:ORS851257 ORS851262:ORS851267 ORS851269:ORS851278 ORS851283:ORS851288 ORS851290:ORS851299 ORS916756:ORS916761 ORS916763:ORS916772 ORS916777:ORS916782 ORS916784:ORS916793 ORS916798:ORS916803 ORS916805:ORS916814 ORS916819:ORS916824 ORS916826:ORS916835 ORS982292:ORS982297 ORS982299:ORS982308 ORS982313:ORS982318 ORS982320:ORS982329 ORS982334:ORS982339 ORS982341:ORS982350 ORS982355:ORS982360 ORS982362:ORS982371 ORT159:ORT178 ORT64790:ORT64809 ORT64811:ORT64830 ORT130326:ORT130345 ORT130347:ORT130366 ORT195862:ORT195881 ORT195883:ORT195902 ORT261398:ORT261417 ORT261419:ORT261438 ORT326934:ORT326953 ORT326955:ORT326974 ORT392470:ORT392489 ORT392491:ORT392510 ORT458006:ORT458025 ORT458027:ORT458046 ORT523542:ORT523561 ORT523563:ORT523582 ORT589078:ORT589097 ORT589099:ORT589118 ORT654614:ORT654633 ORT654635:ORT654654 ORT720150:ORT720169 ORT720171:ORT720190 ORT785686:ORT785705 ORT785707:ORT785726 ORT851222:ORT851241 ORT851243:ORT851262 ORT916758:ORT916777 ORT916779:ORT916798 ORT982294:ORT982313 ORT982315:ORT982334 ORU64852:ORU64853 ORU130388:ORU130389 ORU195924:ORU195925 ORU261460:ORU261461 ORU326996:ORU326997 ORU392532:ORU392533 ORU458068:ORU458069 ORU523604:ORU523605 ORU589140:ORU589141 ORU654676:ORU654677 ORU720212:ORU720213 ORU785748:ORU785749 ORU851284:ORU851285 ORU916820:ORU916821 ORU982356:ORU982357 OYL63:OYL109 OYL64694:OYL64740 OYL64830:OYL64831 OYL130230:OYL130276 OYL130366:OYL130367 OYL195766:OYL195812 OYL195902:OYL195903 OYL261302:OYL261348 OYL261438:OYL261439 OYL326838:OYL326884 OYL326974:OYL326975 OYL392374:OYL392420 OYL392510:OYL392511 OYL457910:OYL457956 OYL458046:OYL458047 OYL523446:OYL523492 OYL523582:OYL523583 OYL588982:OYL589028 OYL589118:OYL589119 OYL654518:OYL654564 OYL654654:OYL654655 OYL720054:OYL720100 OYL720190:OYL720191 OYL785590:OYL785636 OYL785726:OYL785727 OYL851126:OYL851172 OYL851262:OYL851263 OYL916662:OYL916708 OYL916798:OYL916799 OYL982198:OYL982244 OYL982334:OYL982335 OYM63:OYM77 OYM82:OYM99 OYM104:OYM109 OYM64694:OYM64708 OYM64713:OYM64730 OYM64735:OYM64740 OYM130230:OYM130244 OYM130249:OYM130266 OYM130271:OYM130276 OYM195766:OYM195780 OYM195785:OYM195802 OYM195807:OYM195812 OYM261302:OYM261316 OYM261321:OYM261338 OYM261343:OYM261348 OYM326838:OYM326852 OYM326857:OYM326874 OYM326879:OYM326884 OYM392374:OYM392388 OYM392393:OYM392410 OYM392415:OYM392420 OYM457910:OYM457924 OYM457929:OYM457946 OYM457951:OYM457956 OYM523446:OYM523460 OYM523465:OYM523482 OYM523487:OYM523492 OYM588982:OYM588996 OYM589001:OYM589018 OYM589023:OYM589028 OYM654518:OYM654532 OYM654537:OYM654554 OYM654559:OYM654564 OYM720054:OYM720068 OYM720073:OYM720090 OYM720095:OYM720100 OYM785590:OYM785604 OYM785609:OYM785626 OYM785631:OYM785636 OYM851126:OYM851140 OYM851145:OYM851162 OYM851167:OYM851172 OYM916662:OYM916676 OYM916681:OYM916698 OYM916703:OYM916708 OYM982198:OYM982212 OYM982217:OYM982234 OYM982239:OYM982244 OYN63:OYN109 OYN156:OYN162 OYN164:OYN173 OYN64694:OYN64740 OYN64787:OYN64793 OYN64795:OYN64804 OYN64809:OYN64814 OYN64816:OYN64825 OYN64830:OYN64835 OYN64837:OYN64846 OYN130230:OYN130276 OYN130323:OYN130329 OYN130331:OYN130340 OYN130345:OYN130350 OYN130352:OYN130361 OYN130366:OYN130371 OYN130373:OYN130382 OYN195766:OYN195812 OYN195859:OYN195865 OYN195867:OYN195876 OYN195881:OYN195886 OYN195888:OYN195897 OYN195902:OYN195907 OYN195909:OYN195918 OYN261302:OYN261348 OYN261395:OYN261401 OYN261403:OYN261412 OYN261417:OYN261422 OYN261424:OYN261433 OYN261438:OYN261443 OYN261445:OYN261454 OYN326838:OYN326884 OYN326931:OYN326937 OYN326939:OYN326948 OYN326953:OYN326958 OYN326960:OYN326969 OYN326974:OYN326979 OYN326981:OYN326990 OYN392374:OYN392420 OYN392467:OYN392473 OYN392475:OYN392484 OYN392489:OYN392494 OYN392496:OYN392505 OYN392510:OYN392515 OYN392517:OYN392526 OYN457910:OYN457956 OYN458003:OYN458009 OYN458011:OYN458020 OYN458025:OYN458030 OYN458032:OYN458041 OYN458046:OYN458051 OYN458053:OYN458062 OYN523446:OYN523492 OYN523539:OYN523545 OYN523547:OYN523556 OYN523561:OYN523566 OYN523568:OYN523577 OYN523582:OYN523587 OYN523589:OYN523598 OYN588982:OYN589028 OYN589075:OYN589081 OYN589083:OYN589092 OYN589097:OYN589102 OYN589104:OYN589113 OYN589118:OYN589123 OYN589125:OYN589134 OYN654518:OYN654564 OYN654611:OYN654617 OYN654619:OYN654628 OYN654633:OYN654638 OYN654640:OYN654649 OYN654654:OYN654659 OYN654661:OYN654670 OYN720054:OYN720100 OYN720147:OYN720153 OYN720155:OYN720164 OYN720169:OYN720174 OYN720176:OYN720185 OYN720190:OYN720195 OYN720197:OYN720206 OYN785590:OYN785636 OYN785683:OYN785689 OYN785691:OYN785700 OYN785705:OYN785710 OYN785712:OYN785721 OYN785726:OYN785731 OYN785733:OYN785742 OYN851126:OYN851172 OYN851219:OYN851225 OYN851227:OYN851236 OYN851241:OYN851246 OYN851248:OYN851257 OYN851262:OYN851267 OYN851269:OYN851278 OYN916662:OYN916708 OYN916755:OYN916761 OYN916763:OYN916772 OYN916777:OYN916782 OYN916784:OYN916793 OYN916798:OYN916803 OYN916805:OYN916814 OYN982198:OYN982244 OYN982291:OYN982297 OYN982299:OYN982308 OYN982313:OYN982318 OYN982320:OYN982329 OYN982334:OYN982339 OYN982341:OYN982350 OYO63:OYO108 OYO156:OYO157 OYO159:OYO178 OYO64694:OYO64739 OYO64787:OYO64788 OYO64790:OYO64809 OYO64811:OYO64830 OYO64833:OYO64851 OYO130230:OYO130275 OYO130323:OYO130324 OYO130326:OYO130345 OYO130347:OYO130366 OYO130369:OYO130387 OYO195766:OYO195811 OYO195859:OYO195860 OYO195862:OYO195881 OYO195883:OYO195902 OYO195905:OYO195923 OYO261302:OYO261347 OYO261395:OYO261396 OYO261398:OYO261417 OYO261419:OYO261438 OYO261441:OYO261459 OYO326838:OYO326883 OYO326931:OYO326932 OYO326934:OYO326953 OYO326955:OYO326974 OYO326977:OYO326995 OYO392374:OYO392419 OYO392467:OYO392468 OYO392470:OYO392489 OYO392491:OYO392510 OYO392513:OYO392531 OYO457910:OYO457955 OYO458003:OYO458004 OYO458006:OYO458025 OYO458027:OYO458046 OYO458049:OYO458067 OYO523446:OYO523491 OYO523539:OYO523540 OYO523542:OYO523561 OYO523563:OYO523582 OYO523585:OYO523603 OYO588982:OYO589027 OYO589075:OYO589076 OYO589078:OYO589097 OYO589099:OYO589118 OYO589121:OYO589139 OYO654518:OYO654563 OYO654611:OYO654612 OYO654614:OYO654633 OYO654635:OYO654654 OYO654657:OYO654675 OYO720054:OYO720099 OYO720147:OYO720148 OYO720150:OYO720169 OYO720171:OYO720190 OYO720193:OYO720211 OYO785590:OYO785635 OYO785683:OYO785684 OYO785686:OYO785705 OYO785707:OYO785726 OYO785729:OYO785747 OYO851126:OYO851171 OYO851219:OYO851220 OYO851222:OYO851241 OYO851243:OYO851262 OYO851265:OYO851283 OYO916662:OYO916707 OYO916755:OYO916756 OYO916758:OYO916777 OYO916779:OYO916798 OYO916801:OYO916819 OYO982198:OYO982243 OYO982291:OYO982292 OYO982294:OYO982313 OYO982315:OYO982334 OYO982337:OYO982355 PBN179:PBN224 PBN64897:PBN65050 PBN130433:PBN130586 PBN195969:PBN196122 PBN261505:PBN261658 PBN327041:PBN327194 PBN392577:PBN392730 PBN458113:PBN458266 PBN523649:PBN523802 PBN589185:PBN589338 PBN654721:PBN654874 PBN720257:PBN720410 PBN785793:PBN785946 PBN851329:PBN851482 PBN916865:PBN917018 PBN982401:PBN982554 PBO157:PBO162 PBO164:PBO173 PBO64788:PBO64793 PBO64795:PBO64804 PBO64809:PBO64814 PBO64816:PBO64825 PBO64830:PBO64835 PBO64837:PBO64846 PBO64851:PBO64856 PBO64858:PBO64867 PBO130324:PBO130329 PBO130331:PBO130340 PBO130345:PBO130350 PBO130352:PBO130361 PBO130366:PBO130371 PBO130373:PBO130382 PBO130387:PBO130392 PBO130394:PBO130403 PBO195860:PBO195865 PBO195867:PBO195876 PBO195881:PBO195886 PBO195888:PBO195897 PBO195902:PBO195907 PBO195909:PBO195918 PBO195923:PBO195928 PBO195930:PBO195939 PBO261396:PBO261401 PBO261403:PBO261412 PBO261417:PBO261422 PBO261424:PBO261433 PBO261438:PBO261443 PBO261445:PBO261454 PBO261459:PBO261464 PBO261466:PBO261475 PBO326932:PBO326937 PBO326939:PBO326948 PBO326953:PBO326958 PBO326960:PBO326969 PBO326974:PBO326979 PBO326981:PBO326990 PBO326995:PBO327000 PBO327002:PBO327011 PBO392468:PBO392473 PBO392475:PBO392484 PBO392489:PBO392494 PBO392496:PBO392505 PBO392510:PBO392515 PBO392517:PBO392526 PBO392531:PBO392536 PBO392538:PBO392547 PBO458004:PBO458009 PBO458011:PBO458020 PBO458025:PBO458030 PBO458032:PBO458041 PBO458046:PBO458051 PBO458053:PBO458062 PBO458067:PBO458072 PBO458074:PBO458083 PBO523540:PBO523545 PBO523547:PBO523556 PBO523561:PBO523566 PBO523568:PBO523577 PBO523582:PBO523587 PBO523589:PBO523598 PBO523603:PBO523608 PBO523610:PBO523619 PBO589076:PBO589081 PBO589083:PBO589092 PBO589097:PBO589102 PBO589104:PBO589113 PBO589118:PBO589123 PBO589125:PBO589134 PBO589139:PBO589144 PBO589146:PBO589155 PBO654612:PBO654617 PBO654619:PBO654628 PBO654633:PBO654638 PBO654640:PBO654649 PBO654654:PBO654659 PBO654661:PBO654670 PBO654675:PBO654680 PBO654682:PBO654691 PBO720148:PBO720153 PBO720155:PBO720164 PBO720169:PBO720174 PBO720176:PBO720185 PBO720190:PBO720195 PBO720197:PBO720206 PBO720211:PBO720216 PBO720218:PBO720227 PBO785684:PBO785689 PBO785691:PBO785700 PBO785705:PBO785710 PBO785712:PBO785721 PBO785726:PBO785731 PBO785733:PBO785742 PBO785747:PBO785752 PBO785754:PBO785763 PBO851220:PBO851225 PBO851227:PBO851236 PBO851241:PBO851246 PBO851248:PBO851257 PBO851262:PBO851267 PBO851269:PBO851278 PBO851283:PBO851288 PBO851290:PBO851299 PBO916756:PBO916761 PBO916763:PBO916772 PBO916777:PBO916782 PBO916784:PBO916793 PBO916798:PBO916803 PBO916805:PBO916814 PBO916819:PBO916824 PBO916826:PBO916835 PBO982292:PBO982297 PBO982299:PBO982308 PBO982313:PBO982318 PBO982320:PBO982329 PBO982334:PBO982339 PBO982341:PBO982350 PBO982355:PBO982360 PBO982362:PBO982371 PBP159:PBP178 PBP64790:PBP64809 PBP64811:PBP64830 PBP130326:PBP130345 PBP130347:PBP130366 PBP195862:PBP195881 PBP195883:PBP195902 PBP261398:PBP261417 PBP261419:PBP261438 PBP326934:PBP326953 PBP326955:PBP326974 PBP392470:PBP392489 PBP392491:PBP392510 PBP458006:PBP458025 PBP458027:PBP458046 PBP523542:PBP523561 PBP523563:PBP523582 PBP589078:PBP589097 PBP589099:PBP589118 PBP654614:PBP654633 PBP654635:PBP654654 PBP720150:PBP720169 PBP720171:PBP720190 PBP785686:PBP785705 PBP785707:PBP785726 PBP851222:PBP851241 PBP851243:PBP851262 PBP916758:PBP916777 PBP916779:PBP916798 PBP982294:PBP982313 PBP982315:PBP982334 PBQ64852:PBQ64853 PBQ130388:PBQ130389 PBQ195924:PBQ195925 PBQ261460:PBQ261461 PBQ326996:PBQ326997 PBQ392532:PBQ392533 PBQ458068:PBQ458069 PBQ523604:PBQ523605 PBQ589140:PBQ589141 PBQ654676:PBQ654677 PBQ720212:PBQ720213 PBQ785748:PBQ785749 PBQ851284:PBQ851285 PBQ916820:PBQ916821 PBQ982356:PBQ982357 PIH63:PIH109 PIH64694:PIH64740 PIH64830:PIH64831 PIH130230:PIH130276 PIH130366:PIH130367 PIH195766:PIH195812 PIH195902:PIH195903 PIH261302:PIH261348 PIH261438:PIH261439 PIH326838:PIH326884 PIH326974:PIH326975 PIH392374:PIH392420 PIH392510:PIH392511 PIH457910:PIH457956 PIH458046:PIH458047 PIH523446:PIH523492 PIH523582:PIH523583 PIH588982:PIH589028 PIH589118:PIH589119 PIH654518:PIH654564 PIH654654:PIH654655 PIH720054:PIH720100 PIH720190:PIH720191 PIH785590:PIH785636 PIH785726:PIH785727 PIH851126:PIH851172 PIH851262:PIH851263 PIH916662:PIH916708 PIH916798:PIH916799 PIH982198:PIH982244 PIH982334:PIH982335 PII63:PII77 PII82:PII99 PII104:PII109 PII64694:PII64708 PII64713:PII64730 PII64735:PII64740 PII130230:PII130244 PII130249:PII130266 PII130271:PII130276 PII195766:PII195780 PII195785:PII195802 PII195807:PII195812 PII261302:PII261316 PII261321:PII261338 PII261343:PII261348 PII326838:PII326852 PII326857:PII326874 PII326879:PII326884 PII392374:PII392388 PII392393:PII392410 PII392415:PII392420 PII457910:PII457924 PII457929:PII457946 PII457951:PII457956 PII523446:PII523460 PII523465:PII523482 PII523487:PII523492 PII588982:PII588996 PII589001:PII589018 PII589023:PII589028 PII654518:PII654532 PII654537:PII654554 PII654559:PII654564 PII720054:PII720068 PII720073:PII720090 PII720095:PII720100 PII785590:PII785604 PII785609:PII785626 PII785631:PII785636 PII851126:PII851140 PII851145:PII851162 PII851167:PII851172 PII916662:PII916676 PII916681:PII916698 PII916703:PII916708 PII982198:PII982212 PII982217:PII982234 PII982239:PII982244 PIJ63:PIJ109 PIJ156:PIJ162 PIJ164:PIJ173 PIJ64694:PIJ64740 PIJ64787:PIJ64793 PIJ64795:PIJ64804 PIJ64809:PIJ64814 PIJ64816:PIJ64825 PIJ64830:PIJ64835 PIJ64837:PIJ64846 PIJ130230:PIJ130276 PIJ130323:PIJ130329 PIJ130331:PIJ130340 PIJ130345:PIJ130350 PIJ130352:PIJ130361 PIJ130366:PIJ130371 PIJ130373:PIJ130382 PIJ195766:PIJ195812 PIJ195859:PIJ195865 PIJ195867:PIJ195876 PIJ195881:PIJ195886 PIJ195888:PIJ195897 PIJ195902:PIJ195907 PIJ195909:PIJ195918 PIJ261302:PIJ261348 PIJ261395:PIJ261401 PIJ261403:PIJ261412 PIJ261417:PIJ261422 PIJ261424:PIJ261433 PIJ261438:PIJ261443 PIJ261445:PIJ261454 PIJ326838:PIJ326884 PIJ326931:PIJ326937 PIJ326939:PIJ326948 PIJ326953:PIJ326958 PIJ326960:PIJ326969 PIJ326974:PIJ326979 PIJ326981:PIJ326990 PIJ392374:PIJ392420 PIJ392467:PIJ392473 PIJ392475:PIJ392484 PIJ392489:PIJ392494 PIJ392496:PIJ392505 PIJ392510:PIJ392515 PIJ392517:PIJ392526 PIJ457910:PIJ457956 PIJ458003:PIJ458009 PIJ458011:PIJ458020 PIJ458025:PIJ458030 PIJ458032:PIJ458041 PIJ458046:PIJ458051 PIJ458053:PIJ458062 PIJ523446:PIJ523492 PIJ523539:PIJ523545 PIJ523547:PIJ523556 PIJ523561:PIJ523566 PIJ523568:PIJ523577 PIJ523582:PIJ523587 PIJ523589:PIJ523598 PIJ588982:PIJ589028 PIJ589075:PIJ589081 PIJ589083:PIJ589092 PIJ589097:PIJ589102 PIJ589104:PIJ589113 PIJ589118:PIJ589123 PIJ589125:PIJ589134 PIJ654518:PIJ654564 PIJ654611:PIJ654617 PIJ654619:PIJ654628 PIJ654633:PIJ654638 PIJ654640:PIJ654649 PIJ654654:PIJ654659 PIJ654661:PIJ654670 PIJ720054:PIJ720100 PIJ720147:PIJ720153 PIJ720155:PIJ720164 PIJ720169:PIJ720174 PIJ720176:PIJ720185 PIJ720190:PIJ720195 PIJ720197:PIJ720206 PIJ785590:PIJ785636 PIJ785683:PIJ785689 PIJ785691:PIJ785700 PIJ785705:PIJ785710 PIJ785712:PIJ785721 PIJ785726:PIJ785731 PIJ785733:PIJ785742 PIJ851126:PIJ851172 PIJ851219:PIJ851225 PIJ851227:PIJ851236 PIJ851241:PIJ851246 PIJ851248:PIJ851257 PIJ851262:PIJ851267 PIJ851269:PIJ851278 PIJ916662:PIJ916708 PIJ916755:PIJ916761 PIJ916763:PIJ916772 PIJ916777:PIJ916782 PIJ916784:PIJ916793 PIJ916798:PIJ916803 PIJ916805:PIJ916814 PIJ982198:PIJ982244 PIJ982291:PIJ982297 PIJ982299:PIJ982308 PIJ982313:PIJ982318 PIJ982320:PIJ982329 PIJ982334:PIJ982339 PIJ982341:PIJ982350 PIK63:PIK108 PIK156:PIK157 PIK159:PIK178 PIK64694:PIK64739 PIK64787:PIK64788 PIK64790:PIK64809 PIK64811:PIK64830 PIK64833:PIK64851 PIK130230:PIK130275 PIK130323:PIK130324 PIK130326:PIK130345 PIK130347:PIK130366 PIK130369:PIK130387 PIK195766:PIK195811 PIK195859:PIK195860 PIK195862:PIK195881 PIK195883:PIK195902 PIK195905:PIK195923 PIK261302:PIK261347 PIK261395:PIK261396 PIK261398:PIK261417 PIK261419:PIK261438 PIK261441:PIK261459 PIK326838:PIK326883 PIK326931:PIK326932 PIK326934:PIK326953 PIK326955:PIK326974 PIK326977:PIK326995 PIK392374:PIK392419 PIK392467:PIK392468 PIK392470:PIK392489 PIK392491:PIK392510 PIK392513:PIK392531 PIK457910:PIK457955 PIK458003:PIK458004 PIK458006:PIK458025 PIK458027:PIK458046 PIK458049:PIK458067 PIK523446:PIK523491 PIK523539:PIK523540 PIK523542:PIK523561 PIK523563:PIK523582 PIK523585:PIK523603 PIK588982:PIK589027 PIK589075:PIK589076 PIK589078:PIK589097 PIK589099:PIK589118 PIK589121:PIK589139 PIK654518:PIK654563 PIK654611:PIK654612 PIK654614:PIK654633 PIK654635:PIK654654 PIK654657:PIK654675 PIK720054:PIK720099 PIK720147:PIK720148 PIK720150:PIK720169 PIK720171:PIK720190 PIK720193:PIK720211 PIK785590:PIK785635 PIK785683:PIK785684 PIK785686:PIK785705 PIK785707:PIK785726 PIK785729:PIK785747 PIK851126:PIK851171 PIK851219:PIK851220 PIK851222:PIK851241 PIK851243:PIK851262 PIK851265:PIK851283 PIK916662:PIK916707 PIK916755:PIK916756 PIK916758:PIK916777 PIK916779:PIK916798 PIK916801:PIK916819 PIK982198:PIK982243 PIK982291:PIK982292 PIK982294:PIK982313 PIK982315:PIK982334 PIK982337:PIK982355 PLJ179:PLJ224 PLJ64897:PLJ65050 PLJ130433:PLJ130586 PLJ195969:PLJ196122 PLJ261505:PLJ261658 PLJ327041:PLJ327194 PLJ392577:PLJ392730 PLJ458113:PLJ458266 PLJ523649:PLJ523802 PLJ589185:PLJ589338 PLJ654721:PLJ654874 PLJ720257:PLJ720410 PLJ785793:PLJ785946 PLJ851329:PLJ851482 PLJ916865:PLJ917018 PLJ982401:PLJ982554 PLK157:PLK162 PLK164:PLK173 PLK64788:PLK64793 PLK64795:PLK64804 PLK64809:PLK64814 PLK64816:PLK64825 PLK64830:PLK64835 PLK64837:PLK64846 PLK64851:PLK64856 PLK64858:PLK64867 PLK130324:PLK130329 PLK130331:PLK130340 PLK130345:PLK130350 PLK130352:PLK130361 PLK130366:PLK130371 PLK130373:PLK130382 PLK130387:PLK130392 PLK130394:PLK130403 PLK195860:PLK195865 PLK195867:PLK195876 PLK195881:PLK195886 PLK195888:PLK195897 PLK195902:PLK195907 PLK195909:PLK195918 PLK195923:PLK195928 PLK195930:PLK195939 PLK261396:PLK261401 PLK261403:PLK261412 PLK261417:PLK261422 PLK261424:PLK261433 PLK261438:PLK261443 PLK261445:PLK261454 PLK261459:PLK261464 PLK261466:PLK261475 PLK326932:PLK326937 PLK326939:PLK326948 PLK326953:PLK326958 PLK326960:PLK326969 PLK326974:PLK326979 PLK326981:PLK326990 PLK326995:PLK327000 PLK327002:PLK327011 PLK392468:PLK392473 PLK392475:PLK392484 PLK392489:PLK392494 PLK392496:PLK392505 PLK392510:PLK392515 PLK392517:PLK392526 PLK392531:PLK392536 PLK392538:PLK392547 PLK458004:PLK458009 PLK458011:PLK458020 PLK458025:PLK458030 PLK458032:PLK458041 PLK458046:PLK458051 PLK458053:PLK458062 PLK458067:PLK458072 PLK458074:PLK458083 PLK523540:PLK523545 PLK523547:PLK523556 PLK523561:PLK523566 PLK523568:PLK523577 PLK523582:PLK523587 PLK523589:PLK523598 PLK523603:PLK523608 PLK523610:PLK523619 PLK589076:PLK589081 PLK589083:PLK589092 PLK589097:PLK589102 PLK589104:PLK589113 PLK589118:PLK589123 PLK589125:PLK589134 PLK589139:PLK589144 PLK589146:PLK589155 PLK654612:PLK654617 PLK654619:PLK654628 PLK654633:PLK654638 PLK654640:PLK654649 PLK654654:PLK654659 PLK654661:PLK654670 PLK654675:PLK654680 PLK654682:PLK654691 PLK720148:PLK720153 PLK720155:PLK720164 PLK720169:PLK720174 PLK720176:PLK720185 PLK720190:PLK720195 PLK720197:PLK720206 PLK720211:PLK720216 PLK720218:PLK720227 PLK785684:PLK785689 PLK785691:PLK785700 PLK785705:PLK785710 PLK785712:PLK785721 PLK785726:PLK785731 PLK785733:PLK785742 PLK785747:PLK785752 PLK785754:PLK785763 PLK851220:PLK851225 PLK851227:PLK851236 PLK851241:PLK851246 PLK851248:PLK851257 PLK851262:PLK851267 PLK851269:PLK851278 PLK851283:PLK851288 PLK851290:PLK851299 PLK916756:PLK916761 PLK916763:PLK916772 PLK916777:PLK916782 PLK916784:PLK916793 PLK916798:PLK916803 PLK916805:PLK916814 PLK916819:PLK916824 PLK916826:PLK916835 PLK982292:PLK982297 PLK982299:PLK982308 PLK982313:PLK982318 PLK982320:PLK982329 PLK982334:PLK982339 PLK982341:PLK982350 PLK982355:PLK982360 PLK982362:PLK982371 PLL159:PLL178 PLL64790:PLL64809 PLL64811:PLL64830 PLL130326:PLL130345 PLL130347:PLL130366 PLL195862:PLL195881 PLL195883:PLL195902 PLL261398:PLL261417 PLL261419:PLL261438 PLL326934:PLL326953 PLL326955:PLL326974 PLL392470:PLL392489 PLL392491:PLL392510 PLL458006:PLL458025 PLL458027:PLL458046 PLL523542:PLL523561 PLL523563:PLL523582 PLL589078:PLL589097 PLL589099:PLL589118 PLL654614:PLL654633 PLL654635:PLL654654 PLL720150:PLL720169 PLL720171:PLL720190 PLL785686:PLL785705 PLL785707:PLL785726 PLL851222:PLL851241 PLL851243:PLL851262 PLL916758:PLL916777 PLL916779:PLL916798 PLL982294:PLL982313 PLL982315:PLL982334 PLM64852:PLM64853 PLM130388:PLM130389 PLM195924:PLM195925 PLM261460:PLM261461 PLM326996:PLM326997 PLM392532:PLM392533 PLM458068:PLM458069 PLM523604:PLM523605 PLM589140:PLM589141 PLM654676:PLM654677 PLM720212:PLM720213 PLM785748:PLM785749 PLM851284:PLM851285 PLM916820:PLM916821 PLM982356:PLM982357 PSD63:PSD109 PSD64694:PSD64740 PSD64830:PSD64831 PSD130230:PSD130276 PSD130366:PSD130367 PSD195766:PSD195812 PSD195902:PSD195903 PSD261302:PSD261348 PSD261438:PSD261439 PSD326838:PSD326884 PSD326974:PSD326975 PSD392374:PSD392420 PSD392510:PSD392511 PSD457910:PSD457956 PSD458046:PSD458047 PSD523446:PSD523492 PSD523582:PSD523583 PSD588982:PSD589028 PSD589118:PSD589119 PSD654518:PSD654564 PSD654654:PSD654655 PSD720054:PSD720100 PSD720190:PSD720191 PSD785590:PSD785636 PSD785726:PSD785727 PSD851126:PSD851172 PSD851262:PSD851263 PSD916662:PSD916708 PSD916798:PSD916799 PSD982198:PSD982244 PSD982334:PSD982335 PSE63:PSE77 PSE82:PSE99 PSE104:PSE109 PSE64694:PSE64708 PSE64713:PSE64730 PSE64735:PSE64740 PSE130230:PSE130244 PSE130249:PSE130266 PSE130271:PSE130276 PSE195766:PSE195780 PSE195785:PSE195802 PSE195807:PSE195812 PSE261302:PSE261316 PSE261321:PSE261338 PSE261343:PSE261348 PSE326838:PSE326852 PSE326857:PSE326874 PSE326879:PSE326884 PSE392374:PSE392388 PSE392393:PSE392410 PSE392415:PSE392420 PSE457910:PSE457924 PSE457929:PSE457946 PSE457951:PSE457956 PSE523446:PSE523460 PSE523465:PSE523482 PSE523487:PSE523492 PSE588982:PSE588996 PSE589001:PSE589018 PSE589023:PSE589028 PSE654518:PSE654532 PSE654537:PSE654554 PSE654559:PSE654564 PSE720054:PSE720068 PSE720073:PSE720090 PSE720095:PSE720100 PSE785590:PSE785604 PSE785609:PSE785626 PSE785631:PSE785636 PSE851126:PSE851140 PSE851145:PSE851162 PSE851167:PSE851172 PSE916662:PSE916676 PSE916681:PSE916698 PSE916703:PSE916708 PSE982198:PSE982212 PSE982217:PSE982234 PSE982239:PSE982244 PSF63:PSF109 PSF156:PSF162 PSF164:PSF173 PSF64694:PSF64740 PSF64787:PSF64793 PSF64795:PSF64804 PSF64809:PSF64814 PSF64816:PSF64825 PSF64830:PSF64835 PSF64837:PSF64846 PSF130230:PSF130276 PSF130323:PSF130329 PSF130331:PSF130340 PSF130345:PSF130350 PSF130352:PSF130361 PSF130366:PSF130371 PSF130373:PSF130382 PSF195766:PSF195812 PSF195859:PSF195865 PSF195867:PSF195876 PSF195881:PSF195886 PSF195888:PSF195897 PSF195902:PSF195907 PSF195909:PSF195918 PSF261302:PSF261348 PSF261395:PSF261401 PSF261403:PSF261412 PSF261417:PSF261422 PSF261424:PSF261433 PSF261438:PSF261443 PSF261445:PSF261454 PSF326838:PSF326884 PSF326931:PSF326937 PSF326939:PSF326948 PSF326953:PSF326958 PSF326960:PSF326969 PSF326974:PSF326979 PSF326981:PSF326990 PSF392374:PSF392420 PSF392467:PSF392473 PSF392475:PSF392484 PSF392489:PSF392494 PSF392496:PSF392505 PSF392510:PSF392515 PSF392517:PSF392526 PSF457910:PSF457956 PSF458003:PSF458009 PSF458011:PSF458020 PSF458025:PSF458030 PSF458032:PSF458041 PSF458046:PSF458051 PSF458053:PSF458062 PSF523446:PSF523492 PSF523539:PSF523545 PSF523547:PSF523556 PSF523561:PSF523566 PSF523568:PSF523577 PSF523582:PSF523587 PSF523589:PSF523598 PSF588982:PSF589028 PSF589075:PSF589081 PSF589083:PSF589092 PSF589097:PSF589102 PSF589104:PSF589113 PSF589118:PSF589123 PSF589125:PSF589134 PSF654518:PSF654564 PSF654611:PSF654617 PSF654619:PSF654628 PSF654633:PSF654638 PSF654640:PSF654649 PSF654654:PSF654659 PSF654661:PSF654670 PSF720054:PSF720100 PSF720147:PSF720153 PSF720155:PSF720164 PSF720169:PSF720174 PSF720176:PSF720185 PSF720190:PSF720195 PSF720197:PSF720206 PSF785590:PSF785636 PSF785683:PSF785689 PSF785691:PSF785700 PSF785705:PSF785710 PSF785712:PSF785721 PSF785726:PSF785731 PSF785733:PSF785742 PSF851126:PSF851172 PSF851219:PSF851225 PSF851227:PSF851236 PSF851241:PSF851246 PSF851248:PSF851257 PSF851262:PSF851267 PSF851269:PSF851278 PSF916662:PSF916708 PSF916755:PSF916761 PSF916763:PSF916772 PSF916777:PSF916782 PSF916784:PSF916793 PSF916798:PSF916803 PSF916805:PSF916814 PSF982198:PSF982244 PSF982291:PSF982297 PSF982299:PSF982308 PSF982313:PSF982318 PSF982320:PSF982329 PSF982334:PSF982339 PSF982341:PSF982350 PSG63:PSG108 PSG156:PSG157 PSG159:PSG178 PSG64694:PSG64739 PSG64787:PSG64788 PSG64790:PSG64809 PSG64811:PSG64830 PSG64833:PSG64851 PSG130230:PSG130275 PSG130323:PSG130324 PSG130326:PSG130345 PSG130347:PSG130366 PSG130369:PSG130387 PSG195766:PSG195811 PSG195859:PSG195860 PSG195862:PSG195881 PSG195883:PSG195902 PSG195905:PSG195923 PSG261302:PSG261347 PSG261395:PSG261396 PSG261398:PSG261417 PSG261419:PSG261438 PSG261441:PSG261459 PSG326838:PSG326883 PSG326931:PSG326932 PSG326934:PSG326953 PSG326955:PSG326974 PSG326977:PSG326995 PSG392374:PSG392419 PSG392467:PSG392468 PSG392470:PSG392489 PSG392491:PSG392510 PSG392513:PSG392531 PSG457910:PSG457955 PSG458003:PSG458004 PSG458006:PSG458025 PSG458027:PSG458046 PSG458049:PSG458067 PSG523446:PSG523491 PSG523539:PSG523540 PSG523542:PSG523561 PSG523563:PSG523582 PSG523585:PSG523603 PSG588982:PSG589027 PSG589075:PSG589076 PSG589078:PSG589097 PSG589099:PSG589118 PSG589121:PSG589139 PSG654518:PSG654563 PSG654611:PSG654612 PSG654614:PSG654633 PSG654635:PSG654654 PSG654657:PSG654675 PSG720054:PSG720099 PSG720147:PSG720148 PSG720150:PSG720169 PSG720171:PSG720190 PSG720193:PSG720211 PSG785590:PSG785635 PSG785683:PSG785684 PSG785686:PSG785705 PSG785707:PSG785726 PSG785729:PSG785747 PSG851126:PSG851171 PSG851219:PSG851220 PSG851222:PSG851241 PSG851243:PSG851262 PSG851265:PSG851283 PSG916662:PSG916707 PSG916755:PSG916756 PSG916758:PSG916777 PSG916779:PSG916798 PSG916801:PSG916819 PSG982198:PSG982243 PSG982291:PSG982292 PSG982294:PSG982313 PSG982315:PSG982334 PSG982337:PSG982355 PVF179:PVF224 PVF64897:PVF65050 PVF130433:PVF130586 PVF195969:PVF196122 PVF261505:PVF261658 PVF327041:PVF327194 PVF392577:PVF392730 PVF458113:PVF458266 PVF523649:PVF523802 PVF589185:PVF589338 PVF654721:PVF654874 PVF720257:PVF720410 PVF785793:PVF785946 PVF851329:PVF851482 PVF916865:PVF917018 PVF982401:PVF982554 PVG157:PVG162 PVG164:PVG173 PVG64788:PVG64793 PVG64795:PVG64804 PVG64809:PVG64814 PVG64816:PVG64825 PVG64830:PVG64835 PVG64837:PVG64846 PVG64851:PVG64856 PVG64858:PVG64867 PVG130324:PVG130329 PVG130331:PVG130340 PVG130345:PVG130350 PVG130352:PVG130361 PVG130366:PVG130371 PVG130373:PVG130382 PVG130387:PVG130392 PVG130394:PVG130403 PVG195860:PVG195865 PVG195867:PVG195876 PVG195881:PVG195886 PVG195888:PVG195897 PVG195902:PVG195907 PVG195909:PVG195918 PVG195923:PVG195928 PVG195930:PVG195939 PVG261396:PVG261401 PVG261403:PVG261412 PVG261417:PVG261422 PVG261424:PVG261433 PVG261438:PVG261443 PVG261445:PVG261454 PVG261459:PVG261464 PVG261466:PVG261475 PVG326932:PVG326937 PVG326939:PVG326948 PVG326953:PVG326958 PVG326960:PVG326969 PVG326974:PVG326979 PVG326981:PVG326990 PVG326995:PVG327000 PVG327002:PVG327011 PVG392468:PVG392473 PVG392475:PVG392484 PVG392489:PVG392494 PVG392496:PVG392505 PVG392510:PVG392515 PVG392517:PVG392526 PVG392531:PVG392536 PVG392538:PVG392547 PVG458004:PVG458009 PVG458011:PVG458020 PVG458025:PVG458030 PVG458032:PVG458041 PVG458046:PVG458051 PVG458053:PVG458062 PVG458067:PVG458072 PVG458074:PVG458083 PVG523540:PVG523545 PVG523547:PVG523556 PVG523561:PVG523566 PVG523568:PVG523577 PVG523582:PVG523587 PVG523589:PVG523598 PVG523603:PVG523608 PVG523610:PVG523619 PVG589076:PVG589081 PVG589083:PVG589092 PVG589097:PVG589102 PVG589104:PVG589113 PVG589118:PVG589123 PVG589125:PVG589134 PVG589139:PVG589144 PVG589146:PVG589155 PVG654612:PVG654617 PVG654619:PVG654628 PVG654633:PVG654638 PVG654640:PVG654649 PVG654654:PVG654659 PVG654661:PVG654670 PVG654675:PVG654680 PVG654682:PVG654691 PVG720148:PVG720153 PVG720155:PVG720164 PVG720169:PVG720174 PVG720176:PVG720185 PVG720190:PVG720195 PVG720197:PVG720206 PVG720211:PVG720216 PVG720218:PVG720227 PVG785684:PVG785689 PVG785691:PVG785700 PVG785705:PVG785710 PVG785712:PVG785721 PVG785726:PVG785731 PVG785733:PVG785742 PVG785747:PVG785752 PVG785754:PVG785763 PVG851220:PVG851225 PVG851227:PVG851236 PVG851241:PVG851246 PVG851248:PVG851257 PVG851262:PVG851267 PVG851269:PVG851278 PVG851283:PVG851288 PVG851290:PVG851299 PVG916756:PVG916761 PVG916763:PVG916772 PVG916777:PVG916782 PVG916784:PVG916793 PVG916798:PVG916803 PVG916805:PVG916814 PVG916819:PVG916824 PVG916826:PVG916835 PVG982292:PVG982297 PVG982299:PVG982308 PVG982313:PVG982318 PVG982320:PVG982329 PVG982334:PVG982339 PVG982341:PVG982350 PVG982355:PVG982360 PVG982362:PVG982371 PVH159:PVH178 PVH64790:PVH64809 PVH64811:PVH64830 PVH130326:PVH130345 PVH130347:PVH130366 PVH195862:PVH195881 PVH195883:PVH195902 PVH261398:PVH261417 PVH261419:PVH261438 PVH326934:PVH326953 PVH326955:PVH326974 PVH392470:PVH392489 PVH392491:PVH392510 PVH458006:PVH458025 PVH458027:PVH458046 PVH523542:PVH523561 PVH523563:PVH523582 PVH589078:PVH589097 PVH589099:PVH589118 PVH654614:PVH654633 PVH654635:PVH654654 PVH720150:PVH720169 PVH720171:PVH720190 PVH785686:PVH785705 PVH785707:PVH785726 PVH851222:PVH851241 PVH851243:PVH851262 PVH916758:PVH916777 PVH916779:PVH916798 PVH982294:PVH982313 PVH982315:PVH982334 PVI64852:PVI64853 PVI130388:PVI130389 PVI195924:PVI195925 PVI261460:PVI261461 PVI326996:PVI326997 PVI392532:PVI392533 PVI458068:PVI458069 PVI523604:PVI523605 PVI589140:PVI589141 PVI654676:PVI654677 PVI720212:PVI720213 PVI785748:PVI785749 PVI851284:PVI851285 PVI916820:PVI916821 PVI982356:PVI982357 QBZ63:QBZ109 QBZ64694:QBZ64740 QBZ64830:QBZ64831 QBZ130230:QBZ130276 QBZ130366:QBZ130367 QBZ195766:QBZ195812 QBZ195902:QBZ195903 QBZ261302:QBZ261348 QBZ261438:QBZ261439 QBZ326838:QBZ326884 QBZ326974:QBZ326975 QBZ392374:QBZ392420 QBZ392510:QBZ392511 QBZ457910:QBZ457956 QBZ458046:QBZ458047 QBZ523446:QBZ523492 QBZ523582:QBZ523583 QBZ588982:QBZ589028 QBZ589118:QBZ589119 QBZ654518:QBZ654564 QBZ654654:QBZ654655 QBZ720054:QBZ720100 QBZ720190:QBZ720191 QBZ785590:QBZ785636 QBZ785726:QBZ785727 QBZ851126:QBZ851172 QBZ851262:QBZ851263 QBZ916662:QBZ916708 QBZ916798:QBZ916799 QBZ982198:QBZ982244 QBZ982334:QBZ982335 QCA63:QCA77 QCA82:QCA99 QCA104:QCA109 QCA64694:QCA64708 QCA64713:QCA64730 QCA64735:QCA64740 QCA130230:QCA130244 QCA130249:QCA130266 QCA130271:QCA130276 QCA195766:QCA195780 QCA195785:QCA195802 QCA195807:QCA195812 QCA261302:QCA261316 QCA261321:QCA261338 QCA261343:QCA261348 QCA326838:QCA326852 QCA326857:QCA326874 QCA326879:QCA326884 QCA392374:QCA392388 QCA392393:QCA392410 QCA392415:QCA392420 QCA457910:QCA457924 QCA457929:QCA457946 QCA457951:QCA457956 QCA523446:QCA523460 QCA523465:QCA523482 QCA523487:QCA523492 QCA588982:QCA588996 QCA589001:QCA589018 QCA589023:QCA589028 QCA654518:QCA654532 QCA654537:QCA654554 QCA654559:QCA654564 QCA720054:QCA720068 QCA720073:QCA720090 QCA720095:QCA720100 QCA785590:QCA785604 QCA785609:QCA785626 QCA785631:QCA785636 QCA851126:QCA851140 QCA851145:QCA851162 QCA851167:QCA851172 QCA916662:QCA916676 QCA916681:QCA916698 QCA916703:QCA916708 QCA982198:QCA982212 QCA982217:QCA982234 QCA982239:QCA982244 QCB63:QCB109 QCB156:QCB162 QCB164:QCB173 QCB64694:QCB64740 QCB64787:QCB64793 QCB64795:QCB64804 QCB64809:QCB64814 QCB64816:QCB64825 QCB64830:QCB64835 QCB64837:QCB64846 QCB130230:QCB130276 QCB130323:QCB130329 QCB130331:QCB130340 QCB130345:QCB130350 QCB130352:QCB130361 QCB130366:QCB130371 QCB130373:QCB130382 QCB195766:QCB195812 QCB195859:QCB195865 QCB195867:QCB195876 QCB195881:QCB195886 QCB195888:QCB195897 QCB195902:QCB195907 QCB195909:QCB195918 QCB261302:QCB261348 QCB261395:QCB261401 QCB261403:QCB261412 QCB261417:QCB261422 QCB261424:QCB261433 QCB261438:QCB261443 QCB261445:QCB261454 QCB326838:QCB326884 QCB326931:QCB326937 QCB326939:QCB326948 QCB326953:QCB326958 QCB326960:QCB326969 QCB326974:QCB326979 QCB326981:QCB326990 QCB392374:QCB392420 QCB392467:QCB392473 QCB392475:QCB392484 QCB392489:QCB392494 QCB392496:QCB392505 QCB392510:QCB392515 QCB392517:QCB392526 QCB457910:QCB457956 QCB458003:QCB458009 QCB458011:QCB458020 QCB458025:QCB458030 QCB458032:QCB458041 QCB458046:QCB458051 QCB458053:QCB458062 QCB523446:QCB523492 QCB523539:QCB523545 QCB523547:QCB523556 QCB523561:QCB523566 QCB523568:QCB523577 QCB523582:QCB523587 QCB523589:QCB523598 QCB588982:QCB589028 QCB589075:QCB589081 QCB589083:QCB589092 QCB589097:QCB589102 QCB589104:QCB589113 QCB589118:QCB589123 QCB589125:QCB589134 QCB654518:QCB654564 QCB654611:QCB654617 QCB654619:QCB654628 QCB654633:QCB654638 QCB654640:QCB654649 QCB654654:QCB654659 QCB654661:QCB654670 QCB720054:QCB720100 QCB720147:QCB720153 QCB720155:QCB720164 QCB720169:QCB720174 QCB720176:QCB720185 QCB720190:QCB720195 QCB720197:QCB720206 QCB785590:QCB785636 QCB785683:QCB785689 QCB785691:QCB785700 QCB785705:QCB785710 QCB785712:QCB785721 QCB785726:QCB785731 QCB785733:QCB785742 QCB851126:QCB851172 QCB851219:QCB851225 QCB851227:QCB851236 QCB851241:QCB851246 QCB851248:QCB851257 QCB851262:QCB851267 QCB851269:QCB851278 QCB916662:QCB916708 QCB916755:QCB916761 QCB916763:QCB916772 QCB916777:QCB916782 QCB916784:QCB916793 QCB916798:QCB916803 QCB916805:QCB916814 QCB982198:QCB982244 QCB982291:QCB982297 QCB982299:QCB982308 QCB982313:QCB982318 QCB982320:QCB982329 QCB982334:QCB982339 QCB982341:QCB982350 QCC63:QCC108 QCC156:QCC157 QCC159:QCC178 QCC64694:QCC64739 QCC64787:QCC64788 QCC64790:QCC64809 QCC64811:QCC64830 QCC64833:QCC64851 QCC130230:QCC130275 QCC130323:QCC130324 QCC130326:QCC130345 QCC130347:QCC130366 QCC130369:QCC130387 QCC195766:QCC195811 QCC195859:QCC195860 QCC195862:QCC195881 QCC195883:QCC195902 QCC195905:QCC195923 QCC261302:QCC261347 QCC261395:QCC261396 QCC261398:QCC261417 QCC261419:QCC261438 QCC261441:QCC261459 QCC326838:QCC326883 QCC326931:QCC326932 QCC326934:QCC326953 QCC326955:QCC326974 QCC326977:QCC326995 QCC392374:QCC392419 QCC392467:QCC392468 QCC392470:QCC392489 QCC392491:QCC392510 QCC392513:QCC392531 QCC457910:QCC457955 QCC458003:QCC458004 QCC458006:QCC458025 QCC458027:QCC458046 QCC458049:QCC458067 QCC523446:QCC523491 QCC523539:QCC523540 QCC523542:QCC523561 QCC523563:QCC523582 QCC523585:QCC523603 QCC588982:QCC589027 QCC589075:QCC589076 QCC589078:QCC589097 QCC589099:QCC589118 QCC589121:QCC589139 QCC654518:QCC654563 QCC654611:QCC654612 QCC654614:QCC654633 QCC654635:QCC654654 QCC654657:QCC654675 QCC720054:QCC720099 QCC720147:QCC720148 QCC720150:QCC720169 QCC720171:QCC720190 QCC720193:QCC720211 QCC785590:QCC785635 QCC785683:QCC785684 QCC785686:QCC785705 QCC785707:QCC785726 QCC785729:QCC785747 QCC851126:QCC851171 QCC851219:QCC851220 QCC851222:QCC851241 QCC851243:QCC851262 QCC851265:QCC851283 QCC916662:QCC916707 QCC916755:QCC916756 QCC916758:QCC916777 QCC916779:QCC916798 QCC916801:QCC916819 QCC982198:QCC982243 QCC982291:QCC982292 QCC982294:QCC982313 QCC982315:QCC982334 QCC982337:QCC982355 QFB179:QFB224 QFB64897:QFB65050 QFB130433:QFB130586 QFB195969:QFB196122 QFB261505:QFB261658 QFB327041:QFB327194 QFB392577:QFB392730 QFB458113:QFB458266 QFB523649:QFB523802 QFB589185:QFB589338 QFB654721:QFB654874 QFB720257:QFB720410 QFB785793:QFB785946 QFB851329:QFB851482 QFB916865:QFB917018 QFB982401:QFB982554 QFC157:QFC162 QFC164:QFC173 QFC64788:QFC64793 QFC64795:QFC64804 QFC64809:QFC64814 QFC64816:QFC64825 QFC64830:QFC64835 QFC64837:QFC64846 QFC64851:QFC64856 QFC64858:QFC64867 QFC130324:QFC130329 QFC130331:QFC130340 QFC130345:QFC130350 QFC130352:QFC130361 QFC130366:QFC130371 QFC130373:QFC130382 QFC130387:QFC130392 QFC130394:QFC130403 QFC195860:QFC195865 QFC195867:QFC195876 QFC195881:QFC195886 QFC195888:QFC195897 QFC195902:QFC195907 QFC195909:QFC195918 QFC195923:QFC195928 QFC195930:QFC195939 QFC261396:QFC261401 QFC261403:QFC261412 QFC261417:QFC261422 QFC261424:QFC261433 QFC261438:QFC261443 QFC261445:QFC261454 QFC261459:QFC261464 QFC261466:QFC261475 QFC326932:QFC326937 QFC326939:QFC326948 QFC326953:QFC326958 QFC326960:QFC326969 QFC326974:QFC326979 QFC326981:QFC326990 QFC326995:QFC327000 QFC327002:QFC327011 QFC392468:QFC392473 QFC392475:QFC392484 QFC392489:QFC392494 QFC392496:QFC392505 QFC392510:QFC392515 QFC392517:QFC392526 QFC392531:QFC392536 QFC392538:QFC392547 QFC458004:QFC458009 QFC458011:QFC458020 QFC458025:QFC458030 QFC458032:QFC458041 QFC458046:QFC458051 QFC458053:QFC458062 QFC458067:QFC458072 QFC458074:QFC458083 QFC523540:QFC523545 QFC523547:QFC523556 QFC523561:QFC523566 QFC523568:QFC523577 QFC523582:QFC523587 QFC523589:QFC523598 QFC523603:QFC523608 QFC523610:QFC523619 QFC589076:QFC589081 QFC589083:QFC589092 QFC589097:QFC589102 QFC589104:QFC589113 QFC589118:QFC589123 QFC589125:QFC589134 QFC589139:QFC589144 QFC589146:QFC589155 QFC654612:QFC654617 QFC654619:QFC654628 QFC654633:QFC654638 QFC654640:QFC654649 QFC654654:QFC654659 QFC654661:QFC654670 QFC654675:QFC654680 QFC654682:QFC654691 QFC720148:QFC720153 QFC720155:QFC720164 QFC720169:QFC720174 QFC720176:QFC720185 QFC720190:QFC720195 QFC720197:QFC720206 QFC720211:QFC720216 QFC720218:QFC720227 QFC785684:QFC785689 QFC785691:QFC785700 QFC785705:QFC785710 QFC785712:QFC785721 QFC785726:QFC785731 QFC785733:QFC785742 QFC785747:QFC785752 QFC785754:QFC785763 QFC851220:QFC851225 QFC851227:QFC851236 QFC851241:QFC851246 QFC851248:QFC851257 QFC851262:QFC851267 QFC851269:QFC851278 QFC851283:QFC851288 QFC851290:QFC851299 QFC916756:QFC916761 QFC916763:QFC916772 QFC916777:QFC916782 QFC916784:QFC916793 QFC916798:QFC916803 QFC916805:QFC916814 QFC916819:QFC916824 QFC916826:QFC916835 QFC982292:QFC982297 QFC982299:QFC982308 QFC982313:QFC982318 QFC982320:QFC982329 QFC982334:QFC982339 QFC982341:QFC982350 QFC982355:QFC982360 QFC982362:QFC982371 QFD159:QFD178 QFD64790:QFD64809 QFD64811:QFD64830 QFD130326:QFD130345 QFD130347:QFD130366 QFD195862:QFD195881 QFD195883:QFD195902 QFD261398:QFD261417 QFD261419:QFD261438 QFD326934:QFD326953 QFD326955:QFD326974 QFD392470:QFD392489 QFD392491:QFD392510 QFD458006:QFD458025 QFD458027:QFD458046 QFD523542:QFD523561 QFD523563:QFD523582 QFD589078:QFD589097 QFD589099:QFD589118 QFD654614:QFD654633 QFD654635:QFD654654 QFD720150:QFD720169 QFD720171:QFD720190 QFD785686:QFD785705 QFD785707:QFD785726 QFD851222:QFD851241 QFD851243:QFD851262 QFD916758:QFD916777 QFD916779:QFD916798 QFD982294:QFD982313 QFD982315:QFD982334 QFE64852:QFE64853 QFE130388:QFE130389 QFE195924:QFE195925 QFE261460:QFE261461 QFE326996:QFE326997 QFE392532:QFE392533 QFE458068:QFE458069 QFE523604:QFE523605 QFE589140:QFE589141 QFE654676:QFE654677 QFE720212:QFE720213 QFE785748:QFE785749 QFE851284:QFE851285 QFE916820:QFE916821 QFE982356:QFE982357 QLV63:QLV109 QLV64694:QLV64740 QLV64830:QLV64831 QLV130230:QLV130276 QLV130366:QLV130367 QLV195766:QLV195812 QLV195902:QLV195903 QLV261302:QLV261348 QLV261438:QLV261439 QLV326838:QLV326884 QLV326974:QLV326975 QLV392374:QLV392420 QLV392510:QLV392511 QLV457910:QLV457956 QLV458046:QLV458047 QLV523446:QLV523492 QLV523582:QLV523583 QLV588982:QLV589028 QLV589118:QLV589119 QLV654518:QLV654564 QLV654654:QLV654655 QLV720054:QLV720100 QLV720190:QLV720191 QLV785590:QLV785636 QLV785726:QLV785727 QLV851126:QLV851172 QLV851262:QLV851263 QLV916662:QLV916708 QLV916798:QLV916799 QLV982198:QLV982244 QLV982334:QLV982335 QLW63:QLW77 QLW82:QLW99 QLW104:QLW109 QLW64694:QLW64708 QLW64713:QLW64730 QLW64735:QLW64740 QLW130230:QLW130244 QLW130249:QLW130266 QLW130271:QLW130276 QLW195766:QLW195780 QLW195785:QLW195802 QLW195807:QLW195812 QLW261302:QLW261316 QLW261321:QLW261338 QLW261343:QLW261348 QLW326838:QLW326852 QLW326857:QLW326874 QLW326879:QLW326884 QLW392374:QLW392388 QLW392393:QLW392410 QLW392415:QLW392420 QLW457910:QLW457924 QLW457929:QLW457946 QLW457951:QLW457956 QLW523446:QLW523460 QLW523465:QLW523482 QLW523487:QLW523492 QLW588982:QLW588996 QLW589001:QLW589018 QLW589023:QLW589028 QLW654518:QLW654532 QLW654537:QLW654554 QLW654559:QLW654564 QLW720054:QLW720068 QLW720073:QLW720090 QLW720095:QLW720100 QLW785590:QLW785604 QLW785609:QLW785626 QLW785631:QLW785636 QLW851126:QLW851140 QLW851145:QLW851162 QLW851167:QLW851172 QLW916662:QLW916676 QLW916681:QLW916698 QLW916703:QLW916708 QLW982198:QLW982212 QLW982217:QLW982234 QLW982239:QLW982244 QLX63:QLX109 QLX156:QLX162 QLX164:QLX173 QLX64694:QLX64740 QLX64787:QLX64793 QLX64795:QLX64804 QLX64809:QLX64814 QLX64816:QLX64825 QLX64830:QLX64835 QLX64837:QLX64846 QLX130230:QLX130276 QLX130323:QLX130329 QLX130331:QLX130340 QLX130345:QLX130350 QLX130352:QLX130361 QLX130366:QLX130371 QLX130373:QLX130382 QLX195766:QLX195812 QLX195859:QLX195865 QLX195867:QLX195876 QLX195881:QLX195886 QLX195888:QLX195897 QLX195902:QLX195907 QLX195909:QLX195918 QLX261302:QLX261348 QLX261395:QLX261401 QLX261403:QLX261412 QLX261417:QLX261422 QLX261424:QLX261433 QLX261438:QLX261443 QLX261445:QLX261454 QLX326838:QLX326884 QLX326931:QLX326937 QLX326939:QLX326948 QLX326953:QLX326958 QLX326960:QLX326969 QLX326974:QLX326979 QLX326981:QLX326990 QLX392374:QLX392420 QLX392467:QLX392473 QLX392475:QLX392484 QLX392489:QLX392494 QLX392496:QLX392505 QLX392510:QLX392515 QLX392517:QLX392526 QLX457910:QLX457956 QLX458003:QLX458009 QLX458011:QLX458020 QLX458025:QLX458030 QLX458032:QLX458041 QLX458046:QLX458051 QLX458053:QLX458062 QLX523446:QLX523492 QLX523539:QLX523545 QLX523547:QLX523556 QLX523561:QLX523566 QLX523568:QLX523577 QLX523582:QLX523587 QLX523589:QLX523598 QLX588982:QLX589028 QLX589075:QLX589081 QLX589083:QLX589092 QLX589097:QLX589102 QLX589104:QLX589113 QLX589118:QLX589123 QLX589125:QLX589134 QLX654518:QLX654564 QLX654611:QLX654617 QLX654619:QLX654628 QLX654633:QLX654638 QLX654640:QLX654649 QLX654654:QLX654659 QLX654661:QLX654670 QLX720054:QLX720100 QLX720147:QLX720153 QLX720155:QLX720164 QLX720169:QLX720174 QLX720176:QLX720185 QLX720190:QLX720195 QLX720197:QLX720206 QLX785590:QLX785636 QLX785683:QLX785689 QLX785691:QLX785700 QLX785705:QLX785710 QLX785712:QLX785721 QLX785726:QLX785731 QLX785733:QLX785742 QLX851126:QLX851172 QLX851219:QLX851225 QLX851227:QLX851236 QLX851241:QLX851246 QLX851248:QLX851257 QLX851262:QLX851267 QLX851269:QLX851278 QLX916662:QLX916708 QLX916755:QLX916761 QLX916763:QLX916772 QLX916777:QLX916782 QLX916784:QLX916793 QLX916798:QLX916803 QLX916805:QLX916814 QLX982198:QLX982244 QLX982291:QLX982297 QLX982299:QLX982308 QLX982313:QLX982318 QLX982320:QLX982329 QLX982334:QLX982339 QLX982341:QLX982350 QLY63:QLY108 QLY156:QLY157 QLY159:QLY178 QLY64694:QLY64739 QLY64787:QLY64788 QLY64790:QLY64809 QLY64811:QLY64830 QLY64833:QLY64851 QLY130230:QLY130275 QLY130323:QLY130324 QLY130326:QLY130345 QLY130347:QLY130366 QLY130369:QLY130387 QLY195766:QLY195811 QLY195859:QLY195860 QLY195862:QLY195881 QLY195883:QLY195902 QLY195905:QLY195923 QLY261302:QLY261347 QLY261395:QLY261396 QLY261398:QLY261417 QLY261419:QLY261438 QLY261441:QLY261459 QLY326838:QLY326883 QLY326931:QLY326932 QLY326934:QLY326953 QLY326955:QLY326974 QLY326977:QLY326995 QLY392374:QLY392419 QLY392467:QLY392468 QLY392470:QLY392489 QLY392491:QLY392510 QLY392513:QLY392531 QLY457910:QLY457955 QLY458003:QLY458004 QLY458006:QLY458025 QLY458027:QLY458046 QLY458049:QLY458067 QLY523446:QLY523491 QLY523539:QLY523540 QLY523542:QLY523561 QLY523563:QLY523582 QLY523585:QLY523603 QLY588982:QLY589027 QLY589075:QLY589076 QLY589078:QLY589097 QLY589099:QLY589118 QLY589121:QLY589139 QLY654518:QLY654563 QLY654611:QLY654612 QLY654614:QLY654633 QLY654635:QLY654654 QLY654657:QLY654675 QLY720054:QLY720099 QLY720147:QLY720148 QLY720150:QLY720169 QLY720171:QLY720190 QLY720193:QLY720211 QLY785590:QLY785635 QLY785683:QLY785684 QLY785686:QLY785705 QLY785707:QLY785726 QLY785729:QLY785747 QLY851126:QLY851171 QLY851219:QLY851220 QLY851222:QLY851241 QLY851243:QLY851262 QLY851265:QLY851283 QLY916662:QLY916707 QLY916755:QLY916756 QLY916758:QLY916777 QLY916779:QLY916798 QLY916801:QLY916819 QLY982198:QLY982243 QLY982291:QLY982292 QLY982294:QLY982313 QLY982315:QLY982334 QLY982337:QLY982355 QOX179:QOX224 QOX64897:QOX65050 QOX130433:QOX130586 QOX195969:QOX196122 QOX261505:QOX261658 QOX327041:QOX327194 QOX392577:QOX392730 QOX458113:QOX458266 QOX523649:QOX523802 QOX589185:QOX589338 QOX654721:QOX654874 QOX720257:QOX720410 QOX785793:QOX785946 QOX851329:QOX851482 QOX916865:QOX917018 QOX982401:QOX982554 QOY157:QOY162 QOY164:QOY173 QOY64788:QOY64793 QOY64795:QOY64804 QOY64809:QOY64814 QOY64816:QOY64825 QOY64830:QOY64835 QOY64837:QOY64846 QOY64851:QOY64856 QOY64858:QOY64867 QOY130324:QOY130329 QOY130331:QOY130340 QOY130345:QOY130350 QOY130352:QOY130361 QOY130366:QOY130371 QOY130373:QOY130382 QOY130387:QOY130392 QOY130394:QOY130403 QOY195860:QOY195865 QOY195867:QOY195876 QOY195881:QOY195886 QOY195888:QOY195897 QOY195902:QOY195907 QOY195909:QOY195918 QOY195923:QOY195928 QOY195930:QOY195939 QOY261396:QOY261401 QOY261403:QOY261412 QOY261417:QOY261422 QOY261424:QOY261433 QOY261438:QOY261443 QOY261445:QOY261454 QOY261459:QOY261464 QOY261466:QOY261475 QOY326932:QOY326937 QOY326939:QOY326948 QOY326953:QOY326958 QOY326960:QOY326969 QOY326974:QOY326979 QOY326981:QOY326990 QOY326995:QOY327000 QOY327002:QOY327011 QOY392468:QOY392473 QOY392475:QOY392484 QOY392489:QOY392494 QOY392496:QOY392505 QOY392510:QOY392515 QOY392517:QOY392526 QOY392531:QOY392536 QOY392538:QOY392547 QOY458004:QOY458009 QOY458011:QOY458020 QOY458025:QOY458030 QOY458032:QOY458041 QOY458046:QOY458051 QOY458053:QOY458062 QOY458067:QOY458072 QOY458074:QOY458083 QOY523540:QOY523545 QOY523547:QOY523556 QOY523561:QOY523566 QOY523568:QOY523577 QOY523582:QOY523587 QOY523589:QOY523598 QOY523603:QOY523608 QOY523610:QOY523619 QOY589076:QOY589081 QOY589083:QOY589092 QOY589097:QOY589102 QOY589104:QOY589113 QOY589118:QOY589123 QOY589125:QOY589134 QOY589139:QOY589144 QOY589146:QOY589155 QOY654612:QOY654617 QOY654619:QOY654628 QOY654633:QOY654638 QOY654640:QOY654649 QOY654654:QOY654659 QOY654661:QOY654670 QOY654675:QOY654680 QOY654682:QOY654691 QOY720148:QOY720153 QOY720155:QOY720164 QOY720169:QOY720174 QOY720176:QOY720185 QOY720190:QOY720195 QOY720197:QOY720206 QOY720211:QOY720216 QOY720218:QOY720227 QOY785684:QOY785689 QOY785691:QOY785700 QOY785705:QOY785710 QOY785712:QOY785721 QOY785726:QOY785731 QOY785733:QOY785742 QOY785747:QOY785752 QOY785754:QOY785763 QOY851220:QOY851225 QOY851227:QOY851236 QOY851241:QOY851246 QOY851248:QOY851257 QOY851262:QOY851267 QOY851269:QOY851278 QOY851283:QOY851288 QOY851290:QOY851299 QOY916756:QOY916761 QOY916763:QOY916772 QOY916777:QOY916782 QOY916784:QOY916793 QOY916798:QOY916803 QOY916805:QOY916814 QOY916819:QOY916824 QOY916826:QOY916835 QOY982292:QOY982297 QOY982299:QOY982308 QOY982313:QOY982318 QOY982320:QOY982329 QOY982334:QOY982339 QOY982341:QOY982350 QOY982355:QOY982360 QOY982362:QOY982371 QOZ159:QOZ178 QOZ64790:QOZ64809 QOZ64811:QOZ64830 QOZ130326:QOZ130345 QOZ130347:QOZ130366 QOZ195862:QOZ195881 QOZ195883:QOZ195902 QOZ261398:QOZ261417 QOZ261419:QOZ261438 QOZ326934:QOZ326953 QOZ326955:QOZ326974 QOZ392470:QOZ392489 QOZ392491:QOZ392510 QOZ458006:QOZ458025 QOZ458027:QOZ458046 QOZ523542:QOZ523561 QOZ523563:QOZ523582 QOZ589078:QOZ589097 QOZ589099:QOZ589118 QOZ654614:QOZ654633 QOZ654635:QOZ654654 QOZ720150:QOZ720169 QOZ720171:QOZ720190 QOZ785686:QOZ785705 QOZ785707:QOZ785726 QOZ851222:QOZ851241 QOZ851243:QOZ851262 QOZ916758:QOZ916777 QOZ916779:QOZ916798 QOZ982294:QOZ982313 QOZ982315:QOZ982334 QPA64852:QPA64853 QPA130388:QPA130389 QPA195924:QPA195925 QPA261460:QPA261461 QPA326996:QPA326997 QPA392532:QPA392533 QPA458068:QPA458069 QPA523604:QPA523605 QPA589140:QPA589141 QPA654676:QPA654677 QPA720212:QPA720213 QPA785748:QPA785749 QPA851284:QPA851285 QPA916820:QPA916821 QPA982356:QPA982357 QVR63:QVR109 QVR64694:QVR64740 QVR64830:QVR64831 QVR130230:QVR130276 QVR130366:QVR130367 QVR195766:QVR195812 QVR195902:QVR195903 QVR261302:QVR261348 QVR261438:QVR261439 QVR326838:QVR326884 QVR326974:QVR326975 QVR392374:QVR392420 QVR392510:QVR392511 QVR457910:QVR457956 QVR458046:QVR458047 QVR523446:QVR523492 QVR523582:QVR523583 QVR588982:QVR589028 QVR589118:QVR589119 QVR654518:QVR654564 QVR654654:QVR654655 QVR720054:QVR720100 QVR720190:QVR720191 QVR785590:QVR785636 QVR785726:QVR785727 QVR851126:QVR851172 QVR851262:QVR851263 QVR916662:QVR916708 QVR916798:QVR916799 QVR982198:QVR982244 QVR982334:QVR982335 QVS63:QVS77 QVS82:QVS99 QVS104:QVS109 QVS64694:QVS64708 QVS64713:QVS64730 QVS64735:QVS64740 QVS130230:QVS130244 QVS130249:QVS130266 QVS130271:QVS130276 QVS195766:QVS195780 QVS195785:QVS195802 QVS195807:QVS195812 QVS261302:QVS261316 QVS261321:QVS261338 QVS261343:QVS261348 QVS326838:QVS326852 QVS326857:QVS326874 QVS326879:QVS326884 QVS392374:QVS392388 QVS392393:QVS392410 QVS392415:QVS392420 QVS457910:QVS457924 QVS457929:QVS457946 QVS457951:QVS457956 QVS523446:QVS523460 QVS523465:QVS523482 QVS523487:QVS523492 QVS588982:QVS588996 QVS589001:QVS589018 QVS589023:QVS589028 QVS654518:QVS654532 QVS654537:QVS654554 QVS654559:QVS654564 QVS720054:QVS720068 QVS720073:QVS720090 QVS720095:QVS720100 QVS785590:QVS785604 QVS785609:QVS785626 QVS785631:QVS785636 QVS851126:QVS851140 QVS851145:QVS851162 QVS851167:QVS851172 QVS916662:QVS916676 QVS916681:QVS916698 QVS916703:QVS916708 QVS982198:QVS982212 QVS982217:QVS982234 QVS982239:QVS982244 QVT63:QVT109 QVT156:QVT162 QVT164:QVT173 QVT64694:QVT64740 QVT64787:QVT64793 QVT64795:QVT64804 QVT64809:QVT64814 QVT64816:QVT64825 QVT64830:QVT64835 QVT64837:QVT64846 QVT130230:QVT130276 QVT130323:QVT130329 QVT130331:QVT130340 QVT130345:QVT130350 QVT130352:QVT130361 QVT130366:QVT130371 QVT130373:QVT130382 QVT195766:QVT195812 QVT195859:QVT195865 QVT195867:QVT195876 QVT195881:QVT195886 QVT195888:QVT195897 QVT195902:QVT195907 QVT195909:QVT195918 QVT261302:QVT261348 QVT261395:QVT261401 QVT261403:QVT261412 QVT261417:QVT261422 QVT261424:QVT261433 QVT261438:QVT261443 QVT261445:QVT261454 QVT326838:QVT326884 QVT326931:QVT326937 QVT326939:QVT326948 QVT326953:QVT326958 QVT326960:QVT326969 QVT326974:QVT326979 QVT326981:QVT326990 QVT392374:QVT392420 QVT392467:QVT392473 QVT392475:QVT392484 QVT392489:QVT392494 QVT392496:QVT392505 QVT392510:QVT392515 QVT392517:QVT392526 QVT457910:QVT457956 QVT458003:QVT458009 QVT458011:QVT458020 QVT458025:QVT458030 QVT458032:QVT458041 QVT458046:QVT458051 QVT458053:QVT458062 QVT523446:QVT523492 QVT523539:QVT523545 QVT523547:QVT523556 QVT523561:QVT523566 QVT523568:QVT523577 QVT523582:QVT523587 QVT523589:QVT523598 QVT588982:QVT589028 QVT589075:QVT589081 QVT589083:QVT589092 QVT589097:QVT589102 QVT589104:QVT589113 QVT589118:QVT589123 QVT589125:QVT589134 QVT654518:QVT654564 QVT654611:QVT654617 QVT654619:QVT654628 QVT654633:QVT654638 QVT654640:QVT654649 QVT654654:QVT654659 QVT654661:QVT654670 QVT720054:QVT720100 QVT720147:QVT720153 QVT720155:QVT720164 QVT720169:QVT720174 QVT720176:QVT720185 QVT720190:QVT720195 QVT720197:QVT720206 QVT785590:QVT785636 QVT785683:QVT785689 QVT785691:QVT785700 QVT785705:QVT785710 QVT785712:QVT785721 QVT785726:QVT785731 QVT785733:QVT785742 QVT851126:QVT851172 QVT851219:QVT851225 QVT851227:QVT851236 QVT851241:QVT851246 QVT851248:QVT851257 QVT851262:QVT851267 QVT851269:QVT851278 QVT916662:QVT916708 QVT916755:QVT916761 QVT916763:QVT916772 QVT916777:QVT916782 QVT916784:QVT916793 QVT916798:QVT916803 QVT916805:QVT916814 QVT982198:QVT982244 QVT982291:QVT982297 QVT982299:QVT982308 QVT982313:QVT982318 QVT982320:QVT982329 QVT982334:QVT982339 QVT982341:QVT982350 QVU63:QVU108 QVU156:QVU157 QVU159:QVU178 QVU64694:QVU64739 QVU64787:QVU64788 QVU64790:QVU64809 QVU64811:QVU64830 QVU64833:QVU64851 QVU130230:QVU130275 QVU130323:QVU130324 QVU130326:QVU130345 QVU130347:QVU130366 QVU130369:QVU130387 QVU195766:QVU195811 QVU195859:QVU195860 QVU195862:QVU195881 QVU195883:QVU195902 QVU195905:QVU195923 QVU261302:QVU261347 QVU261395:QVU261396 QVU261398:QVU261417 QVU261419:QVU261438 QVU261441:QVU261459 QVU326838:QVU326883 QVU326931:QVU326932 QVU326934:QVU326953 QVU326955:QVU326974 QVU326977:QVU326995 QVU392374:QVU392419 QVU392467:QVU392468 QVU392470:QVU392489 QVU392491:QVU392510 QVU392513:QVU392531 QVU457910:QVU457955 QVU458003:QVU458004 QVU458006:QVU458025 QVU458027:QVU458046 QVU458049:QVU458067 QVU523446:QVU523491 QVU523539:QVU523540 QVU523542:QVU523561 QVU523563:QVU523582 QVU523585:QVU523603 QVU588982:QVU589027 QVU589075:QVU589076 QVU589078:QVU589097 QVU589099:QVU589118 QVU589121:QVU589139 QVU654518:QVU654563 QVU654611:QVU654612 QVU654614:QVU654633 QVU654635:QVU654654 QVU654657:QVU654675 QVU720054:QVU720099 QVU720147:QVU720148 QVU720150:QVU720169 QVU720171:QVU720190 QVU720193:QVU720211 QVU785590:QVU785635 QVU785683:QVU785684 QVU785686:QVU785705 QVU785707:QVU785726 QVU785729:QVU785747 QVU851126:QVU851171 QVU851219:QVU851220 QVU851222:QVU851241 QVU851243:QVU851262 QVU851265:QVU851283 QVU916662:QVU916707 QVU916755:QVU916756 QVU916758:QVU916777 QVU916779:QVU916798 QVU916801:QVU916819 QVU982198:QVU982243 QVU982291:QVU982292 QVU982294:QVU982313 QVU982315:QVU982334 QVU982337:QVU982355 QYT179:QYT224 QYT64897:QYT65050 QYT130433:QYT130586 QYT195969:QYT196122 QYT261505:QYT261658 QYT327041:QYT327194 QYT392577:QYT392730 QYT458113:QYT458266 QYT523649:QYT523802 QYT589185:QYT589338 QYT654721:QYT654874 QYT720257:QYT720410 QYT785793:QYT785946 QYT851329:QYT851482 QYT916865:QYT917018 QYT982401:QYT982554 QYU157:QYU162 QYU164:QYU173 QYU64788:QYU64793 QYU64795:QYU64804 QYU64809:QYU64814 QYU64816:QYU64825 QYU64830:QYU64835 QYU64837:QYU64846 QYU64851:QYU64856 QYU64858:QYU64867 QYU130324:QYU130329 QYU130331:QYU130340 QYU130345:QYU130350 QYU130352:QYU130361 QYU130366:QYU130371 QYU130373:QYU130382 QYU130387:QYU130392 QYU130394:QYU130403 QYU195860:QYU195865 QYU195867:QYU195876 QYU195881:QYU195886 QYU195888:QYU195897 QYU195902:QYU195907 QYU195909:QYU195918 QYU195923:QYU195928 QYU195930:QYU195939 QYU261396:QYU261401 QYU261403:QYU261412 QYU261417:QYU261422 QYU261424:QYU261433 QYU261438:QYU261443 QYU261445:QYU261454 QYU261459:QYU261464 QYU261466:QYU261475 QYU326932:QYU326937 QYU326939:QYU326948 QYU326953:QYU326958 QYU326960:QYU326969 QYU326974:QYU326979 QYU326981:QYU326990 QYU326995:QYU327000 QYU327002:QYU327011 QYU392468:QYU392473 QYU392475:QYU392484 QYU392489:QYU392494 QYU392496:QYU392505 QYU392510:QYU392515 QYU392517:QYU392526 QYU392531:QYU392536 QYU392538:QYU392547 QYU458004:QYU458009 QYU458011:QYU458020 QYU458025:QYU458030 QYU458032:QYU458041 QYU458046:QYU458051 QYU458053:QYU458062 QYU458067:QYU458072 QYU458074:QYU458083 QYU523540:QYU523545 QYU523547:QYU523556 QYU523561:QYU523566 QYU523568:QYU523577 QYU523582:QYU523587 QYU523589:QYU523598 QYU523603:QYU523608 QYU523610:QYU523619 QYU589076:QYU589081 QYU589083:QYU589092 QYU589097:QYU589102 QYU589104:QYU589113 QYU589118:QYU589123 QYU589125:QYU589134 QYU589139:QYU589144 QYU589146:QYU589155 QYU654612:QYU654617 QYU654619:QYU654628 QYU654633:QYU654638 QYU654640:QYU654649 QYU654654:QYU654659 QYU654661:QYU654670 QYU654675:QYU654680 QYU654682:QYU654691 QYU720148:QYU720153 QYU720155:QYU720164 QYU720169:QYU720174 QYU720176:QYU720185 QYU720190:QYU720195 QYU720197:QYU720206 QYU720211:QYU720216 QYU720218:QYU720227 QYU785684:QYU785689 QYU785691:QYU785700 QYU785705:QYU785710 QYU785712:QYU785721 QYU785726:QYU785731 QYU785733:QYU785742 QYU785747:QYU785752 QYU785754:QYU785763 QYU851220:QYU851225 QYU851227:QYU851236 QYU851241:QYU851246 QYU851248:QYU851257 QYU851262:QYU851267 QYU851269:QYU851278 QYU851283:QYU851288 QYU851290:QYU851299 QYU916756:QYU916761 QYU916763:QYU916772 QYU916777:QYU916782 QYU916784:QYU916793 QYU916798:QYU916803 QYU916805:QYU916814 QYU916819:QYU916824 QYU916826:QYU916835 QYU982292:QYU982297 QYU982299:QYU982308 QYU982313:QYU982318 QYU982320:QYU982329 QYU982334:QYU982339 QYU982341:QYU982350 QYU982355:QYU982360 QYU982362:QYU982371 QYV159:QYV178 QYV64790:QYV64809 QYV64811:QYV64830 QYV130326:QYV130345 QYV130347:QYV130366 QYV195862:QYV195881 QYV195883:QYV195902 QYV261398:QYV261417 QYV261419:QYV261438 QYV326934:QYV326953 QYV326955:QYV326974 QYV392470:QYV392489 QYV392491:QYV392510 QYV458006:QYV458025 QYV458027:QYV458046 QYV523542:QYV523561 QYV523563:QYV523582 QYV589078:QYV589097 QYV589099:QYV589118 QYV654614:QYV654633 QYV654635:QYV654654 QYV720150:QYV720169 QYV720171:QYV720190 QYV785686:QYV785705 QYV785707:QYV785726 QYV851222:QYV851241 QYV851243:QYV851262 QYV916758:QYV916777 QYV916779:QYV916798 QYV982294:QYV982313 QYV982315:QYV982334 QYW64852:QYW64853 QYW130388:QYW130389 QYW195924:QYW195925 QYW261460:QYW261461 QYW326996:QYW326997 QYW392532:QYW392533 QYW458068:QYW458069 QYW523604:QYW523605 QYW589140:QYW589141 QYW654676:QYW654677 QYW720212:QYW720213 QYW785748:QYW785749 QYW851284:QYW851285 QYW916820:QYW916821 QYW982356:QYW982357 RFN63:RFN109 RFN64694:RFN64740 RFN64830:RFN64831 RFN130230:RFN130276 RFN130366:RFN130367 RFN195766:RFN195812 RFN195902:RFN195903 RFN261302:RFN261348 RFN261438:RFN261439 RFN326838:RFN326884 RFN326974:RFN326975 RFN392374:RFN392420 RFN392510:RFN392511 RFN457910:RFN457956 RFN458046:RFN458047 RFN523446:RFN523492 RFN523582:RFN523583 RFN588982:RFN589028 RFN589118:RFN589119 RFN654518:RFN654564 RFN654654:RFN654655 RFN720054:RFN720100 RFN720190:RFN720191 RFN785590:RFN785636 RFN785726:RFN785727 RFN851126:RFN851172 RFN851262:RFN851263 RFN916662:RFN916708 RFN916798:RFN916799 RFN982198:RFN982244 RFN982334:RFN982335 RFO63:RFO77 RFO82:RFO99 RFO104:RFO109 RFO64694:RFO64708 RFO64713:RFO64730 RFO64735:RFO64740 RFO130230:RFO130244 RFO130249:RFO130266 RFO130271:RFO130276 RFO195766:RFO195780 RFO195785:RFO195802 RFO195807:RFO195812 RFO261302:RFO261316 RFO261321:RFO261338 RFO261343:RFO261348 RFO326838:RFO326852 RFO326857:RFO326874 RFO326879:RFO326884 RFO392374:RFO392388 RFO392393:RFO392410 RFO392415:RFO392420 RFO457910:RFO457924 RFO457929:RFO457946 RFO457951:RFO457956 RFO523446:RFO523460 RFO523465:RFO523482 RFO523487:RFO523492 RFO588982:RFO588996 RFO589001:RFO589018 RFO589023:RFO589028 RFO654518:RFO654532 RFO654537:RFO654554 RFO654559:RFO654564 RFO720054:RFO720068 RFO720073:RFO720090 RFO720095:RFO720100 RFO785590:RFO785604 RFO785609:RFO785626 RFO785631:RFO785636 RFO851126:RFO851140 RFO851145:RFO851162 RFO851167:RFO851172 RFO916662:RFO916676 RFO916681:RFO916698 RFO916703:RFO916708 RFO982198:RFO982212 RFO982217:RFO982234 RFO982239:RFO982244 RFP63:RFP109 RFP156:RFP162 RFP164:RFP173 RFP64694:RFP64740 RFP64787:RFP64793 RFP64795:RFP64804 RFP64809:RFP64814 RFP64816:RFP64825 RFP64830:RFP64835 RFP64837:RFP64846 RFP130230:RFP130276 RFP130323:RFP130329 RFP130331:RFP130340 RFP130345:RFP130350 RFP130352:RFP130361 RFP130366:RFP130371 RFP130373:RFP130382 RFP195766:RFP195812 RFP195859:RFP195865 RFP195867:RFP195876 RFP195881:RFP195886 RFP195888:RFP195897 RFP195902:RFP195907 RFP195909:RFP195918 RFP261302:RFP261348 RFP261395:RFP261401 RFP261403:RFP261412 RFP261417:RFP261422 RFP261424:RFP261433 RFP261438:RFP261443 RFP261445:RFP261454 RFP326838:RFP326884 RFP326931:RFP326937 RFP326939:RFP326948 RFP326953:RFP326958 RFP326960:RFP326969 RFP326974:RFP326979 RFP326981:RFP326990 RFP392374:RFP392420 RFP392467:RFP392473 RFP392475:RFP392484 RFP392489:RFP392494 RFP392496:RFP392505 RFP392510:RFP392515 RFP392517:RFP392526 RFP457910:RFP457956 RFP458003:RFP458009 RFP458011:RFP458020 RFP458025:RFP458030 RFP458032:RFP458041 RFP458046:RFP458051 RFP458053:RFP458062 RFP523446:RFP523492 RFP523539:RFP523545 RFP523547:RFP523556 RFP523561:RFP523566 RFP523568:RFP523577 RFP523582:RFP523587 RFP523589:RFP523598 RFP588982:RFP589028 RFP589075:RFP589081 RFP589083:RFP589092 RFP589097:RFP589102 RFP589104:RFP589113 RFP589118:RFP589123 RFP589125:RFP589134 RFP654518:RFP654564 RFP654611:RFP654617 RFP654619:RFP654628 RFP654633:RFP654638 RFP654640:RFP654649 RFP654654:RFP654659 RFP654661:RFP654670 RFP720054:RFP720100 RFP720147:RFP720153 RFP720155:RFP720164 RFP720169:RFP720174 RFP720176:RFP720185 RFP720190:RFP720195 RFP720197:RFP720206 RFP785590:RFP785636 RFP785683:RFP785689 RFP785691:RFP785700 RFP785705:RFP785710 RFP785712:RFP785721 RFP785726:RFP785731 RFP785733:RFP785742 RFP851126:RFP851172 RFP851219:RFP851225 RFP851227:RFP851236 RFP851241:RFP851246 RFP851248:RFP851257 RFP851262:RFP851267 RFP851269:RFP851278 RFP916662:RFP916708 RFP916755:RFP916761 RFP916763:RFP916772 RFP916777:RFP916782 RFP916784:RFP916793 RFP916798:RFP916803 RFP916805:RFP916814 RFP982198:RFP982244 RFP982291:RFP982297 RFP982299:RFP982308 RFP982313:RFP982318 RFP982320:RFP982329 RFP982334:RFP982339 RFP982341:RFP982350 RFQ63:RFQ108 RFQ156:RFQ157 RFQ159:RFQ178 RFQ64694:RFQ64739 RFQ64787:RFQ64788 RFQ64790:RFQ64809 RFQ64811:RFQ64830 RFQ64833:RFQ64851 RFQ130230:RFQ130275 RFQ130323:RFQ130324 RFQ130326:RFQ130345 RFQ130347:RFQ130366 RFQ130369:RFQ130387 RFQ195766:RFQ195811 RFQ195859:RFQ195860 RFQ195862:RFQ195881 RFQ195883:RFQ195902 RFQ195905:RFQ195923 RFQ261302:RFQ261347 RFQ261395:RFQ261396 RFQ261398:RFQ261417 RFQ261419:RFQ261438 RFQ261441:RFQ261459 RFQ326838:RFQ326883 RFQ326931:RFQ326932 RFQ326934:RFQ326953 RFQ326955:RFQ326974 RFQ326977:RFQ326995 RFQ392374:RFQ392419 RFQ392467:RFQ392468 RFQ392470:RFQ392489 RFQ392491:RFQ392510 RFQ392513:RFQ392531 RFQ457910:RFQ457955 RFQ458003:RFQ458004 RFQ458006:RFQ458025 RFQ458027:RFQ458046 RFQ458049:RFQ458067 RFQ523446:RFQ523491 RFQ523539:RFQ523540 RFQ523542:RFQ523561 RFQ523563:RFQ523582 RFQ523585:RFQ523603 RFQ588982:RFQ589027 RFQ589075:RFQ589076 RFQ589078:RFQ589097 RFQ589099:RFQ589118 RFQ589121:RFQ589139 RFQ654518:RFQ654563 RFQ654611:RFQ654612 RFQ654614:RFQ654633 RFQ654635:RFQ654654 RFQ654657:RFQ654675 RFQ720054:RFQ720099 RFQ720147:RFQ720148 RFQ720150:RFQ720169 RFQ720171:RFQ720190 RFQ720193:RFQ720211 RFQ785590:RFQ785635 RFQ785683:RFQ785684 RFQ785686:RFQ785705 RFQ785707:RFQ785726 RFQ785729:RFQ785747 RFQ851126:RFQ851171 RFQ851219:RFQ851220 RFQ851222:RFQ851241 RFQ851243:RFQ851262 RFQ851265:RFQ851283 RFQ916662:RFQ916707 RFQ916755:RFQ916756 RFQ916758:RFQ916777 RFQ916779:RFQ916798 RFQ916801:RFQ916819 RFQ982198:RFQ982243 RFQ982291:RFQ982292 RFQ982294:RFQ982313 RFQ982315:RFQ982334 RFQ982337:RFQ982355 RIP179:RIP224 RIP64897:RIP65050 RIP130433:RIP130586 RIP195969:RIP196122 RIP261505:RIP261658 RIP327041:RIP327194 RIP392577:RIP392730 RIP458113:RIP458266 RIP523649:RIP523802 RIP589185:RIP589338 RIP654721:RIP654874 RIP720257:RIP720410 RIP785793:RIP785946 RIP851329:RIP851482 RIP916865:RIP917018 RIP982401:RIP982554 RIQ157:RIQ162 RIQ164:RIQ173 RIQ64788:RIQ64793 RIQ64795:RIQ64804 RIQ64809:RIQ64814 RIQ64816:RIQ64825 RIQ64830:RIQ64835 RIQ64837:RIQ64846 RIQ64851:RIQ64856 RIQ64858:RIQ64867 RIQ130324:RIQ130329 RIQ130331:RIQ130340 RIQ130345:RIQ130350 RIQ130352:RIQ130361 RIQ130366:RIQ130371 RIQ130373:RIQ130382 RIQ130387:RIQ130392 RIQ130394:RIQ130403 RIQ195860:RIQ195865 RIQ195867:RIQ195876 RIQ195881:RIQ195886 RIQ195888:RIQ195897 RIQ195902:RIQ195907 RIQ195909:RIQ195918 RIQ195923:RIQ195928 RIQ195930:RIQ195939 RIQ261396:RIQ261401 RIQ261403:RIQ261412 RIQ261417:RIQ261422 RIQ261424:RIQ261433 RIQ261438:RIQ261443 RIQ261445:RIQ261454 RIQ261459:RIQ261464 RIQ261466:RIQ261475 RIQ326932:RIQ326937 RIQ326939:RIQ326948 RIQ326953:RIQ326958 RIQ326960:RIQ326969 RIQ326974:RIQ326979 RIQ326981:RIQ326990 RIQ326995:RIQ327000 RIQ327002:RIQ327011 RIQ392468:RIQ392473 RIQ392475:RIQ392484 RIQ392489:RIQ392494 RIQ392496:RIQ392505 RIQ392510:RIQ392515 RIQ392517:RIQ392526 RIQ392531:RIQ392536 RIQ392538:RIQ392547 RIQ458004:RIQ458009 RIQ458011:RIQ458020 RIQ458025:RIQ458030 RIQ458032:RIQ458041 RIQ458046:RIQ458051 RIQ458053:RIQ458062 RIQ458067:RIQ458072 RIQ458074:RIQ458083 RIQ523540:RIQ523545 RIQ523547:RIQ523556 RIQ523561:RIQ523566 RIQ523568:RIQ523577 RIQ523582:RIQ523587 RIQ523589:RIQ523598 RIQ523603:RIQ523608 RIQ523610:RIQ523619 RIQ589076:RIQ589081 RIQ589083:RIQ589092 RIQ589097:RIQ589102 RIQ589104:RIQ589113 RIQ589118:RIQ589123 RIQ589125:RIQ589134 RIQ589139:RIQ589144 RIQ589146:RIQ589155 RIQ654612:RIQ654617 RIQ654619:RIQ654628 RIQ654633:RIQ654638 RIQ654640:RIQ654649 RIQ654654:RIQ654659 RIQ654661:RIQ654670 RIQ654675:RIQ654680 RIQ654682:RIQ654691 RIQ720148:RIQ720153 RIQ720155:RIQ720164 RIQ720169:RIQ720174 RIQ720176:RIQ720185 RIQ720190:RIQ720195 RIQ720197:RIQ720206 RIQ720211:RIQ720216 RIQ720218:RIQ720227 RIQ785684:RIQ785689 RIQ785691:RIQ785700 RIQ785705:RIQ785710 RIQ785712:RIQ785721 RIQ785726:RIQ785731 RIQ785733:RIQ785742 RIQ785747:RIQ785752 RIQ785754:RIQ785763 RIQ851220:RIQ851225 RIQ851227:RIQ851236 RIQ851241:RIQ851246 RIQ851248:RIQ851257 RIQ851262:RIQ851267 RIQ851269:RIQ851278 RIQ851283:RIQ851288 RIQ851290:RIQ851299 RIQ916756:RIQ916761 RIQ916763:RIQ916772 RIQ916777:RIQ916782 RIQ916784:RIQ916793 RIQ916798:RIQ916803 RIQ916805:RIQ916814 RIQ916819:RIQ916824 RIQ916826:RIQ916835 RIQ982292:RIQ982297 RIQ982299:RIQ982308 RIQ982313:RIQ982318 RIQ982320:RIQ982329 RIQ982334:RIQ982339 RIQ982341:RIQ982350 RIQ982355:RIQ982360 RIQ982362:RIQ982371 RIR159:RIR178 RIR64790:RIR64809 RIR64811:RIR64830 RIR130326:RIR130345 RIR130347:RIR130366 RIR195862:RIR195881 RIR195883:RIR195902 RIR261398:RIR261417 RIR261419:RIR261438 RIR326934:RIR326953 RIR326955:RIR326974 RIR392470:RIR392489 RIR392491:RIR392510 RIR458006:RIR458025 RIR458027:RIR458046 RIR523542:RIR523561 RIR523563:RIR523582 RIR589078:RIR589097 RIR589099:RIR589118 RIR654614:RIR654633 RIR654635:RIR654654 RIR720150:RIR720169 RIR720171:RIR720190 RIR785686:RIR785705 RIR785707:RIR785726 RIR851222:RIR851241 RIR851243:RIR851262 RIR916758:RIR916777 RIR916779:RIR916798 RIR982294:RIR982313 RIR982315:RIR982334 RIS64852:RIS64853 RIS130388:RIS130389 RIS195924:RIS195925 RIS261460:RIS261461 RIS326996:RIS326997 RIS392532:RIS392533 RIS458068:RIS458069 RIS523604:RIS523605 RIS589140:RIS589141 RIS654676:RIS654677 RIS720212:RIS720213 RIS785748:RIS785749 RIS851284:RIS851285 RIS916820:RIS916821 RIS982356:RIS982357 RPJ63:RPJ109 RPJ64694:RPJ64740 RPJ64830:RPJ64831 RPJ130230:RPJ130276 RPJ130366:RPJ130367 RPJ195766:RPJ195812 RPJ195902:RPJ195903 RPJ261302:RPJ261348 RPJ261438:RPJ261439 RPJ326838:RPJ326884 RPJ326974:RPJ326975 RPJ392374:RPJ392420 RPJ392510:RPJ392511 RPJ457910:RPJ457956 RPJ458046:RPJ458047 RPJ523446:RPJ523492 RPJ523582:RPJ523583 RPJ588982:RPJ589028 RPJ589118:RPJ589119 RPJ654518:RPJ654564 RPJ654654:RPJ654655 RPJ720054:RPJ720100 RPJ720190:RPJ720191 RPJ785590:RPJ785636 RPJ785726:RPJ785727 RPJ851126:RPJ851172 RPJ851262:RPJ851263 RPJ916662:RPJ916708 RPJ916798:RPJ916799 RPJ982198:RPJ982244 RPJ982334:RPJ982335 RPK63:RPK77 RPK82:RPK99 RPK104:RPK109 RPK64694:RPK64708 RPK64713:RPK64730 RPK64735:RPK64740 RPK130230:RPK130244 RPK130249:RPK130266 RPK130271:RPK130276 RPK195766:RPK195780 RPK195785:RPK195802 RPK195807:RPK195812 RPK261302:RPK261316 RPK261321:RPK261338 RPK261343:RPK261348 RPK326838:RPK326852 RPK326857:RPK326874 RPK326879:RPK326884 RPK392374:RPK392388 RPK392393:RPK392410 RPK392415:RPK392420 RPK457910:RPK457924 RPK457929:RPK457946 RPK457951:RPK457956 RPK523446:RPK523460 RPK523465:RPK523482 RPK523487:RPK523492 RPK588982:RPK588996 RPK589001:RPK589018 RPK589023:RPK589028 RPK654518:RPK654532 RPK654537:RPK654554 RPK654559:RPK654564 RPK720054:RPK720068 RPK720073:RPK720090 RPK720095:RPK720100 RPK785590:RPK785604 RPK785609:RPK785626 RPK785631:RPK785636 RPK851126:RPK851140 RPK851145:RPK851162 RPK851167:RPK851172 RPK916662:RPK916676 RPK916681:RPK916698 RPK916703:RPK916708 RPK982198:RPK982212 RPK982217:RPK982234 RPK982239:RPK982244 RPL63:RPL109 RPL156:RPL162 RPL164:RPL173 RPL64694:RPL64740 RPL64787:RPL64793 RPL64795:RPL64804 RPL64809:RPL64814 RPL64816:RPL64825 RPL64830:RPL64835 RPL64837:RPL64846 RPL130230:RPL130276 RPL130323:RPL130329 RPL130331:RPL130340 RPL130345:RPL130350 RPL130352:RPL130361 RPL130366:RPL130371 RPL130373:RPL130382 RPL195766:RPL195812 RPL195859:RPL195865 RPL195867:RPL195876 RPL195881:RPL195886 RPL195888:RPL195897 RPL195902:RPL195907 RPL195909:RPL195918 RPL261302:RPL261348 RPL261395:RPL261401 RPL261403:RPL261412 RPL261417:RPL261422 RPL261424:RPL261433 RPL261438:RPL261443 RPL261445:RPL261454 RPL326838:RPL326884 RPL326931:RPL326937 RPL326939:RPL326948 RPL326953:RPL326958 RPL326960:RPL326969 RPL326974:RPL326979 RPL326981:RPL326990 RPL392374:RPL392420 RPL392467:RPL392473 RPL392475:RPL392484 RPL392489:RPL392494 RPL392496:RPL392505 RPL392510:RPL392515 RPL392517:RPL392526 RPL457910:RPL457956 RPL458003:RPL458009 RPL458011:RPL458020 RPL458025:RPL458030 RPL458032:RPL458041 RPL458046:RPL458051 RPL458053:RPL458062 RPL523446:RPL523492 RPL523539:RPL523545 RPL523547:RPL523556 RPL523561:RPL523566 RPL523568:RPL523577 RPL523582:RPL523587 RPL523589:RPL523598 RPL588982:RPL589028 RPL589075:RPL589081 RPL589083:RPL589092 RPL589097:RPL589102 RPL589104:RPL589113 RPL589118:RPL589123 RPL589125:RPL589134 RPL654518:RPL654564 RPL654611:RPL654617 RPL654619:RPL654628 RPL654633:RPL654638 RPL654640:RPL654649 RPL654654:RPL654659 RPL654661:RPL654670 RPL720054:RPL720100 RPL720147:RPL720153 RPL720155:RPL720164 RPL720169:RPL720174 RPL720176:RPL720185 RPL720190:RPL720195 RPL720197:RPL720206 RPL785590:RPL785636 RPL785683:RPL785689 RPL785691:RPL785700 RPL785705:RPL785710 RPL785712:RPL785721 RPL785726:RPL785731 RPL785733:RPL785742 RPL851126:RPL851172 RPL851219:RPL851225 RPL851227:RPL851236 RPL851241:RPL851246 RPL851248:RPL851257 RPL851262:RPL851267 RPL851269:RPL851278 RPL916662:RPL916708 RPL916755:RPL916761 RPL916763:RPL916772 RPL916777:RPL916782 RPL916784:RPL916793 RPL916798:RPL916803 RPL916805:RPL916814 RPL982198:RPL982244 RPL982291:RPL982297 RPL982299:RPL982308 RPL982313:RPL982318 RPL982320:RPL982329 RPL982334:RPL982339 RPL982341:RPL982350 RPM63:RPM108 RPM156:RPM157 RPM159:RPM178 RPM64694:RPM64739 RPM64787:RPM64788 RPM64790:RPM64809 RPM64811:RPM64830 RPM64833:RPM64851 RPM130230:RPM130275 RPM130323:RPM130324 RPM130326:RPM130345 RPM130347:RPM130366 RPM130369:RPM130387 RPM195766:RPM195811 RPM195859:RPM195860 RPM195862:RPM195881 RPM195883:RPM195902 RPM195905:RPM195923 RPM261302:RPM261347 RPM261395:RPM261396 RPM261398:RPM261417 RPM261419:RPM261438 RPM261441:RPM261459 RPM326838:RPM326883 RPM326931:RPM326932 RPM326934:RPM326953 RPM326955:RPM326974 RPM326977:RPM326995 RPM392374:RPM392419 RPM392467:RPM392468 RPM392470:RPM392489 RPM392491:RPM392510 RPM392513:RPM392531 RPM457910:RPM457955 RPM458003:RPM458004 RPM458006:RPM458025 RPM458027:RPM458046 RPM458049:RPM458067 RPM523446:RPM523491 RPM523539:RPM523540 RPM523542:RPM523561 RPM523563:RPM523582 RPM523585:RPM523603 RPM588982:RPM589027 RPM589075:RPM589076 RPM589078:RPM589097 RPM589099:RPM589118 RPM589121:RPM589139 RPM654518:RPM654563 RPM654611:RPM654612 RPM654614:RPM654633 RPM654635:RPM654654 RPM654657:RPM654675 RPM720054:RPM720099 RPM720147:RPM720148 RPM720150:RPM720169 RPM720171:RPM720190 RPM720193:RPM720211 RPM785590:RPM785635 RPM785683:RPM785684 RPM785686:RPM785705 RPM785707:RPM785726 RPM785729:RPM785747 RPM851126:RPM851171 RPM851219:RPM851220 RPM851222:RPM851241 RPM851243:RPM851262 RPM851265:RPM851283 RPM916662:RPM916707 RPM916755:RPM916756 RPM916758:RPM916777 RPM916779:RPM916798 RPM916801:RPM916819 RPM982198:RPM982243 RPM982291:RPM982292 RPM982294:RPM982313 RPM982315:RPM982334 RPM982337:RPM982355 RSL179:RSL224 RSL64897:RSL65050 RSL130433:RSL130586 RSL195969:RSL196122 RSL261505:RSL261658 RSL327041:RSL327194 RSL392577:RSL392730 RSL458113:RSL458266 RSL523649:RSL523802 RSL589185:RSL589338 RSL654721:RSL654874 RSL720257:RSL720410 RSL785793:RSL785946 RSL851329:RSL851482 RSL916865:RSL917018 RSL982401:RSL982554 RSM157:RSM162 RSM164:RSM173 RSM64788:RSM64793 RSM64795:RSM64804 RSM64809:RSM64814 RSM64816:RSM64825 RSM64830:RSM64835 RSM64837:RSM64846 RSM64851:RSM64856 RSM64858:RSM64867 RSM130324:RSM130329 RSM130331:RSM130340 RSM130345:RSM130350 RSM130352:RSM130361 RSM130366:RSM130371 RSM130373:RSM130382 RSM130387:RSM130392 RSM130394:RSM130403 RSM195860:RSM195865 RSM195867:RSM195876 RSM195881:RSM195886 RSM195888:RSM195897 RSM195902:RSM195907 RSM195909:RSM195918 RSM195923:RSM195928 RSM195930:RSM195939 RSM261396:RSM261401 RSM261403:RSM261412 RSM261417:RSM261422 RSM261424:RSM261433 RSM261438:RSM261443 RSM261445:RSM261454 RSM261459:RSM261464 RSM261466:RSM261475 RSM326932:RSM326937 RSM326939:RSM326948 RSM326953:RSM326958 RSM326960:RSM326969 RSM326974:RSM326979 RSM326981:RSM326990 RSM326995:RSM327000 RSM327002:RSM327011 RSM392468:RSM392473 RSM392475:RSM392484 RSM392489:RSM392494 RSM392496:RSM392505 RSM392510:RSM392515 RSM392517:RSM392526 RSM392531:RSM392536 RSM392538:RSM392547 RSM458004:RSM458009 RSM458011:RSM458020 RSM458025:RSM458030 RSM458032:RSM458041 RSM458046:RSM458051 RSM458053:RSM458062 RSM458067:RSM458072 RSM458074:RSM458083 RSM523540:RSM523545 RSM523547:RSM523556 RSM523561:RSM523566 RSM523568:RSM523577 RSM523582:RSM523587 RSM523589:RSM523598 RSM523603:RSM523608 RSM523610:RSM523619 RSM589076:RSM589081 RSM589083:RSM589092 RSM589097:RSM589102 RSM589104:RSM589113 RSM589118:RSM589123 RSM589125:RSM589134 RSM589139:RSM589144 RSM589146:RSM589155 RSM654612:RSM654617 RSM654619:RSM654628 RSM654633:RSM654638 RSM654640:RSM654649 RSM654654:RSM654659 RSM654661:RSM654670 RSM654675:RSM654680 RSM654682:RSM654691 RSM720148:RSM720153 RSM720155:RSM720164 RSM720169:RSM720174 RSM720176:RSM720185 RSM720190:RSM720195 RSM720197:RSM720206 RSM720211:RSM720216 RSM720218:RSM720227 RSM785684:RSM785689 RSM785691:RSM785700 RSM785705:RSM785710 RSM785712:RSM785721 RSM785726:RSM785731 RSM785733:RSM785742 RSM785747:RSM785752 RSM785754:RSM785763 RSM851220:RSM851225 RSM851227:RSM851236 RSM851241:RSM851246 RSM851248:RSM851257 RSM851262:RSM851267 RSM851269:RSM851278 RSM851283:RSM851288 RSM851290:RSM851299 RSM916756:RSM916761 RSM916763:RSM916772 RSM916777:RSM916782 RSM916784:RSM916793 RSM916798:RSM916803 RSM916805:RSM916814 RSM916819:RSM916824 RSM916826:RSM916835 RSM982292:RSM982297 RSM982299:RSM982308 RSM982313:RSM982318 RSM982320:RSM982329 RSM982334:RSM982339 RSM982341:RSM982350 RSM982355:RSM982360 RSM982362:RSM982371 RSN159:RSN178 RSN64790:RSN64809 RSN64811:RSN64830 RSN130326:RSN130345 RSN130347:RSN130366 RSN195862:RSN195881 RSN195883:RSN195902 RSN261398:RSN261417 RSN261419:RSN261438 RSN326934:RSN326953 RSN326955:RSN326974 RSN392470:RSN392489 RSN392491:RSN392510 RSN458006:RSN458025 RSN458027:RSN458046 RSN523542:RSN523561 RSN523563:RSN523582 RSN589078:RSN589097 RSN589099:RSN589118 RSN654614:RSN654633 RSN654635:RSN654654 RSN720150:RSN720169 RSN720171:RSN720190 RSN785686:RSN785705 RSN785707:RSN785726 RSN851222:RSN851241 RSN851243:RSN851262 RSN916758:RSN916777 RSN916779:RSN916798 RSN982294:RSN982313 RSN982315:RSN982334 RSO64852:RSO64853 RSO130388:RSO130389 RSO195924:RSO195925 RSO261460:RSO261461 RSO326996:RSO326997 RSO392532:RSO392533 RSO458068:RSO458069 RSO523604:RSO523605 RSO589140:RSO589141 RSO654676:RSO654677 RSO720212:RSO720213 RSO785748:RSO785749 RSO851284:RSO851285 RSO916820:RSO916821 RSO982356:RSO982357 RZF63:RZF109 RZF64694:RZF64740 RZF64830:RZF64831 RZF130230:RZF130276 RZF130366:RZF130367 RZF195766:RZF195812 RZF195902:RZF195903 RZF261302:RZF261348 RZF261438:RZF261439 RZF326838:RZF326884 RZF326974:RZF326975 RZF392374:RZF392420 RZF392510:RZF392511 RZF457910:RZF457956 RZF458046:RZF458047 RZF523446:RZF523492 RZF523582:RZF523583 RZF588982:RZF589028 RZF589118:RZF589119 RZF654518:RZF654564 RZF654654:RZF654655 RZF720054:RZF720100 RZF720190:RZF720191 RZF785590:RZF785636 RZF785726:RZF785727 RZF851126:RZF851172 RZF851262:RZF851263 RZF916662:RZF916708 RZF916798:RZF916799 RZF982198:RZF982244 RZF982334:RZF982335 RZG63:RZG77 RZG82:RZG99 RZG104:RZG109 RZG64694:RZG64708 RZG64713:RZG64730 RZG64735:RZG64740 RZG130230:RZG130244 RZG130249:RZG130266 RZG130271:RZG130276 RZG195766:RZG195780 RZG195785:RZG195802 RZG195807:RZG195812 RZG261302:RZG261316 RZG261321:RZG261338 RZG261343:RZG261348 RZG326838:RZG326852 RZG326857:RZG326874 RZG326879:RZG326884 RZG392374:RZG392388 RZG392393:RZG392410 RZG392415:RZG392420 RZG457910:RZG457924 RZG457929:RZG457946 RZG457951:RZG457956 RZG523446:RZG523460 RZG523465:RZG523482 RZG523487:RZG523492 RZG588982:RZG588996 RZG589001:RZG589018 RZG589023:RZG589028 RZG654518:RZG654532 RZG654537:RZG654554 RZG654559:RZG654564 RZG720054:RZG720068 RZG720073:RZG720090 RZG720095:RZG720100 RZG785590:RZG785604 RZG785609:RZG785626 RZG785631:RZG785636 RZG851126:RZG851140 RZG851145:RZG851162 RZG851167:RZG851172 RZG916662:RZG916676 RZG916681:RZG916698 RZG916703:RZG916708 RZG982198:RZG982212 RZG982217:RZG982234 RZG982239:RZG982244 RZH63:RZH109 RZH156:RZH162 RZH164:RZH173 RZH64694:RZH64740 RZH64787:RZH64793 RZH64795:RZH64804 RZH64809:RZH64814 RZH64816:RZH64825 RZH64830:RZH64835 RZH64837:RZH64846 RZH130230:RZH130276 RZH130323:RZH130329 RZH130331:RZH130340 RZH130345:RZH130350 RZH130352:RZH130361 RZH130366:RZH130371 RZH130373:RZH130382 RZH195766:RZH195812 RZH195859:RZH195865 RZH195867:RZH195876 RZH195881:RZH195886 RZH195888:RZH195897 RZH195902:RZH195907 RZH195909:RZH195918 RZH261302:RZH261348 RZH261395:RZH261401 RZH261403:RZH261412 RZH261417:RZH261422 RZH261424:RZH261433 RZH261438:RZH261443 RZH261445:RZH261454 RZH326838:RZH326884 RZH326931:RZH326937 RZH326939:RZH326948 RZH326953:RZH326958 RZH326960:RZH326969 RZH326974:RZH326979 RZH326981:RZH326990 RZH392374:RZH392420 RZH392467:RZH392473 RZH392475:RZH392484 RZH392489:RZH392494 RZH392496:RZH392505 RZH392510:RZH392515 RZH392517:RZH392526 RZH457910:RZH457956 RZH458003:RZH458009 RZH458011:RZH458020 RZH458025:RZH458030 RZH458032:RZH458041 RZH458046:RZH458051 RZH458053:RZH458062 RZH523446:RZH523492 RZH523539:RZH523545 RZH523547:RZH523556 RZH523561:RZH523566 RZH523568:RZH523577 RZH523582:RZH523587 RZH523589:RZH523598 RZH588982:RZH589028 RZH589075:RZH589081 RZH589083:RZH589092 RZH589097:RZH589102 RZH589104:RZH589113 RZH589118:RZH589123 RZH589125:RZH589134 RZH654518:RZH654564 RZH654611:RZH654617 RZH654619:RZH654628 RZH654633:RZH654638 RZH654640:RZH654649 RZH654654:RZH654659 RZH654661:RZH654670 RZH720054:RZH720100 RZH720147:RZH720153 RZH720155:RZH720164 RZH720169:RZH720174 RZH720176:RZH720185 RZH720190:RZH720195 RZH720197:RZH720206 RZH785590:RZH785636 RZH785683:RZH785689 RZH785691:RZH785700 RZH785705:RZH785710 RZH785712:RZH785721 RZH785726:RZH785731 RZH785733:RZH785742 RZH851126:RZH851172 RZH851219:RZH851225 RZH851227:RZH851236 RZH851241:RZH851246 RZH851248:RZH851257 RZH851262:RZH851267 RZH851269:RZH851278 RZH916662:RZH916708 RZH916755:RZH916761 RZH916763:RZH916772 RZH916777:RZH916782 RZH916784:RZH916793 RZH916798:RZH916803 RZH916805:RZH916814 RZH982198:RZH982244 RZH982291:RZH982297 RZH982299:RZH982308 RZH982313:RZH982318 RZH982320:RZH982329 RZH982334:RZH982339 RZH982341:RZH982350 RZI63:RZI108 RZI156:RZI157 RZI159:RZI178 RZI64694:RZI64739 RZI64787:RZI64788 RZI64790:RZI64809 RZI64811:RZI64830 RZI64833:RZI64851 RZI130230:RZI130275 RZI130323:RZI130324 RZI130326:RZI130345 RZI130347:RZI130366 RZI130369:RZI130387 RZI195766:RZI195811 RZI195859:RZI195860 RZI195862:RZI195881 RZI195883:RZI195902 RZI195905:RZI195923 RZI261302:RZI261347 RZI261395:RZI261396 RZI261398:RZI261417 RZI261419:RZI261438 RZI261441:RZI261459 RZI326838:RZI326883 RZI326931:RZI326932 RZI326934:RZI326953 RZI326955:RZI326974 RZI326977:RZI326995 RZI392374:RZI392419 RZI392467:RZI392468 RZI392470:RZI392489 RZI392491:RZI392510 RZI392513:RZI392531 RZI457910:RZI457955 RZI458003:RZI458004 RZI458006:RZI458025 RZI458027:RZI458046 RZI458049:RZI458067 RZI523446:RZI523491 RZI523539:RZI523540 RZI523542:RZI523561 RZI523563:RZI523582 RZI523585:RZI523603 RZI588982:RZI589027 RZI589075:RZI589076 RZI589078:RZI589097 RZI589099:RZI589118 RZI589121:RZI589139 RZI654518:RZI654563 RZI654611:RZI654612 RZI654614:RZI654633 RZI654635:RZI654654 RZI654657:RZI654675 RZI720054:RZI720099 RZI720147:RZI720148 RZI720150:RZI720169 RZI720171:RZI720190 RZI720193:RZI720211 RZI785590:RZI785635 RZI785683:RZI785684 RZI785686:RZI785705 RZI785707:RZI785726 RZI785729:RZI785747 RZI851126:RZI851171 RZI851219:RZI851220 RZI851222:RZI851241 RZI851243:RZI851262 RZI851265:RZI851283 RZI916662:RZI916707 RZI916755:RZI916756 RZI916758:RZI916777 RZI916779:RZI916798 RZI916801:RZI916819 RZI982198:RZI982243 RZI982291:RZI982292 RZI982294:RZI982313 RZI982315:RZI982334 RZI982337:RZI982355 SCH179:SCH224 SCH64897:SCH65050 SCH130433:SCH130586 SCH195969:SCH196122 SCH261505:SCH261658 SCH327041:SCH327194 SCH392577:SCH392730 SCH458113:SCH458266 SCH523649:SCH523802 SCH589185:SCH589338 SCH654721:SCH654874 SCH720257:SCH720410 SCH785793:SCH785946 SCH851329:SCH851482 SCH916865:SCH917018 SCH982401:SCH982554 SCI157:SCI162 SCI164:SCI173 SCI64788:SCI64793 SCI64795:SCI64804 SCI64809:SCI64814 SCI64816:SCI64825 SCI64830:SCI64835 SCI64837:SCI64846 SCI64851:SCI64856 SCI64858:SCI64867 SCI130324:SCI130329 SCI130331:SCI130340 SCI130345:SCI130350 SCI130352:SCI130361 SCI130366:SCI130371 SCI130373:SCI130382 SCI130387:SCI130392 SCI130394:SCI130403 SCI195860:SCI195865 SCI195867:SCI195876 SCI195881:SCI195886 SCI195888:SCI195897 SCI195902:SCI195907 SCI195909:SCI195918 SCI195923:SCI195928 SCI195930:SCI195939 SCI261396:SCI261401 SCI261403:SCI261412 SCI261417:SCI261422 SCI261424:SCI261433 SCI261438:SCI261443 SCI261445:SCI261454 SCI261459:SCI261464 SCI261466:SCI261475 SCI326932:SCI326937 SCI326939:SCI326948 SCI326953:SCI326958 SCI326960:SCI326969 SCI326974:SCI326979 SCI326981:SCI326990 SCI326995:SCI327000 SCI327002:SCI327011 SCI392468:SCI392473 SCI392475:SCI392484 SCI392489:SCI392494 SCI392496:SCI392505 SCI392510:SCI392515 SCI392517:SCI392526 SCI392531:SCI392536 SCI392538:SCI392547 SCI458004:SCI458009 SCI458011:SCI458020 SCI458025:SCI458030 SCI458032:SCI458041 SCI458046:SCI458051 SCI458053:SCI458062 SCI458067:SCI458072 SCI458074:SCI458083 SCI523540:SCI523545 SCI523547:SCI523556 SCI523561:SCI523566 SCI523568:SCI523577 SCI523582:SCI523587 SCI523589:SCI523598 SCI523603:SCI523608 SCI523610:SCI523619 SCI589076:SCI589081 SCI589083:SCI589092 SCI589097:SCI589102 SCI589104:SCI589113 SCI589118:SCI589123 SCI589125:SCI589134 SCI589139:SCI589144 SCI589146:SCI589155 SCI654612:SCI654617 SCI654619:SCI654628 SCI654633:SCI654638 SCI654640:SCI654649 SCI654654:SCI654659 SCI654661:SCI654670 SCI654675:SCI654680 SCI654682:SCI654691 SCI720148:SCI720153 SCI720155:SCI720164 SCI720169:SCI720174 SCI720176:SCI720185 SCI720190:SCI720195 SCI720197:SCI720206 SCI720211:SCI720216 SCI720218:SCI720227 SCI785684:SCI785689 SCI785691:SCI785700 SCI785705:SCI785710 SCI785712:SCI785721 SCI785726:SCI785731 SCI785733:SCI785742 SCI785747:SCI785752 SCI785754:SCI785763 SCI851220:SCI851225 SCI851227:SCI851236 SCI851241:SCI851246 SCI851248:SCI851257 SCI851262:SCI851267 SCI851269:SCI851278 SCI851283:SCI851288 SCI851290:SCI851299 SCI916756:SCI916761 SCI916763:SCI916772 SCI916777:SCI916782 SCI916784:SCI916793 SCI916798:SCI916803 SCI916805:SCI916814 SCI916819:SCI916824 SCI916826:SCI916835 SCI982292:SCI982297 SCI982299:SCI982308 SCI982313:SCI982318 SCI982320:SCI982329 SCI982334:SCI982339 SCI982341:SCI982350 SCI982355:SCI982360 SCI982362:SCI982371 SCJ159:SCJ178 SCJ64790:SCJ64809 SCJ64811:SCJ64830 SCJ130326:SCJ130345 SCJ130347:SCJ130366 SCJ195862:SCJ195881 SCJ195883:SCJ195902 SCJ261398:SCJ261417 SCJ261419:SCJ261438 SCJ326934:SCJ326953 SCJ326955:SCJ326974 SCJ392470:SCJ392489 SCJ392491:SCJ392510 SCJ458006:SCJ458025 SCJ458027:SCJ458046 SCJ523542:SCJ523561 SCJ523563:SCJ523582 SCJ589078:SCJ589097 SCJ589099:SCJ589118 SCJ654614:SCJ654633 SCJ654635:SCJ654654 SCJ720150:SCJ720169 SCJ720171:SCJ720190 SCJ785686:SCJ785705 SCJ785707:SCJ785726 SCJ851222:SCJ851241 SCJ851243:SCJ851262 SCJ916758:SCJ916777 SCJ916779:SCJ916798 SCJ982294:SCJ982313 SCJ982315:SCJ982334 SCK64852:SCK64853 SCK130388:SCK130389 SCK195924:SCK195925 SCK261460:SCK261461 SCK326996:SCK326997 SCK392532:SCK392533 SCK458068:SCK458069 SCK523604:SCK523605 SCK589140:SCK589141 SCK654676:SCK654677 SCK720212:SCK720213 SCK785748:SCK785749 SCK851284:SCK851285 SCK916820:SCK916821 SCK982356:SCK982357 SJB63:SJB109 SJB64694:SJB64740 SJB64830:SJB64831 SJB130230:SJB130276 SJB130366:SJB130367 SJB195766:SJB195812 SJB195902:SJB195903 SJB261302:SJB261348 SJB261438:SJB261439 SJB326838:SJB326884 SJB326974:SJB326975 SJB392374:SJB392420 SJB392510:SJB392511 SJB457910:SJB457956 SJB458046:SJB458047 SJB523446:SJB523492 SJB523582:SJB523583 SJB588982:SJB589028 SJB589118:SJB589119 SJB654518:SJB654564 SJB654654:SJB654655 SJB720054:SJB720100 SJB720190:SJB720191 SJB785590:SJB785636 SJB785726:SJB785727 SJB851126:SJB851172 SJB851262:SJB851263 SJB916662:SJB916708 SJB916798:SJB916799 SJB982198:SJB982244 SJB982334:SJB982335 SJC63:SJC77 SJC82:SJC99 SJC104:SJC109 SJC64694:SJC64708 SJC64713:SJC64730 SJC64735:SJC64740 SJC130230:SJC130244 SJC130249:SJC130266 SJC130271:SJC130276 SJC195766:SJC195780 SJC195785:SJC195802 SJC195807:SJC195812 SJC261302:SJC261316 SJC261321:SJC261338 SJC261343:SJC261348 SJC326838:SJC326852 SJC326857:SJC326874 SJC326879:SJC326884 SJC392374:SJC392388 SJC392393:SJC392410 SJC392415:SJC392420 SJC457910:SJC457924 SJC457929:SJC457946 SJC457951:SJC457956 SJC523446:SJC523460 SJC523465:SJC523482 SJC523487:SJC523492 SJC588982:SJC588996 SJC589001:SJC589018 SJC589023:SJC589028 SJC654518:SJC654532 SJC654537:SJC654554 SJC654559:SJC654564 SJC720054:SJC720068 SJC720073:SJC720090 SJC720095:SJC720100 SJC785590:SJC785604 SJC785609:SJC785626 SJC785631:SJC785636 SJC851126:SJC851140 SJC851145:SJC851162 SJC851167:SJC851172 SJC916662:SJC916676 SJC916681:SJC916698 SJC916703:SJC916708 SJC982198:SJC982212 SJC982217:SJC982234 SJC982239:SJC982244 SJD63:SJD109 SJD156:SJD162 SJD164:SJD173 SJD64694:SJD64740 SJD64787:SJD64793 SJD64795:SJD64804 SJD64809:SJD64814 SJD64816:SJD64825 SJD64830:SJD64835 SJD64837:SJD64846 SJD130230:SJD130276 SJD130323:SJD130329 SJD130331:SJD130340 SJD130345:SJD130350 SJD130352:SJD130361 SJD130366:SJD130371 SJD130373:SJD130382 SJD195766:SJD195812 SJD195859:SJD195865 SJD195867:SJD195876 SJD195881:SJD195886 SJD195888:SJD195897 SJD195902:SJD195907 SJD195909:SJD195918 SJD261302:SJD261348 SJD261395:SJD261401 SJD261403:SJD261412 SJD261417:SJD261422 SJD261424:SJD261433 SJD261438:SJD261443 SJD261445:SJD261454 SJD326838:SJD326884 SJD326931:SJD326937 SJD326939:SJD326948 SJD326953:SJD326958 SJD326960:SJD326969 SJD326974:SJD326979 SJD326981:SJD326990 SJD392374:SJD392420 SJD392467:SJD392473 SJD392475:SJD392484 SJD392489:SJD392494 SJD392496:SJD392505 SJD392510:SJD392515 SJD392517:SJD392526 SJD457910:SJD457956 SJD458003:SJD458009 SJD458011:SJD458020 SJD458025:SJD458030 SJD458032:SJD458041 SJD458046:SJD458051 SJD458053:SJD458062 SJD523446:SJD523492 SJD523539:SJD523545 SJD523547:SJD523556 SJD523561:SJD523566 SJD523568:SJD523577 SJD523582:SJD523587 SJD523589:SJD523598 SJD588982:SJD589028 SJD589075:SJD589081 SJD589083:SJD589092 SJD589097:SJD589102 SJD589104:SJD589113 SJD589118:SJD589123 SJD589125:SJD589134 SJD654518:SJD654564 SJD654611:SJD654617 SJD654619:SJD654628 SJD654633:SJD654638 SJD654640:SJD654649 SJD654654:SJD654659 SJD654661:SJD654670 SJD720054:SJD720100 SJD720147:SJD720153 SJD720155:SJD720164 SJD720169:SJD720174 SJD720176:SJD720185 SJD720190:SJD720195 SJD720197:SJD720206 SJD785590:SJD785636 SJD785683:SJD785689 SJD785691:SJD785700 SJD785705:SJD785710 SJD785712:SJD785721 SJD785726:SJD785731 SJD785733:SJD785742 SJD851126:SJD851172 SJD851219:SJD851225 SJD851227:SJD851236 SJD851241:SJD851246 SJD851248:SJD851257 SJD851262:SJD851267 SJD851269:SJD851278 SJD916662:SJD916708 SJD916755:SJD916761 SJD916763:SJD916772 SJD916777:SJD916782 SJD916784:SJD916793 SJD916798:SJD916803 SJD916805:SJD916814 SJD982198:SJD982244 SJD982291:SJD982297 SJD982299:SJD982308 SJD982313:SJD982318 SJD982320:SJD982329 SJD982334:SJD982339 SJD982341:SJD982350 SJE63:SJE108 SJE156:SJE157 SJE159:SJE178 SJE64694:SJE64739 SJE64787:SJE64788 SJE64790:SJE64809 SJE64811:SJE64830 SJE64833:SJE64851 SJE130230:SJE130275 SJE130323:SJE130324 SJE130326:SJE130345 SJE130347:SJE130366 SJE130369:SJE130387 SJE195766:SJE195811 SJE195859:SJE195860 SJE195862:SJE195881 SJE195883:SJE195902 SJE195905:SJE195923 SJE261302:SJE261347 SJE261395:SJE261396 SJE261398:SJE261417 SJE261419:SJE261438 SJE261441:SJE261459 SJE326838:SJE326883 SJE326931:SJE326932 SJE326934:SJE326953 SJE326955:SJE326974 SJE326977:SJE326995 SJE392374:SJE392419 SJE392467:SJE392468 SJE392470:SJE392489 SJE392491:SJE392510 SJE392513:SJE392531 SJE457910:SJE457955 SJE458003:SJE458004 SJE458006:SJE458025 SJE458027:SJE458046 SJE458049:SJE458067 SJE523446:SJE523491 SJE523539:SJE523540 SJE523542:SJE523561 SJE523563:SJE523582 SJE523585:SJE523603 SJE588982:SJE589027 SJE589075:SJE589076 SJE589078:SJE589097 SJE589099:SJE589118 SJE589121:SJE589139 SJE654518:SJE654563 SJE654611:SJE654612 SJE654614:SJE654633 SJE654635:SJE654654 SJE654657:SJE654675 SJE720054:SJE720099 SJE720147:SJE720148 SJE720150:SJE720169 SJE720171:SJE720190 SJE720193:SJE720211 SJE785590:SJE785635 SJE785683:SJE785684 SJE785686:SJE785705 SJE785707:SJE785726 SJE785729:SJE785747 SJE851126:SJE851171 SJE851219:SJE851220 SJE851222:SJE851241 SJE851243:SJE851262 SJE851265:SJE851283 SJE916662:SJE916707 SJE916755:SJE916756 SJE916758:SJE916777 SJE916779:SJE916798 SJE916801:SJE916819 SJE982198:SJE982243 SJE982291:SJE982292 SJE982294:SJE982313 SJE982315:SJE982334 SJE982337:SJE982355 SMD179:SMD224 SMD64897:SMD65050 SMD130433:SMD130586 SMD195969:SMD196122 SMD261505:SMD261658 SMD327041:SMD327194 SMD392577:SMD392730 SMD458113:SMD458266 SMD523649:SMD523802 SMD589185:SMD589338 SMD654721:SMD654874 SMD720257:SMD720410 SMD785793:SMD785946 SMD851329:SMD851482 SMD916865:SMD917018 SMD982401:SMD982554 SME157:SME162 SME164:SME173 SME64788:SME64793 SME64795:SME64804 SME64809:SME64814 SME64816:SME64825 SME64830:SME64835 SME64837:SME64846 SME64851:SME64856 SME64858:SME64867 SME130324:SME130329 SME130331:SME130340 SME130345:SME130350 SME130352:SME130361 SME130366:SME130371 SME130373:SME130382 SME130387:SME130392 SME130394:SME130403 SME195860:SME195865 SME195867:SME195876 SME195881:SME195886 SME195888:SME195897 SME195902:SME195907 SME195909:SME195918 SME195923:SME195928 SME195930:SME195939 SME261396:SME261401 SME261403:SME261412 SME261417:SME261422 SME261424:SME261433 SME261438:SME261443 SME261445:SME261454 SME261459:SME261464 SME261466:SME261475 SME326932:SME326937 SME326939:SME326948 SME326953:SME326958 SME326960:SME326969 SME326974:SME326979 SME326981:SME326990 SME326995:SME327000 SME327002:SME327011 SME392468:SME392473 SME392475:SME392484 SME392489:SME392494 SME392496:SME392505 SME392510:SME392515 SME392517:SME392526 SME392531:SME392536 SME392538:SME392547 SME458004:SME458009 SME458011:SME458020 SME458025:SME458030 SME458032:SME458041 SME458046:SME458051 SME458053:SME458062 SME458067:SME458072 SME458074:SME458083 SME523540:SME523545 SME523547:SME523556 SME523561:SME523566 SME523568:SME523577 SME523582:SME523587 SME523589:SME523598 SME523603:SME523608 SME523610:SME523619 SME589076:SME589081 SME589083:SME589092 SME589097:SME589102 SME589104:SME589113 SME589118:SME589123 SME589125:SME589134 SME589139:SME589144 SME589146:SME589155 SME654612:SME654617 SME654619:SME654628 SME654633:SME654638 SME654640:SME654649 SME654654:SME654659 SME654661:SME654670 SME654675:SME654680 SME654682:SME654691 SME720148:SME720153 SME720155:SME720164 SME720169:SME720174 SME720176:SME720185 SME720190:SME720195 SME720197:SME720206 SME720211:SME720216 SME720218:SME720227 SME785684:SME785689 SME785691:SME785700 SME785705:SME785710 SME785712:SME785721 SME785726:SME785731 SME785733:SME785742 SME785747:SME785752 SME785754:SME785763 SME851220:SME851225 SME851227:SME851236 SME851241:SME851246 SME851248:SME851257 SME851262:SME851267 SME851269:SME851278 SME851283:SME851288 SME851290:SME851299 SME916756:SME916761 SME916763:SME916772 SME916777:SME916782 SME916784:SME916793 SME916798:SME916803 SME916805:SME916814 SME916819:SME916824 SME916826:SME916835 SME982292:SME982297 SME982299:SME982308 SME982313:SME982318 SME982320:SME982329 SME982334:SME982339 SME982341:SME982350 SME982355:SME982360 SME982362:SME982371 SMF159:SMF178 SMF64790:SMF64809 SMF64811:SMF64830 SMF130326:SMF130345 SMF130347:SMF130366 SMF195862:SMF195881 SMF195883:SMF195902 SMF261398:SMF261417 SMF261419:SMF261438 SMF326934:SMF326953 SMF326955:SMF326974 SMF392470:SMF392489 SMF392491:SMF392510 SMF458006:SMF458025 SMF458027:SMF458046 SMF523542:SMF523561 SMF523563:SMF523582 SMF589078:SMF589097 SMF589099:SMF589118 SMF654614:SMF654633 SMF654635:SMF654654 SMF720150:SMF720169 SMF720171:SMF720190 SMF785686:SMF785705 SMF785707:SMF785726 SMF851222:SMF851241 SMF851243:SMF851262 SMF916758:SMF916777 SMF916779:SMF916798 SMF982294:SMF982313 SMF982315:SMF982334 SMG64852:SMG64853 SMG130388:SMG130389 SMG195924:SMG195925 SMG261460:SMG261461 SMG326996:SMG326997 SMG392532:SMG392533 SMG458068:SMG458069 SMG523604:SMG523605 SMG589140:SMG589141 SMG654676:SMG654677 SMG720212:SMG720213 SMG785748:SMG785749 SMG851284:SMG851285 SMG916820:SMG916821 SMG982356:SMG982357 SSX63:SSX109 SSX64694:SSX64740 SSX64830:SSX64831 SSX130230:SSX130276 SSX130366:SSX130367 SSX195766:SSX195812 SSX195902:SSX195903 SSX261302:SSX261348 SSX261438:SSX261439 SSX326838:SSX326884 SSX326974:SSX326975 SSX392374:SSX392420 SSX392510:SSX392511 SSX457910:SSX457956 SSX458046:SSX458047 SSX523446:SSX523492 SSX523582:SSX523583 SSX588982:SSX589028 SSX589118:SSX589119 SSX654518:SSX654564 SSX654654:SSX654655 SSX720054:SSX720100 SSX720190:SSX720191 SSX785590:SSX785636 SSX785726:SSX785727 SSX851126:SSX851172 SSX851262:SSX851263 SSX916662:SSX916708 SSX916798:SSX916799 SSX982198:SSX982244 SSX982334:SSX982335 SSY63:SSY77 SSY82:SSY99 SSY104:SSY109 SSY64694:SSY64708 SSY64713:SSY64730 SSY64735:SSY64740 SSY130230:SSY130244 SSY130249:SSY130266 SSY130271:SSY130276 SSY195766:SSY195780 SSY195785:SSY195802 SSY195807:SSY195812 SSY261302:SSY261316 SSY261321:SSY261338 SSY261343:SSY261348 SSY326838:SSY326852 SSY326857:SSY326874 SSY326879:SSY326884 SSY392374:SSY392388 SSY392393:SSY392410 SSY392415:SSY392420 SSY457910:SSY457924 SSY457929:SSY457946 SSY457951:SSY457956 SSY523446:SSY523460 SSY523465:SSY523482 SSY523487:SSY523492 SSY588982:SSY588996 SSY589001:SSY589018 SSY589023:SSY589028 SSY654518:SSY654532 SSY654537:SSY654554 SSY654559:SSY654564 SSY720054:SSY720068 SSY720073:SSY720090 SSY720095:SSY720100 SSY785590:SSY785604 SSY785609:SSY785626 SSY785631:SSY785636 SSY851126:SSY851140 SSY851145:SSY851162 SSY851167:SSY851172 SSY916662:SSY916676 SSY916681:SSY916698 SSY916703:SSY916708 SSY982198:SSY982212 SSY982217:SSY982234 SSY982239:SSY982244 SSZ63:SSZ109 SSZ156:SSZ162 SSZ164:SSZ173 SSZ64694:SSZ64740 SSZ64787:SSZ64793 SSZ64795:SSZ64804 SSZ64809:SSZ64814 SSZ64816:SSZ64825 SSZ64830:SSZ64835 SSZ64837:SSZ64846 SSZ130230:SSZ130276 SSZ130323:SSZ130329 SSZ130331:SSZ130340 SSZ130345:SSZ130350 SSZ130352:SSZ130361 SSZ130366:SSZ130371 SSZ130373:SSZ130382 SSZ195766:SSZ195812 SSZ195859:SSZ195865 SSZ195867:SSZ195876 SSZ195881:SSZ195886 SSZ195888:SSZ195897 SSZ195902:SSZ195907 SSZ195909:SSZ195918 SSZ261302:SSZ261348 SSZ261395:SSZ261401 SSZ261403:SSZ261412 SSZ261417:SSZ261422 SSZ261424:SSZ261433 SSZ261438:SSZ261443 SSZ261445:SSZ261454 SSZ326838:SSZ326884 SSZ326931:SSZ326937 SSZ326939:SSZ326948 SSZ326953:SSZ326958 SSZ326960:SSZ326969 SSZ326974:SSZ326979 SSZ326981:SSZ326990 SSZ392374:SSZ392420 SSZ392467:SSZ392473 SSZ392475:SSZ392484 SSZ392489:SSZ392494 SSZ392496:SSZ392505 SSZ392510:SSZ392515 SSZ392517:SSZ392526 SSZ457910:SSZ457956 SSZ458003:SSZ458009 SSZ458011:SSZ458020 SSZ458025:SSZ458030 SSZ458032:SSZ458041 SSZ458046:SSZ458051 SSZ458053:SSZ458062 SSZ523446:SSZ523492 SSZ523539:SSZ523545 SSZ523547:SSZ523556 SSZ523561:SSZ523566 SSZ523568:SSZ523577 SSZ523582:SSZ523587 SSZ523589:SSZ523598 SSZ588982:SSZ589028 SSZ589075:SSZ589081 SSZ589083:SSZ589092 SSZ589097:SSZ589102 SSZ589104:SSZ589113 SSZ589118:SSZ589123 SSZ589125:SSZ589134 SSZ654518:SSZ654564 SSZ654611:SSZ654617 SSZ654619:SSZ654628 SSZ654633:SSZ654638 SSZ654640:SSZ654649 SSZ654654:SSZ654659 SSZ654661:SSZ654670 SSZ720054:SSZ720100 SSZ720147:SSZ720153 SSZ720155:SSZ720164 SSZ720169:SSZ720174 SSZ720176:SSZ720185 SSZ720190:SSZ720195 SSZ720197:SSZ720206 SSZ785590:SSZ785636 SSZ785683:SSZ785689 SSZ785691:SSZ785700 SSZ785705:SSZ785710 SSZ785712:SSZ785721 SSZ785726:SSZ785731 SSZ785733:SSZ785742 SSZ851126:SSZ851172 SSZ851219:SSZ851225 SSZ851227:SSZ851236 SSZ851241:SSZ851246 SSZ851248:SSZ851257 SSZ851262:SSZ851267 SSZ851269:SSZ851278 SSZ916662:SSZ916708 SSZ916755:SSZ916761 SSZ916763:SSZ916772 SSZ916777:SSZ916782 SSZ916784:SSZ916793 SSZ916798:SSZ916803 SSZ916805:SSZ916814 SSZ982198:SSZ982244 SSZ982291:SSZ982297 SSZ982299:SSZ982308 SSZ982313:SSZ982318 SSZ982320:SSZ982329 SSZ982334:SSZ982339 SSZ982341:SSZ982350 STA63:STA108 STA156:STA157 STA159:STA178 STA64694:STA64739 STA64787:STA64788 STA64790:STA64809 STA64811:STA64830 STA64833:STA64851 STA130230:STA130275 STA130323:STA130324 STA130326:STA130345 STA130347:STA130366 STA130369:STA130387 STA195766:STA195811 STA195859:STA195860 STA195862:STA195881 STA195883:STA195902 STA195905:STA195923 STA261302:STA261347 STA261395:STA261396 STA261398:STA261417 STA261419:STA261438 STA261441:STA261459 STA326838:STA326883 STA326931:STA326932 STA326934:STA326953 STA326955:STA326974 STA326977:STA326995 STA392374:STA392419 STA392467:STA392468 STA392470:STA392489 STA392491:STA392510 STA392513:STA392531 STA457910:STA457955 STA458003:STA458004 STA458006:STA458025 STA458027:STA458046 STA458049:STA458067 STA523446:STA523491 STA523539:STA523540 STA523542:STA523561 STA523563:STA523582 STA523585:STA523603 STA588982:STA589027 STA589075:STA589076 STA589078:STA589097 STA589099:STA589118 STA589121:STA589139 STA654518:STA654563 STA654611:STA654612 STA654614:STA654633 STA654635:STA654654 STA654657:STA654675 STA720054:STA720099 STA720147:STA720148 STA720150:STA720169 STA720171:STA720190 STA720193:STA720211 STA785590:STA785635 STA785683:STA785684 STA785686:STA785705 STA785707:STA785726 STA785729:STA785747 STA851126:STA851171 STA851219:STA851220 STA851222:STA851241 STA851243:STA851262 STA851265:STA851283 STA916662:STA916707 STA916755:STA916756 STA916758:STA916777 STA916779:STA916798 STA916801:STA916819 STA982198:STA982243 STA982291:STA982292 STA982294:STA982313 STA982315:STA982334 STA982337:STA982355 SVZ179:SVZ224 SVZ64897:SVZ65050 SVZ130433:SVZ130586 SVZ195969:SVZ196122 SVZ261505:SVZ261658 SVZ327041:SVZ327194 SVZ392577:SVZ392730 SVZ458113:SVZ458266 SVZ523649:SVZ523802 SVZ589185:SVZ589338 SVZ654721:SVZ654874 SVZ720257:SVZ720410 SVZ785793:SVZ785946 SVZ851329:SVZ851482 SVZ916865:SVZ917018 SVZ982401:SVZ982554 SWA157:SWA162 SWA164:SWA173 SWA64788:SWA64793 SWA64795:SWA64804 SWA64809:SWA64814 SWA64816:SWA64825 SWA64830:SWA64835 SWA64837:SWA64846 SWA64851:SWA64856 SWA64858:SWA64867 SWA130324:SWA130329 SWA130331:SWA130340 SWA130345:SWA130350 SWA130352:SWA130361 SWA130366:SWA130371 SWA130373:SWA130382 SWA130387:SWA130392 SWA130394:SWA130403 SWA195860:SWA195865 SWA195867:SWA195876 SWA195881:SWA195886 SWA195888:SWA195897 SWA195902:SWA195907 SWA195909:SWA195918 SWA195923:SWA195928 SWA195930:SWA195939 SWA261396:SWA261401 SWA261403:SWA261412 SWA261417:SWA261422 SWA261424:SWA261433 SWA261438:SWA261443 SWA261445:SWA261454 SWA261459:SWA261464 SWA261466:SWA261475 SWA326932:SWA326937 SWA326939:SWA326948 SWA326953:SWA326958 SWA326960:SWA326969 SWA326974:SWA326979 SWA326981:SWA326990 SWA326995:SWA327000 SWA327002:SWA327011 SWA392468:SWA392473 SWA392475:SWA392484 SWA392489:SWA392494 SWA392496:SWA392505 SWA392510:SWA392515 SWA392517:SWA392526 SWA392531:SWA392536 SWA392538:SWA392547 SWA458004:SWA458009 SWA458011:SWA458020 SWA458025:SWA458030 SWA458032:SWA458041 SWA458046:SWA458051 SWA458053:SWA458062 SWA458067:SWA458072 SWA458074:SWA458083 SWA523540:SWA523545 SWA523547:SWA523556 SWA523561:SWA523566 SWA523568:SWA523577 SWA523582:SWA523587 SWA523589:SWA523598 SWA523603:SWA523608 SWA523610:SWA523619 SWA589076:SWA589081 SWA589083:SWA589092 SWA589097:SWA589102 SWA589104:SWA589113 SWA589118:SWA589123 SWA589125:SWA589134 SWA589139:SWA589144 SWA589146:SWA589155 SWA654612:SWA654617 SWA654619:SWA654628 SWA654633:SWA654638 SWA654640:SWA654649 SWA654654:SWA654659 SWA654661:SWA654670 SWA654675:SWA654680 SWA654682:SWA654691 SWA720148:SWA720153 SWA720155:SWA720164 SWA720169:SWA720174 SWA720176:SWA720185 SWA720190:SWA720195 SWA720197:SWA720206 SWA720211:SWA720216 SWA720218:SWA720227 SWA785684:SWA785689 SWA785691:SWA785700 SWA785705:SWA785710 SWA785712:SWA785721 SWA785726:SWA785731 SWA785733:SWA785742 SWA785747:SWA785752 SWA785754:SWA785763 SWA851220:SWA851225 SWA851227:SWA851236 SWA851241:SWA851246 SWA851248:SWA851257 SWA851262:SWA851267 SWA851269:SWA851278 SWA851283:SWA851288 SWA851290:SWA851299 SWA916756:SWA916761 SWA916763:SWA916772 SWA916777:SWA916782 SWA916784:SWA916793 SWA916798:SWA916803 SWA916805:SWA916814 SWA916819:SWA916824 SWA916826:SWA916835 SWA982292:SWA982297 SWA982299:SWA982308 SWA982313:SWA982318 SWA982320:SWA982329 SWA982334:SWA982339 SWA982341:SWA982350 SWA982355:SWA982360 SWA982362:SWA982371 SWB159:SWB178 SWB64790:SWB64809 SWB64811:SWB64830 SWB130326:SWB130345 SWB130347:SWB130366 SWB195862:SWB195881 SWB195883:SWB195902 SWB261398:SWB261417 SWB261419:SWB261438 SWB326934:SWB326953 SWB326955:SWB326974 SWB392470:SWB392489 SWB392491:SWB392510 SWB458006:SWB458025 SWB458027:SWB458046 SWB523542:SWB523561 SWB523563:SWB523582 SWB589078:SWB589097 SWB589099:SWB589118 SWB654614:SWB654633 SWB654635:SWB654654 SWB720150:SWB720169 SWB720171:SWB720190 SWB785686:SWB785705 SWB785707:SWB785726 SWB851222:SWB851241 SWB851243:SWB851262 SWB916758:SWB916777 SWB916779:SWB916798 SWB982294:SWB982313 SWB982315:SWB982334 SWC64852:SWC64853 SWC130388:SWC130389 SWC195924:SWC195925 SWC261460:SWC261461 SWC326996:SWC326997 SWC392532:SWC392533 SWC458068:SWC458069 SWC523604:SWC523605 SWC589140:SWC589141 SWC654676:SWC654677 SWC720212:SWC720213 SWC785748:SWC785749 SWC851284:SWC851285 SWC916820:SWC916821 SWC982356:SWC982357 TCT63:TCT109 TCT64694:TCT64740 TCT64830:TCT64831 TCT130230:TCT130276 TCT130366:TCT130367 TCT195766:TCT195812 TCT195902:TCT195903 TCT261302:TCT261348 TCT261438:TCT261439 TCT326838:TCT326884 TCT326974:TCT326975 TCT392374:TCT392420 TCT392510:TCT392511 TCT457910:TCT457956 TCT458046:TCT458047 TCT523446:TCT523492 TCT523582:TCT523583 TCT588982:TCT589028 TCT589118:TCT589119 TCT654518:TCT654564 TCT654654:TCT654655 TCT720054:TCT720100 TCT720190:TCT720191 TCT785590:TCT785636 TCT785726:TCT785727 TCT851126:TCT851172 TCT851262:TCT851263 TCT916662:TCT916708 TCT916798:TCT916799 TCT982198:TCT982244 TCT982334:TCT982335 TCU63:TCU77 TCU82:TCU99 TCU104:TCU109 TCU64694:TCU64708 TCU64713:TCU64730 TCU64735:TCU64740 TCU130230:TCU130244 TCU130249:TCU130266 TCU130271:TCU130276 TCU195766:TCU195780 TCU195785:TCU195802 TCU195807:TCU195812 TCU261302:TCU261316 TCU261321:TCU261338 TCU261343:TCU261348 TCU326838:TCU326852 TCU326857:TCU326874 TCU326879:TCU326884 TCU392374:TCU392388 TCU392393:TCU392410 TCU392415:TCU392420 TCU457910:TCU457924 TCU457929:TCU457946 TCU457951:TCU457956 TCU523446:TCU523460 TCU523465:TCU523482 TCU523487:TCU523492 TCU588982:TCU588996 TCU589001:TCU589018 TCU589023:TCU589028 TCU654518:TCU654532 TCU654537:TCU654554 TCU654559:TCU654564 TCU720054:TCU720068 TCU720073:TCU720090 TCU720095:TCU720100 TCU785590:TCU785604 TCU785609:TCU785626 TCU785631:TCU785636 TCU851126:TCU851140 TCU851145:TCU851162 TCU851167:TCU851172 TCU916662:TCU916676 TCU916681:TCU916698 TCU916703:TCU916708 TCU982198:TCU982212 TCU982217:TCU982234 TCU982239:TCU982244 TCV63:TCV109 TCV156:TCV162 TCV164:TCV173 TCV64694:TCV64740 TCV64787:TCV64793 TCV64795:TCV64804 TCV64809:TCV64814 TCV64816:TCV64825 TCV64830:TCV64835 TCV64837:TCV64846 TCV130230:TCV130276 TCV130323:TCV130329 TCV130331:TCV130340 TCV130345:TCV130350 TCV130352:TCV130361 TCV130366:TCV130371 TCV130373:TCV130382 TCV195766:TCV195812 TCV195859:TCV195865 TCV195867:TCV195876 TCV195881:TCV195886 TCV195888:TCV195897 TCV195902:TCV195907 TCV195909:TCV195918 TCV261302:TCV261348 TCV261395:TCV261401 TCV261403:TCV261412 TCV261417:TCV261422 TCV261424:TCV261433 TCV261438:TCV261443 TCV261445:TCV261454 TCV326838:TCV326884 TCV326931:TCV326937 TCV326939:TCV326948 TCV326953:TCV326958 TCV326960:TCV326969 TCV326974:TCV326979 TCV326981:TCV326990 TCV392374:TCV392420 TCV392467:TCV392473 TCV392475:TCV392484 TCV392489:TCV392494 TCV392496:TCV392505 TCV392510:TCV392515 TCV392517:TCV392526 TCV457910:TCV457956 TCV458003:TCV458009 TCV458011:TCV458020 TCV458025:TCV458030 TCV458032:TCV458041 TCV458046:TCV458051 TCV458053:TCV458062 TCV523446:TCV523492 TCV523539:TCV523545 TCV523547:TCV523556 TCV523561:TCV523566 TCV523568:TCV523577 TCV523582:TCV523587 TCV523589:TCV523598 TCV588982:TCV589028 TCV589075:TCV589081 TCV589083:TCV589092 TCV589097:TCV589102 TCV589104:TCV589113 TCV589118:TCV589123 TCV589125:TCV589134 TCV654518:TCV654564 TCV654611:TCV654617 TCV654619:TCV654628 TCV654633:TCV654638 TCV654640:TCV654649 TCV654654:TCV654659 TCV654661:TCV654670 TCV720054:TCV720100 TCV720147:TCV720153 TCV720155:TCV720164 TCV720169:TCV720174 TCV720176:TCV720185 TCV720190:TCV720195 TCV720197:TCV720206 TCV785590:TCV785636 TCV785683:TCV785689 TCV785691:TCV785700 TCV785705:TCV785710 TCV785712:TCV785721 TCV785726:TCV785731 TCV785733:TCV785742 TCV851126:TCV851172 TCV851219:TCV851225 TCV851227:TCV851236 TCV851241:TCV851246 TCV851248:TCV851257 TCV851262:TCV851267 TCV851269:TCV851278 TCV916662:TCV916708 TCV916755:TCV916761 TCV916763:TCV916772 TCV916777:TCV916782 TCV916784:TCV916793 TCV916798:TCV916803 TCV916805:TCV916814 TCV982198:TCV982244 TCV982291:TCV982297 TCV982299:TCV982308 TCV982313:TCV982318 TCV982320:TCV982329 TCV982334:TCV982339 TCV982341:TCV982350 TCW63:TCW108 TCW156:TCW157 TCW159:TCW178 TCW64694:TCW64739 TCW64787:TCW64788 TCW64790:TCW64809 TCW64811:TCW64830 TCW64833:TCW64851 TCW130230:TCW130275 TCW130323:TCW130324 TCW130326:TCW130345 TCW130347:TCW130366 TCW130369:TCW130387 TCW195766:TCW195811 TCW195859:TCW195860 TCW195862:TCW195881 TCW195883:TCW195902 TCW195905:TCW195923 TCW261302:TCW261347 TCW261395:TCW261396 TCW261398:TCW261417 TCW261419:TCW261438 TCW261441:TCW261459 TCW326838:TCW326883 TCW326931:TCW326932 TCW326934:TCW326953 TCW326955:TCW326974 TCW326977:TCW326995 TCW392374:TCW392419 TCW392467:TCW392468 TCW392470:TCW392489 TCW392491:TCW392510 TCW392513:TCW392531 TCW457910:TCW457955 TCW458003:TCW458004 TCW458006:TCW458025 TCW458027:TCW458046 TCW458049:TCW458067 TCW523446:TCW523491 TCW523539:TCW523540 TCW523542:TCW523561 TCW523563:TCW523582 TCW523585:TCW523603 TCW588982:TCW589027 TCW589075:TCW589076 TCW589078:TCW589097 TCW589099:TCW589118 TCW589121:TCW589139 TCW654518:TCW654563 TCW654611:TCW654612 TCW654614:TCW654633 TCW654635:TCW654654 TCW654657:TCW654675 TCW720054:TCW720099 TCW720147:TCW720148 TCW720150:TCW720169 TCW720171:TCW720190 TCW720193:TCW720211 TCW785590:TCW785635 TCW785683:TCW785684 TCW785686:TCW785705 TCW785707:TCW785726 TCW785729:TCW785747 TCW851126:TCW851171 TCW851219:TCW851220 TCW851222:TCW851241 TCW851243:TCW851262 TCW851265:TCW851283 TCW916662:TCW916707 TCW916755:TCW916756 TCW916758:TCW916777 TCW916779:TCW916798 TCW916801:TCW916819 TCW982198:TCW982243 TCW982291:TCW982292 TCW982294:TCW982313 TCW982315:TCW982334 TCW982337:TCW982355 TFV179:TFV224 TFV64897:TFV65050 TFV130433:TFV130586 TFV195969:TFV196122 TFV261505:TFV261658 TFV327041:TFV327194 TFV392577:TFV392730 TFV458113:TFV458266 TFV523649:TFV523802 TFV589185:TFV589338 TFV654721:TFV654874 TFV720257:TFV720410 TFV785793:TFV785946 TFV851329:TFV851482 TFV916865:TFV917018 TFV982401:TFV982554 TFW157:TFW162 TFW164:TFW173 TFW64788:TFW64793 TFW64795:TFW64804 TFW64809:TFW64814 TFW64816:TFW64825 TFW64830:TFW64835 TFW64837:TFW64846 TFW64851:TFW64856 TFW64858:TFW64867 TFW130324:TFW130329 TFW130331:TFW130340 TFW130345:TFW130350 TFW130352:TFW130361 TFW130366:TFW130371 TFW130373:TFW130382 TFW130387:TFW130392 TFW130394:TFW130403 TFW195860:TFW195865 TFW195867:TFW195876 TFW195881:TFW195886 TFW195888:TFW195897 TFW195902:TFW195907 TFW195909:TFW195918 TFW195923:TFW195928 TFW195930:TFW195939 TFW261396:TFW261401 TFW261403:TFW261412 TFW261417:TFW261422 TFW261424:TFW261433 TFW261438:TFW261443 TFW261445:TFW261454 TFW261459:TFW261464 TFW261466:TFW261475 TFW326932:TFW326937 TFW326939:TFW326948 TFW326953:TFW326958 TFW326960:TFW326969 TFW326974:TFW326979 TFW326981:TFW326990 TFW326995:TFW327000 TFW327002:TFW327011 TFW392468:TFW392473 TFW392475:TFW392484 TFW392489:TFW392494 TFW392496:TFW392505 TFW392510:TFW392515 TFW392517:TFW392526 TFW392531:TFW392536 TFW392538:TFW392547 TFW458004:TFW458009 TFW458011:TFW458020 TFW458025:TFW458030 TFW458032:TFW458041 TFW458046:TFW458051 TFW458053:TFW458062 TFW458067:TFW458072 TFW458074:TFW458083 TFW523540:TFW523545 TFW523547:TFW523556 TFW523561:TFW523566 TFW523568:TFW523577 TFW523582:TFW523587 TFW523589:TFW523598 TFW523603:TFW523608 TFW523610:TFW523619 TFW589076:TFW589081 TFW589083:TFW589092 TFW589097:TFW589102 TFW589104:TFW589113 TFW589118:TFW589123 TFW589125:TFW589134 TFW589139:TFW589144 TFW589146:TFW589155 TFW654612:TFW654617 TFW654619:TFW654628 TFW654633:TFW654638 TFW654640:TFW654649 TFW654654:TFW654659 TFW654661:TFW654670 TFW654675:TFW654680 TFW654682:TFW654691 TFW720148:TFW720153 TFW720155:TFW720164 TFW720169:TFW720174 TFW720176:TFW720185 TFW720190:TFW720195 TFW720197:TFW720206 TFW720211:TFW720216 TFW720218:TFW720227 TFW785684:TFW785689 TFW785691:TFW785700 TFW785705:TFW785710 TFW785712:TFW785721 TFW785726:TFW785731 TFW785733:TFW785742 TFW785747:TFW785752 TFW785754:TFW785763 TFW851220:TFW851225 TFW851227:TFW851236 TFW851241:TFW851246 TFW851248:TFW851257 TFW851262:TFW851267 TFW851269:TFW851278 TFW851283:TFW851288 TFW851290:TFW851299 TFW916756:TFW916761 TFW916763:TFW916772 TFW916777:TFW916782 TFW916784:TFW916793 TFW916798:TFW916803 TFW916805:TFW916814 TFW916819:TFW916824 TFW916826:TFW916835 TFW982292:TFW982297 TFW982299:TFW982308 TFW982313:TFW982318 TFW982320:TFW982329 TFW982334:TFW982339 TFW982341:TFW982350 TFW982355:TFW982360 TFW982362:TFW982371 TFX159:TFX178 TFX64790:TFX64809 TFX64811:TFX64830 TFX130326:TFX130345 TFX130347:TFX130366 TFX195862:TFX195881 TFX195883:TFX195902 TFX261398:TFX261417 TFX261419:TFX261438 TFX326934:TFX326953 TFX326955:TFX326974 TFX392470:TFX392489 TFX392491:TFX392510 TFX458006:TFX458025 TFX458027:TFX458046 TFX523542:TFX523561 TFX523563:TFX523582 TFX589078:TFX589097 TFX589099:TFX589118 TFX654614:TFX654633 TFX654635:TFX654654 TFX720150:TFX720169 TFX720171:TFX720190 TFX785686:TFX785705 TFX785707:TFX785726 TFX851222:TFX851241 TFX851243:TFX851262 TFX916758:TFX916777 TFX916779:TFX916798 TFX982294:TFX982313 TFX982315:TFX982334 TFY64852:TFY64853 TFY130388:TFY130389 TFY195924:TFY195925 TFY261460:TFY261461 TFY326996:TFY326997 TFY392532:TFY392533 TFY458068:TFY458069 TFY523604:TFY523605 TFY589140:TFY589141 TFY654676:TFY654677 TFY720212:TFY720213 TFY785748:TFY785749 TFY851284:TFY851285 TFY916820:TFY916821 TFY982356:TFY982357 TMP63:TMP109 TMP64694:TMP64740 TMP64830:TMP64831 TMP130230:TMP130276 TMP130366:TMP130367 TMP195766:TMP195812 TMP195902:TMP195903 TMP261302:TMP261348 TMP261438:TMP261439 TMP326838:TMP326884 TMP326974:TMP326975 TMP392374:TMP392420 TMP392510:TMP392511 TMP457910:TMP457956 TMP458046:TMP458047 TMP523446:TMP523492 TMP523582:TMP523583 TMP588982:TMP589028 TMP589118:TMP589119 TMP654518:TMP654564 TMP654654:TMP654655 TMP720054:TMP720100 TMP720190:TMP720191 TMP785590:TMP785636 TMP785726:TMP785727 TMP851126:TMP851172 TMP851262:TMP851263 TMP916662:TMP916708 TMP916798:TMP916799 TMP982198:TMP982244 TMP982334:TMP982335 TMQ63:TMQ77 TMQ82:TMQ99 TMQ104:TMQ109 TMQ64694:TMQ64708 TMQ64713:TMQ64730 TMQ64735:TMQ64740 TMQ130230:TMQ130244 TMQ130249:TMQ130266 TMQ130271:TMQ130276 TMQ195766:TMQ195780 TMQ195785:TMQ195802 TMQ195807:TMQ195812 TMQ261302:TMQ261316 TMQ261321:TMQ261338 TMQ261343:TMQ261348 TMQ326838:TMQ326852 TMQ326857:TMQ326874 TMQ326879:TMQ326884 TMQ392374:TMQ392388 TMQ392393:TMQ392410 TMQ392415:TMQ392420 TMQ457910:TMQ457924 TMQ457929:TMQ457946 TMQ457951:TMQ457956 TMQ523446:TMQ523460 TMQ523465:TMQ523482 TMQ523487:TMQ523492 TMQ588982:TMQ588996 TMQ589001:TMQ589018 TMQ589023:TMQ589028 TMQ654518:TMQ654532 TMQ654537:TMQ654554 TMQ654559:TMQ654564 TMQ720054:TMQ720068 TMQ720073:TMQ720090 TMQ720095:TMQ720100 TMQ785590:TMQ785604 TMQ785609:TMQ785626 TMQ785631:TMQ785636 TMQ851126:TMQ851140 TMQ851145:TMQ851162 TMQ851167:TMQ851172 TMQ916662:TMQ916676 TMQ916681:TMQ916698 TMQ916703:TMQ916708 TMQ982198:TMQ982212 TMQ982217:TMQ982234 TMQ982239:TMQ982244 TMR63:TMR109 TMR156:TMR162 TMR164:TMR173 TMR64694:TMR64740 TMR64787:TMR64793 TMR64795:TMR64804 TMR64809:TMR64814 TMR64816:TMR64825 TMR64830:TMR64835 TMR64837:TMR64846 TMR130230:TMR130276 TMR130323:TMR130329 TMR130331:TMR130340 TMR130345:TMR130350 TMR130352:TMR130361 TMR130366:TMR130371 TMR130373:TMR130382 TMR195766:TMR195812 TMR195859:TMR195865 TMR195867:TMR195876 TMR195881:TMR195886 TMR195888:TMR195897 TMR195902:TMR195907 TMR195909:TMR195918 TMR261302:TMR261348 TMR261395:TMR261401 TMR261403:TMR261412 TMR261417:TMR261422 TMR261424:TMR261433 TMR261438:TMR261443 TMR261445:TMR261454 TMR326838:TMR326884 TMR326931:TMR326937 TMR326939:TMR326948 TMR326953:TMR326958 TMR326960:TMR326969 TMR326974:TMR326979 TMR326981:TMR326990 TMR392374:TMR392420 TMR392467:TMR392473 TMR392475:TMR392484 TMR392489:TMR392494 TMR392496:TMR392505 TMR392510:TMR392515 TMR392517:TMR392526 TMR457910:TMR457956 TMR458003:TMR458009 TMR458011:TMR458020 TMR458025:TMR458030 TMR458032:TMR458041 TMR458046:TMR458051 TMR458053:TMR458062 TMR523446:TMR523492 TMR523539:TMR523545 TMR523547:TMR523556 TMR523561:TMR523566 TMR523568:TMR523577 TMR523582:TMR523587 TMR523589:TMR523598 TMR588982:TMR589028 TMR589075:TMR589081 TMR589083:TMR589092 TMR589097:TMR589102 TMR589104:TMR589113 TMR589118:TMR589123 TMR589125:TMR589134 TMR654518:TMR654564 TMR654611:TMR654617 TMR654619:TMR654628 TMR654633:TMR654638 TMR654640:TMR654649 TMR654654:TMR654659 TMR654661:TMR654670 TMR720054:TMR720100 TMR720147:TMR720153 TMR720155:TMR720164 TMR720169:TMR720174 TMR720176:TMR720185 TMR720190:TMR720195 TMR720197:TMR720206 TMR785590:TMR785636 TMR785683:TMR785689 TMR785691:TMR785700 TMR785705:TMR785710 TMR785712:TMR785721 TMR785726:TMR785731 TMR785733:TMR785742 TMR851126:TMR851172 TMR851219:TMR851225 TMR851227:TMR851236 TMR851241:TMR851246 TMR851248:TMR851257 TMR851262:TMR851267 TMR851269:TMR851278 TMR916662:TMR916708 TMR916755:TMR916761 TMR916763:TMR916772 TMR916777:TMR916782 TMR916784:TMR916793 TMR916798:TMR916803 TMR916805:TMR916814 TMR982198:TMR982244 TMR982291:TMR982297 TMR982299:TMR982308 TMR982313:TMR982318 TMR982320:TMR982329 TMR982334:TMR982339 TMR982341:TMR982350 TMS63:TMS108 TMS156:TMS157 TMS159:TMS178 TMS64694:TMS64739 TMS64787:TMS64788 TMS64790:TMS64809 TMS64811:TMS64830 TMS64833:TMS64851 TMS130230:TMS130275 TMS130323:TMS130324 TMS130326:TMS130345 TMS130347:TMS130366 TMS130369:TMS130387 TMS195766:TMS195811 TMS195859:TMS195860 TMS195862:TMS195881 TMS195883:TMS195902 TMS195905:TMS195923 TMS261302:TMS261347 TMS261395:TMS261396 TMS261398:TMS261417 TMS261419:TMS261438 TMS261441:TMS261459 TMS326838:TMS326883 TMS326931:TMS326932 TMS326934:TMS326953 TMS326955:TMS326974 TMS326977:TMS326995 TMS392374:TMS392419 TMS392467:TMS392468 TMS392470:TMS392489 TMS392491:TMS392510 TMS392513:TMS392531 TMS457910:TMS457955 TMS458003:TMS458004 TMS458006:TMS458025 TMS458027:TMS458046 TMS458049:TMS458067 TMS523446:TMS523491 TMS523539:TMS523540 TMS523542:TMS523561 TMS523563:TMS523582 TMS523585:TMS523603 TMS588982:TMS589027 TMS589075:TMS589076 TMS589078:TMS589097 TMS589099:TMS589118 TMS589121:TMS589139 TMS654518:TMS654563 TMS654611:TMS654612 TMS654614:TMS654633 TMS654635:TMS654654 TMS654657:TMS654675 TMS720054:TMS720099 TMS720147:TMS720148 TMS720150:TMS720169 TMS720171:TMS720190 TMS720193:TMS720211 TMS785590:TMS785635 TMS785683:TMS785684 TMS785686:TMS785705 TMS785707:TMS785726 TMS785729:TMS785747 TMS851126:TMS851171 TMS851219:TMS851220 TMS851222:TMS851241 TMS851243:TMS851262 TMS851265:TMS851283 TMS916662:TMS916707 TMS916755:TMS916756 TMS916758:TMS916777 TMS916779:TMS916798 TMS916801:TMS916819 TMS982198:TMS982243 TMS982291:TMS982292 TMS982294:TMS982313 TMS982315:TMS982334 TMS982337:TMS982355 TPR179:TPR224 TPR64897:TPR65050 TPR130433:TPR130586 TPR195969:TPR196122 TPR261505:TPR261658 TPR327041:TPR327194 TPR392577:TPR392730 TPR458113:TPR458266 TPR523649:TPR523802 TPR589185:TPR589338 TPR654721:TPR654874 TPR720257:TPR720410 TPR785793:TPR785946 TPR851329:TPR851482 TPR916865:TPR917018 TPR982401:TPR982554 TPS157:TPS162 TPS164:TPS173 TPS64788:TPS64793 TPS64795:TPS64804 TPS64809:TPS64814 TPS64816:TPS64825 TPS64830:TPS64835 TPS64837:TPS64846 TPS64851:TPS64856 TPS64858:TPS64867 TPS130324:TPS130329 TPS130331:TPS130340 TPS130345:TPS130350 TPS130352:TPS130361 TPS130366:TPS130371 TPS130373:TPS130382 TPS130387:TPS130392 TPS130394:TPS130403 TPS195860:TPS195865 TPS195867:TPS195876 TPS195881:TPS195886 TPS195888:TPS195897 TPS195902:TPS195907 TPS195909:TPS195918 TPS195923:TPS195928 TPS195930:TPS195939 TPS261396:TPS261401 TPS261403:TPS261412 TPS261417:TPS261422 TPS261424:TPS261433 TPS261438:TPS261443 TPS261445:TPS261454 TPS261459:TPS261464 TPS261466:TPS261475 TPS326932:TPS326937 TPS326939:TPS326948 TPS326953:TPS326958 TPS326960:TPS326969 TPS326974:TPS326979 TPS326981:TPS326990 TPS326995:TPS327000 TPS327002:TPS327011 TPS392468:TPS392473 TPS392475:TPS392484 TPS392489:TPS392494 TPS392496:TPS392505 TPS392510:TPS392515 TPS392517:TPS392526 TPS392531:TPS392536 TPS392538:TPS392547 TPS458004:TPS458009 TPS458011:TPS458020 TPS458025:TPS458030 TPS458032:TPS458041 TPS458046:TPS458051 TPS458053:TPS458062 TPS458067:TPS458072 TPS458074:TPS458083 TPS523540:TPS523545 TPS523547:TPS523556 TPS523561:TPS523566 TPS523568:TPS523577 TPS523582:TPS523587 TPS523589:TPS523598 TPS523603:TPS523608 TPS523610:TPS523619 TPS589076:TPS589081 TPS589083:TPS589092 TPS589097:TPS589102 TPS589104:TPS589113 TPS589118:TPS589123 TPS589125:TPS589134 TPS589139:TPS589144 TPS589146:TPS589155 TPS654612:TPS654617 TPS654619:TPS654628 TPS654633:TPS654638 TPS654640:TPS654649 TPS654654:TPS654659 TPS654661:TPS654670 TPS654675:TPS654680 TPS654682:TPS654691 TPS720148:TPS720153 TPS720155:TPS720164 TPS720169:TPS720174 TPS720176:TPS720185 TPS720190:TPS720195 TPS720197:TPS720206 TPS720211:TPS720216 TPS720218:TPS720227 TPS785684:TPS785689 TPS785691:TPS785700 TPS785705:TPS785710 TPS785712:TPS785721 TPS785726:TPS785731 TPS785733:TPS785742 TPS785747:TPS785752 TPS785754:TPS785763 TPS851220:TPS851225 TPS851227:TPS851236 TPS851241:TPS851246 TPS851248:TPS851257 TPS851262:TPS851267 TPS851269:TPS851278 TPS851283:TPS851288 TPS851290:TPS851299 TPS916756:TPS916761 TPS916763:TPS916772 TPS916777:TPS916782 TPS916784:TPS916793 TPS916798:TPS916803 TPS916805:TPS916814 TPS916819:TPS916824 TPS916826:TPS916835 TPS982292:TPS982297 TPS982299:TPS982308 TPS982313:TPS982318 TPS982320:TPS982329 TPS982334:TPS982339 TPS982341:TPS982350 TPS982355:TPS982360 TPS982362:TPS982371 TPT159:TPT178 TPT64790:TPT64809 TPT64811:TPT64830 TPT130326:TPT130345 TPT130347:TPT130366 TPT195862:TPT195881 TPT195883:TPT195902 TPT261398:TPT261417 TPT261419:TPT261438 TPT326934:TPT326953 TPT326955:TPT326974 TPT392470:TPT392489 TPT392491:TPT392510 TPT458006:TPT458025 TPT458027:TPT458046 TPT523542:TPT523561 TPT523563:TPT523582 TPT589078:TPT589097 TPT589099:TPT589118 TPT654614:TPT654633 TPT654635:TPT654654 TPT720150:TPT720169 TPT720171:TPT720190 TPT785686:TPT785705 TPT785707:TPT785726 TPT851222:TPT851241 TPT851243:TPT851262 TPT916758:TPT916777 TPT916779:TPT916798 TPT982294:TPT982313 TPT982315:TPT982334 TPU64852:TPU64853 TPU130388:TPU130389 TPU195924:TPU195925 TPU261460:TPU261461 TPU326996:TPU326997 TPU392532:TPU392533 TPU458068:TPU458069 TPU523604:TPU523605 TPU589140:TPU589141 TPU654676:TPU654677 TPU720212:TPU720213 TPU785748:TPU785749 TPU851284:TPU851285 TPU916820:TPU916821 TPU982356:TPU982357 TWL63:TWL109 TWL64694:TWL64740 TWL64830:TWL64831 TWL130230:TWL130276 TWL130366:TWL130367 TWL195766:TWL195812 TWL195902:TWL195903 TWL261302:TWL261348 TWL261438:TWL261439 TWL326838:TWL326884 TWL326974:TWL326975 TWL392374:TWL392420 TWL392510:TWL392511 TWL457910:TWL457956 TWL458046:TWL458047 TWL523446:TWL523492 TWL523582:TWL523583 TWL588982:TWL589028 TWL589118:TWL589119 TWL654518:TWL654564 TWL654654:TWL654655 TWL720054:TWL720100 TWL720190:TWL720191 TWL785590:TWL785636 TWL785726:TWL785727 TWL851126:TWL851172 TWL851262:TWL851263 TWL916662:TWL916708 TWL916798:TWL916799 TWL982198:TWL982244 TWL982334:TWL982335 TWM63:TWM77 TWM82:TWM99 TWM104:TWM109 TWM64694:TWM64708 TWM64713:TWM64730 TWM64735:TWM64740 TWM130230:TWM130244 TWM130249:TWM130266 TWM130271:TWM130276 TWM195766:TWM195780 TWM195785:TWM195802 TWM195807:TWM195812 TWM261302:TWM261316 TWM261321:TWM261338 TWM261343:TWM261348 TWM326838:TWM326852 TWM326857:TWM326874 TWM326879:TWM326884 TWM392374:TWM392388 TWM392393:TWM392410 TWM392415:TWM392420 TWM457910:TWM457924 TWM457929:TWM457946 TWM457951:TWM457956 TWM523446:TWM523460 TWM523465:TWM523482 TWM523487:TWM523492 TWM588982:TWM588996 TWM589001:TWM589018 TWM589023:TWM589028 TWM654518:TWM654532 TWM654537:TWM654554 TWM654559:TWM654564 TWM720054:TWM720068 TWM720073:TWM720090 TWM720095:TWM720100 TWM785590:TWM785604 TWM785609:TWM785626 TWM785631:TWM785636 TWM851126:TWM851140 TWM851145:TWM851162 TWM851167:TWM851172 TWM916662:TWM916676 TWM916681:TWM916698 TWM916703:TWM916708 TWM982198:TWM982212 TWM982217:TWM982234 TWM982239:TWM982244 TWN63:TWN109 TWN156:TWN162 TWN164:TWN173 TWN64694:TWN64740 TWN64787:TWN64793 TWN64795:TWN64804 TWN64809:TWN64814 TWN64816:TWN64825 TWN64830:TWN64835 TWN64837:TWN64846 TWN130230:TWN130276 TWN130323:TWN130329 TWN130331:TWN130340 TWN130345:TWN130350 TWN130352:TWN130361 TWN130366:TWN130371 TWN130373:TWN130382 TWN195766:TWN195812 TWN195859:TWN195865 TWN195867:TWN195876 TWN195881:TWN195886 TWN195888:TWN195897 TWN195902:TWN195907 TWN195909:TWN195918 TWN261302:TWN261348 TWN261395:TWN261401 TWN261403:TWN261412 TWN261417:TWN261422 TWN261424:TWN261433 TWN261438:TWN261443 TWN261445:TWN261454 TWN326838:TWN326884 TWN326931:TWN326937 TWN326939:TWN326948 TWN326953:TWN326958 TWN326960:TWN326969 TWN326974:TWN326979 TWN326981:TWN326990 TWN392374:TWN392420 TWN392467:TWN392473 TWN392475:TWN392484 TWN392489:TWN392494 TWN392496:TWN392505 TWN392510:TWN392515 TWN392517:TWN392526 TWN457910:TWN457956 TWN458003:TWN458009 TWN458011:TWN458020 TWN458025:TWN458030 TWN458032:TWN458041 TWN458046:TWN458051 TWN458053:TWN458062 TWN523446:TWN523492 TWN523539:TWN523545 TWN523547:TWN523556 TWN523561:TWN523566 TWN523568:TWN523577 TWN523582:TWN523587 TWN523589:TWN523598 TWN588982:TWN589028 TWN589075:TWN589081 TWN589083:TWN589092 TWN589097:TWN589102 TWN589104:TWN589113 TWN589118:TWN589123 TWN589125:TWN589134 TWN654518:TWN654564 TWN654611:TWN654617 TWN654619:TWN654628 TWN654633:TWN654638 TWN654640:TWN654649 TWN654654:TWN654659 TWN654661:TWN654670 TWN720054:TWN720100 TWN720147:TWN720153 TWN720155:TWN720164 TWN720169:TWN720174 TWN720176:TWN720185 TWN720190:TWN720195 TWN720197:TWN720206 TWN785590:TWN785636 TWN785683:TWN785689 TWN785691:TWN785700 TWN785705:TWN785710 TWN785712:TWN785721 TWN785726:TWN785731 TWN785733:TWN785742 TWN851126:TWN851172 TWN851219:TWN851225 TWN851227:TWN851236 TWN851241:TWN851246 TWN851248:TWN851257 TWN851262:TWN851267 TWN851269:TWN851278 TWN916662:TWN916708 TWN916755:TWN916761 TWN916763:TWN916772 TWN916777:TWN916782 TWN916784:TWN916793 TWN916798:TWN916803 TWN916805:TWN916814 TWN982198:TWN982244 TWN982291:TWN982297 TWN982299:TWN982308 TWN982313:TWN982318 TWN982320:TWN982329 TWN982334:TWN982339 TWN982341:TWN982350 TWO63:TWO108 TWO156:TWO157 TWO159:TWO178 TWO64694:TWO64739 TWO64787:TWO64788 TWO64790:TWO64809 TWO64811:TWO64830 TWO64833:TWO64851 TWO130230:TWO130275 TWO130323:TWO130324 TWO130326:TWO130345 TWO130347:TWO130366 TWO130369:TWO130387 TWO195766:TWO195811 TWO195859:TWO195860 TWO195862:TWO195881 TWO195883:TWO195902 TWO195905:TWO195923 TWO261302:TWO261347 TWO261395:TWO261396 TWO261398:TWO261417 TWO261419:TWO261438 TWO261441:TWO261459 TWO326838:TWO326883 TWO326931:TWO326932 TWO326934:TWO326953 TWO326955:TWO326974 TWO326977:TWO326995 TWO392374:TWO392419 TWO392467:TWO392468 TWO392470:TWO392489 TWO392491:TWO392510 TWO392513:TWO392531 TWO457910:TWO457955 TWO458003:TWO458004 TWO458006:TWO458025 TWO458027:TWO458046 TWO458049:TWO458067 TWO523446:TWO523491 TWO523539:TWO523540 TWO523542:TWO523561 TWO523563:TWO523582 TWO523585:TWO523603 TWO588982:TWO589027 TWO589075:TWO589076 TWO589078:TWO589097 TWO589099:TWO589118 TWO589121:TWO589139 TWO654518:TWO654563 TWO654611:TWO654612 TWO654614:TWO654633 TWO654635:TWO654654 TWO654657:TWO654675 TWO720054:TWO720099 TWO720147:TWO720148 TWO720150:TWO720169 TWO720171:TWO720190 TWO720193:TWO720211 TWO785590:TWO785635 TWO785683:TWO785684 TWO785686:TWO785705 TWO785707:TWO785726 TWO785729:TWO785747 TWO851126:TWO851171 TWO851219:TWO851220 TWO851222:TWO851241 TWO851243:TWO851262 TWO851265:TWO851283 TWO916662:TWO916707 TWO916755:TWO916756 TWO916758:TWO916777 TWO916779:TWO916798 TWO916801:TWO916819 TWO982198:TWO982243 TWO982291:TWO982292 TWO982294:TWO982313 TWO982315:TWO982334 TWO982337:TWO982355 TZN179:TZN224 TZN64897:TZN65050 TZN130433:TZN130586 TZN195969:TZN196122 TZN261505:TZN261658 TZN327041:TZN327194 TZN392577:TZN392730 TZN458113:TZN458266 TZN523649:TZN523802 TZN589185:TZN589338 TZN654721:TZN654874 TZN720257:TZN720410 TZN785793:TZN785946 TZN851329:TZN851482 TZN916865:TZN917018 TZN982401:TZN982554 TZO157:TZO162 TZO164:TZO173 TZO64788:TZO64793 TZO64795:TZO64804 TZO64809:TZO64814 TZO64816:TZO64825 TZO64830:TZO64835 TZO64837:TZO64846 TZO64851:TZO64856 TZO64858:TZO64867 TZO130324:TZO130329 TZO130331:TZO130340 TZO130345:TZO130350 TZO130352:TZO130361 TZO130366:TZO130371 TZO130373:TZO130382 TZO130387:TZO130392 TZO130394:TZO130403 TZO195860:TZO195865 TZO195867:TZO195876 TZO195881:TZO195886 TZO195888:TZO195897 TZO195902:TZO195907 TZO195909:TZO195918 TZO195923:TZO195928 TZO195930:TZO195939 TZO261396:TZO261401 TZO261403:TZO261412 TZO261417:TZO261422 TZO261424:TZO261433 TZO261438:TZO261443 TZO261445:TZO261454 TZO261459:TZO261464 TZO261466:TZO261475 TZO326932:TZO326937 TZO326939:TZO326948 TZO326953:TZO326958 TZO326960:TZO326969 TZO326974:TZO326979 TZO326981:TZO326990 TZO326995:TZO327000 TZO327002:TZO327011 TZO392468:TZO392473 TZO392475:TZO392484 TZO392489:TZO392494 TZO392496:TZO392505 TZO392510:TZO392515 TZO392517:TZO392526 TZO392531:TZO392536 TZO392538:TZO392547 TZO458004:TZO458009 TZO458011:TZO458020 TZO458025:TZO458030 TZO458032:TZO458041 TZO458046:TZO458051 TZO458053:TZO458062 TZO458067:TZO458072 TZO458074:TZO458083 TZO523540:TZO523545 TZO523547:TZO523556 TZO523561:TZO523566 TZO523568:TZO523577 TZO523582:TZO523587 TZO523589:TZO523598 TZO523603:TZO523608 TZO523610:TZO523619 TZO589076:TZO589081 TZO589083:TZO589092 TZO589097:TZO589102 TZO589104:TZO589113 TZO589118:TZO589123 TZO589125:TZO589134 TZO589139:TZO589144 TZO589146:TZO589155 TZO654612:TZO654617 TZO654619:TZO654628 TZO654633:TZO654638 TZO654640:TZO654649 TZO654654:TZO654659 TZO654661:TZO654670 TZO654675:TZO654680 TZO654682:TZO654691 TZO720148:TZO720153 TZO720155:TZO720164 TZO720169:TZO720174 TZO720176:TZO720185 TZO720190:TZO720195 TZO720197:TZO720206 TZO720211:TZO720216 TZO720218:TZO720227 TZO785684:TZO785689 TZO785691:TZO785700 TZO785705:TZO785710 TZO785712:TZO785721 TZO785726:TZO785731 TZO785733:TZO785742 TZO785747:TZO785752 TZO785754:TZO785763 TZO851220:TZO851225 TZO851227:TZO851236 TZO851241:TZO851246 TZO851248:TZO851257 TZO851262:TZO851267 TZO851269:TZO851278 TZO851283:TZO851288 TZO851290:TZO851299 TZO916756:TZO916761 TZO916763:TZO916772 TZO916777:TZO916782 TZO916784:TZO916793 TZO916798:TZO916803 TZO916805:TZO916814 TZO916819:TZO916824 TZO916826:TZO916835 TZO982292:TZO982297 TZO982299:TZO982308 TZO982313:TZO982318 TZO982320:TZO982329 TZO982334:TZO982339 TZO982341:TZO982350 TZO982355:TZO982360 TZO982362:TZO982371 TZP159:TZP178 TZP64790:TZP64809 TZP64811:TZP64830 TZP130326:TZP130345 TZP130347:TZP130366 TZP195862:TZP195881 TZP195883:TZP195902 TZP261398:TZP261417 TZP261419:TZP261438 TZP326934:TZP326953 TZP326955:TZP326974 TZP392470:TZP392489 TZP392491:TZP392510 TZP458006:TZP458025 TZP458027:TZP458046 TZP523542:TZP523561 TZP523563:TZP523582 TZP589078:TZP589097 TZP589099:TZP589118 TZP654614:TZP654633 TZP654635:TZP654654 TZP720150:TZP720169 TZP720171:TZP720190 TZP785686:TZP785705 TZP785707:TZP785726 TZP851222:TZP851241 TZP851243:TZP851262 TZP916758:TZP916777 TZP916779:TZP916798 TZP982294:TZP982313 TZP982315:TZP982334 TZQ64852:TZQ64853 TZQ130388:TZQ130389 TZQ195924:TZQ195925 TZQ261460:TZQ261461 TZQ326996:TZQ326997 TZQ392532:TZQ392533 TZQ458068:TZQ458069 TZQ523604:TZQ523605 TZQ589140:TZQ589141 TZQ654676:TZQ654677 TZQ720212:TZQ720213 TZQ785748:TZQ785749 TZQ851284:TZQ851285 TZQ916820:TZQ916821 TZQ982356:TZQ982357 UGH63:UGH109 UGH64694:UGH64740 UGH64830:UGH64831 UGH130230:UGH130276 UGH130366:UGH130367 UGH195766:UGH195812 UGH195902:UGH195903 UGH261302:UGH261348 UGH261438:UGH261439 UGH326838:UGH326884 UGH326974:UGH326975 UGH392374:UGH392420 UGH392510:UGH392511 UGH457910:UGH457956 UGH458046:UGH458047 UGH523446:UGH523492 UGH523582:UGH523583 UGH588982:UGH589028 UGH589118:UGH589119 UGH654518:UGH654564 UGH654654:UGH654655 UGH720054:UGH720100 UGH720190:UGH720191 UGH785590:UGH785636 UGH785726:UGH785727 UGH851126:UGH851172 UGH851262:UGH851263 UGH916662:UGH916708 UGH916798:UGH916799 UGH982198:UGH982244 UGH982334:UGH982335 UGI63:UGI77 UGI82:UGI99 UGI104:UGI109 UGI64694:UGI64708 UGI64713:UGI64730 UGI64735:UGI64740 UGI130230:UGI130244 UGI130249:UGI130266 UGI130271:UGI130276 UGI195766:UGI195780 UGI195785:UGI195802 UGI195807:UGI195812 UGI261302:UGI261316 UGI261321:UGI261338 UGI261343:UGI261348 UGI326838:UGI326852 UGI326857:UGI326874 UGI326879:UGI326884 UGI392374:UGI392388 UGI392393:UGI392410 UGI392415:UGI392420 UGI457910:UGI457924 UGI457929:UGI457946 UGI457951:UGI457956 UGI523446:UGI523460 UGI523465:UGI523482 UGI523487:UGI523492 UGI588982:UGI588996 UGI589001:UGI589018 UGI589023:UGI589028 UGI654518:UGI654532 UGI654537:UGI654554 UGI654559:UGI654564 UGI720054:UGI720068 UGI720073:UGI720090 UGI720095:UGI720100 UGI785590:UGI785604 UGI785609:UGI785626 UGI785631:UGI785636 UGI851126:UGI851140 UGI851145:UGI851162 UGI851167:UGI851172 UGI916662:UGI916676 UGI916681:UGI916698 UGI916703:UGI916708 UGI982198:UGI982212 UGI982217:UGI982234 UGI982239:UGI982244 UGJ63:UGJ109 UGJ156:UGJ162 UGJ164:UGJ173 UGJ64694:UGJ64740 UGJ64787:UGJ64793 UGJ64795:UGJ64804 UGJ64809:UGJ64814 UGJ64816:UGJ64825 UGJ64830:UGJ64835 UGJ64837:UGJ64846 UGJ130230:UGJ130276 UGJ130323:UGJ130329 UGJ130331:UGJ130340 UGJ130345:UGJ130350 UGJ130352:UGJ130361 UGJ130366:UGJ130371 UGJ130373:UGJ130382 UGJ195766:UGJ195812 UGJ195859:UGJ195865 UGJ195867:UGJ195876 UGJ195881:UGJ195886 UGJ195888:UGJ195897 UGJ195902:UGJ195907 UGJ195909:UGJ195918 UGJ261302:UGJ261348 UGJ261395:UGJ261401 UGJ261403:UGJ261412 UGJ261417:UGJ261422 UGJ261424:UGJ261433 UGJ261438:UGJ261443 UGJ261445:UGJ261454 UGJ326838:UGJ326884 UGJ326931:UGJ326937 UGJ326939:UGJ326948 UGJ326953:UGJ326958 UGJ326960:UGJ326969 UGJ326974:UGJ326979 UGJ326981:UGJ326990 UGJ392374:UGJ392420 UGJ392467:UGJ392473 UGJ392475:UGJ392484 UGJ392489:UGJ392494 UGJ392496:UGJ392505 UGJ392510:UGJ392515 UGJ392517:UGJ392526 UGJ457910:UGJ457956 UGJ458003:UGJ458009 UGJ458011:UGJ458020 UGJ458025:UGJ458030 UGJ458032:UGJ458041 UGJ458046:UGJ458051 UGJ458053:UGJ458062 UGJ523446:UGJ523492 UGJ523539:UGJ523545 UGJ523547:UGJ523556 UGJ523561:UGJ523566 UGJ523568:UGJ523577 UGJ523582:UGJ523587 UGJ523589:UGJ523598 UGJ588982:UGJ589028 UGJ589075:UGJ589081 UGJ589083:UGJ589092 UGJ589097:UGJ589102 UGJ589104:UGJ589113 UGJ589118:UGJ589123 UGJ589125:UGJ589134 UGJ654518:UGJ654564 UGJ654611:UGJ654617 UGJ654619:UGJ654628 UGJ654633:UGJ654638 UGJ654640:UGJ654649 UGJ654654:UGJ654659 UGJ654661:UGJ654670 UGJ720054:UGJ720100 UGJ720147:UGJ720153 UGJ720155:UGJ720164 UGJ720169:UGJ720174 UGJ720176:UGJ720185 UGJ720190:UGJ720195 UGJ720197:UGJ720206 UGJ785590:UGJ785636 UGJ785683:UGJ785689 UGJ785691:UGJ785700 UGJ785705:UGJ785710 UGJ785712:UGJ785721 UGJ785726:UGJ785731 UGJ785733:UGJ785742 UGJ851126:UGJ851172 UGJ851219:UGJ851225 UGJ851227:UGJ851236 UGJ851241:UGJ851246 UGJ851248:UGJ851257 UGJ851262:UGJ851267 UGJ851269:UGJ851278 UGJ916662:UGJ916708 UGJ916755:UGJ916761 UGJ916763:UGJ916772 UGJ916777:UGJ916782 UGJ916784:UGJ916793 UGJ916798:UGJ916803 UGJ916805:UGJ916814 UGJ982198:UGJ982244 UGJ982291:UGJ982297 UGJ982299:UGJ982308 UGJ982313:UGJ982318 UGJ982320:UGJ982329 UGJ982334:UGJ982339 UGJ982341:UGJ982350 UGK63:UGK108 UGK156:UGK157 UGK159:UGK178 UGK64694:UGK64739 UGK64787:UGK64788 UGK64790:UGK64809 UGK64811:UGK64830 UGK64833:UGK64851 UGK130230:UGK130275 UGK130323:UGK130324 UGK130326:UGK130345 UGK130347:UGK130366 UGK130369:UGK130387 UGK195766:UGK195811 UGK195859:UGK195860 UGK195862:UGK195881 UGK195883:UGK195902 UGK195905:UGK195923 UGK261302:UGK261347 UGK261395:UGK261396 UGK261398:UGK261417 UGK261419:UGK261438 UGK261441:UGK261459 UGK326838:UGK326883 UGK326931:UGK326932 UGK326934:UGK326953 UGK326955:UGK326974 UGK326977:UGK326995 UGK392374:UGK392419 UGK392467:UGK392468 UGK392470:UGK392489 UGK392491:UGK392510 UGK392513:UGK392531 UGK457910:UGK457955 UGK458003:UGK458004 UGK458006:UGK458025 UGK458027:UGK458046 UGK458049:UGK458067 UGK523446:UGK523491 UGK523539:UGK523540 UGK523542:UGK523561 UGK523563:UGK523582 UGK523585:UGK523603 UGK588982:UGK589027 UGK589075:UGK589076 UGK589078:UGK589097 UGK589099:UGK589118 UGK589121:UGK589139 UGK654518:UGK654563 UGK654611:UGK654612 UGK654614:UGK654633 UGK654635:UGK654654 UGK654657:UGK654675 UGK720054:UGK720099 UGK720147:UGK720148 UGK720150:UGK720169 UGK720171:UGK720190 UGK720193:UGK720211 UGK785590:UGK785635 UGK785683:UGK785684 UGK785686:UGK785705 UGK785707:UGK785726 UGK785729:UGK785747 UGK851126:UGK851171 UGK851219:UGK851220 UGK851222:UGK851241 UGK851243:UGK851262 UGK851265:UGK851283 UGK916662:UGK916707 UGK916755:UGK916756 UGK916758:UGK916777 UGK916779:UGK916798 UGK916801:UGK916819 UGK982198:UGK982243 UGK982291:UGK982292 UGK982294:UGK982313 UGK982315:UGK982334 UGK982337:UGK982355 UJJ179:UJJ224 UJJ64897:UJJ65050 UJJ130433:UJJ130586 UJJ195969:UJJ196122 UJJ261505:UJJ261658 UJJ327041:UJJ327194 UJJ392577:UJJ392730 UJJ458113:UJJ458266 UJJ523649:UJJ523802 UJJ589185:UJJ589338 UJJ654721:UJJ654874 UJJ720257:UJJ720410 UJJ785793:UJJ785946 UJJ851329:UJJ851482 UJJ916865:UJJ917018 UJJ982401:UJJ982554 UJK157:UJK162 UJK164:UJK173 UJK64788:UJK64793 UJK64795:UJK64804 UJK64809:UJK64814 UJK64816:UJK64825 UJK64830:UJK64835 UJK64837:UJK64846 UJK64851:UJK64856 UJK64858:UJK64867 UJK130324:UJK130329 UJK130331:UJK130340 UJK130345:UJK130350 UJK130352:UJK130361 UJK130366:UJK130371 UJK130373:UJK130382 UJK130387:UJK130392 UJK130394:UJK130403 UJK195860:UJK195865 UJK195867:UJK195876 UJK195881:UJK195886 UJK195888:UJK195897 UJK195902:UJK195907 UJK195909:UJK195918 UJK195923:UJK195928 UJK195930:UJK195939 UJK261396:UJK261401 UJK261403:UJK261412 UJK261417:UJK261422 UJK261424:UJK261433 UJK261438:UJK261443 UJK261445:UJK261454 UJK261459:UJK261464 UJK261466:UJK261475 UJK326932:UJK326937 UJK326939:UJK326948 UJK326953:UJK326958 UJK326960:UJK326969 UJK326974:UJK326979 UJK326981:UJK326990 UJK326995:UJK327000 UJK327002:UJK327011 UJK392468:UJK392473 UJK392475:UJK392484 UJK392489:UJK392494 UJK392496:UJK392505 UJK392510:UJK392515 UJK392517:UJK392526 UJK392531:UJK392536 UJK392538:UJK392547 UJK458004:UJK458009 UJK458011:UJK458020 UJK458025:UJK458030 UJK458032:UJK458041 UJK458046:UJK458051 UJK458053:UJK458062 UJK458067:UJK458072 UJK458074:UJK458083 UJK523540:UJK523545 UJK523547:UJK523556 UJK523561:UJK523566 UJK523568:UJK523577 UJK523582:UJK523587 UJK523589:UJK523598 UJK523603:UJK523608 UJK523610:UJK523619 UJK589076:UJK589081 UJK589083:UJK589092 UJK589097:UJK589102 UJK589104:UJK589113 UJK589118:UJK589123 UJK589125:UJK589134 UJK589139:UJK589144 UJK589146:UJK589155 UJK654612:UJK654617 UJK654619:UJK654628 UJK654633:UJK654638 UJK654640:UJK654649 UJK654654:UJK654659 UJK654661:UJK654670 UJK654675:UJK654680 UJK654682:UJK654691 UJK720148:UJK720153 UJK720155:UJK720164 UJK720169:UJK720174 UJK720176:UJK720185 UJK720190:UJK720195 UJK720197:UJK720206 UJK720211:UJK720216 UJK720218:UJK720227 UJK785684:UJK785689 UJK785691:UJK785700 UJK785705:UJK785710 UJK785712:UJK785721 UJK785726:UJK785731 UJK785733:UJK785742 UJK785747:UJK785752 UJK785754:UJK785763 UJK851220:UJK851225 UJK851227:UJK851236 UJK851241:UJK851246 UJK851248:UJK851257 UJK851262:UJK851267 UJK851269:UJK851278 UJK851283:UJK851288 UJK851290:UJK851299 UJK916756:UJK916761 UJK916763:UJK916772 UJK916777:UJK916782 UJK916784:UJK916793 UJK916798:UJK916803 UJK916805:UJK916814 UJK916819:UJK916824 UJK916826:UJK916835 UJK982292:UJK982297 UJK982299:UJK982308 UJK982313:UJK982318 UJK982320:UJK982329 UJK982334:UJK982339 UJK982341:UJK982350 UJK982355:UJK982360 UJK982362:UJK982371 UJL159:UJL178 UJL64790:UJL64809 UJL64811:UJL64830 UJL130326:UJL130345 UJL130347:UJL130366 UJL195862:UJL195881 UJL195883:UJL195902 UJL261398:UJL261417 UJL261419:UJL261438 UJL326934:UJL326953 UJL326955:UJL326974 UJL392470:UJL392489 UJL392491:UJL392510 UJL458006:UJL458025 UJL458027:UJL458046 UJL523542:UJL523561 UJL523563:UJL523582 UJL589078:UJL589097 UJL589099:UJL589118 UJL654614:UJL654633 UJL654635:UJL654654 UJL720150:UJL720169 UJL720171:UJL720190 UJL785686:UJL785705 UJL785707:UJL785726 UJL851222:UJL851241 UJL851243:UJL851262 UJL916758:UJL916777 UJL916779:UJL916798 UJL982294:UJL982313 UJL982315:UJL982334 UJM64852:UJM64853 UJM130388:UJM130389 UJM195924:UJM195925 UJM261460:UJM261461 UJM326996:UJM326997 UJM392532:UJM392533 UJM458068:UJM458069 UJM523604:UJM523605 UJM589140:UJM589141 UJM654676:UJM654677 UJM720212:UJM720213 UJM785748:UJM785749 UJM851284:UJM851285 UJM916820:UJM916821 UJM982356:UJM982357 UQD63:UQD109 UQD64694:UQD64740 UQD64830:UQD64831 UQD130230:UQD130276 UQD130366:UQD130367 UQD195766:UQD195812 UQD195902:UQD195903 UQD261302:UQD261348 UQD261438:UQD261439 UQD326838:UQD326884 UQD326974:UQD326975 UQD392374:UQD392420 UQD392510:UQD392511 UQD457910:UQD457956 UQD458046:UQD458047 UQD523446:UQD523492 UQD523582:UQD523583 UQD588982:UQD589028 UQD589118:UQD589119 UQD654518:UQD654564 UQD654654:UQD654655 UQD720054:UQD720100 UQD720190:UQD720191 UQD785590:UQD785636 UQD785726:UQD785727 UQD851126:UQD851172 UQD851262:UQD851263 UQD916662:UQD916708 UQD916798:UQD916799 UQD982198:UQD982244 UQD982334:UQD982335 UQE63:UQE77 UQE82:UQE99 UQE104:UQE109 UQE64694:UQE64708 UQE64713:UQE64730 UQE64735:UQE64740 UQE130230:UQE130244 UQE130249:UQE130266 UQE130271:UQE130276 UQE195766:UQE195780 UQE195785:UQE195802 UQE195807:UQE195812 UQE261302:UQE261316 UQE261321:UQE261338 UQE261343:UQE261348 UQE326838:UQE326852 UQE326857:UQE326874 UQE326879:UQE326884 UQE392374:UQE392388 UQE392393:UQE392410 UQE392415:UQE392420 UQE457910:UQE457924 UQE457929:UQE457946 UQE457951:UQE457956 UQE523446:UQE523460 UQE523465:UQE523482 UQE523487:UQE523492 UQE588982:UQE588996 UQE589001:UQE589018 UQE589023:UQE589028 UQE654518:UQE654532 UQE654537:UQE654554 UQE654559:UQE654564 UQE720054:UQE720068 UQE720073:UQE720090 UQE720095:UQE720100 UQE785590:UQE785604 UQE785609:UQE785626 UQE785631:UQE785636 UQE851126:UQE851140 UQE851145:UQE851162 UQE851167:UQE851172 UQE916662:UQE916676 UQE916681:UQE916698 UQE916703:UQE916708 UQE982198:UQE982212 UQE982217:UQE982234 UQE982239:UQE982244 UQF63:UQF109 UQF156:UQF162 UQF164:UQF173 UQF64694:UQF64740 UQF64787:UQF64793 UQF64795:UQF64804 UQF64809:UQF64814 UQF64816:UQF64825 UQF64830:UQF64835 UQF64837:UQF64846 UQF130230:UQF130276 UQF130323:UQF130329 UQF130331:UQF130340 UQF130345:UQF130350 UQF130352:UQF130361 UQF130366:UQF130371 UQF130373:UQF130382 UQF195766:UQF195812 UQF195859:UQF195865 UQF195867:UQF195876 UQF195881:UQF195886 UQF195888:UQF195897 UQF195902:UQF195907 UQF195909:UQF195918 UQF261302:UQF261348 UQF261395:UQF261401 UQF261403:UQF261412 UQF261417:UQF261422 UQF261424:UQF261433 UQF261438:UQF261443 UQF261445:UQF261454 UQF326838:UQF326884 UQF326931:UQF326937 UQF326939:UQF326948 UQF326953:UQF326958 UQF326960:UQF326969 UQF326974:UQF326979 UQF326981:UQF326990 UQF392374:UQF392420 UQF392467:UQF392473 UQF392475:UQF392484 UQF392489:UQF392494 UQF392496:UQF392505 UQF392510:UQF392515 UQF392517:UQF392526 UQF457910:UQF457956 UQF458003:UQF458009 UQF458011:UQF458020 UQF458025:UQF458030 UQF458032:UQF458041 UQF458046:UQF458051 UQF458053:UQF458062 UQF523446:UQF523492 UQF523539:UQF523545 UQF523547:UQF523556 UQF523561:UQF523566 UQF523568:UQF523577 UQF523582:UQF523587 UQF523589:UQF523598 UQF588982:UQF589028 UQF589075:UQF589081 UQF589083:UQF589092 UQF589097:UQF589102 UQF589104:UQF589113 UQF589118:UQF589123 UQF589125:UQF589134 UQF654518:UQF654564 UQF654611:UQF654617 UQF654619:UQF654628 UQF654633:UQF654638 UQF654640:UQF654649 UQF654654:UQF654659 UQF654661:UQF654670 UQF720054:UQF720100 UQF720147:UQF720153 UQF720155:UQF720164 UQF720169:UQF720174 UQF720176:UQF720185 UQF720190:UQF720195 UQF720197:UQF720206 UQF785590:UQF785636 UQF785683:UQF785689 UQF785691:UQF785700 UQF785705:UQF785710 UQF785712:UQF785721 UQF785726:UQF785731 UQF785733:UQF785742 UQF851126:UQF851172 UQF851219:UQF851225 UQF851227:UQF851236 UQF851241:UQF851246 UQF851248:UQF851257 UQF851262:UQF851267 UQF851269:UQF851278 UQF916662:UQF916708 UQF916755:UQF916761 UQF916763:UQF916772 UQF916777:UQF916782 UQF916784:UQF916793 UQF916798:UQF916803 UQF916805:UQF916814 UQF982198:UQF982244 UQF982291:UQF982297 UQF982299:UQF982308 UQF982313:UQF982318 UQF982320:UQF982329 UQF982334:UQF982339 UQF982341:UQF982350 UQG63:UQG108 UQG156:UQG157 UQG159:UQG178 UQG64694:UQG64739 UQG64787:UQG64788 UQG64790:UQG64809 UQG64811:UQG64830 UQG64833:UQG64851 UQG130230:UQG130275 UQG130323:UQG130324 UQG130326:UQG130345 UQG130347:UQG130366 UQG130369:UQG130387 UQG195766:UQG195811 UQG195859:UQG195860 UQG195862:UQG195881 UQG195883:UQG195902 UQG195905:UQG195923 UQG261302:UQG261347 UQG261395:UQG261396 UQG261398:UQG261417 UQG261419:UQG261438 UQG261441:UQG261459 UQG326838:UQG326883 UQG326931:UQG326932 UQG326934:UQG326953 UQG326955:UQG326974 UQG326977:UQG326995 UQG392374:UQG392419 UQG392467:UQG392468 UQG392470:UQG392489 UQG392491:UQG392510 UQG392513:UQG392531 UQG457910:UQG457955 UQG458003:UQG458004 UQG458006:UQG458025 UQG458027:UQG458046 UQG458049:UQG458067 UQG523446:UQG523491 UQG523539:UQG523540 UQG523542:UQG523561 UQG523563:UQG523582 UQG523585:UQG523603 UQG588982:UQG589027 UQG589075:UQG589076 UQG589078:UQG589097 UQG589099:UQG589118 UQG589121:UQG589139 UQG654518:UQG654563 UQG654611:UQG654612 UQG654614:UQG654633 UQG654635:UQG654654 UQG654657:UQG654675 UQG720054:UQG720099 UQG720147:UQG720148 UQG720150:UQG720169 UQG720171:UQG720190 UQG720193:UQG720211 UQG785590:UQG785635 UQG785683:UQG785684 UQG785686:UQG785705 UQG785707:UQG785726 UQG785729:UQG785747 UQG851126:UQG851171 UQG851219:UQG851220 UQG851222:UQG851241 UQG851243:UQG851262 UQG851265:UQG851283 UQG916662:UQG916707 UQG916755:UQG916756 UQG916758:UQG916777 UQG916779:UQG916798 UQG916801:UQG916819 UQG982198:UQG982243 UQG982291:UQG982292 UQG982294:UQG982313 UQG982315:UQG982334 UQG982337:UQG982355 UTF179:UTF224 UTF64897:UTF65050 UTF130433:UTF130586 UTF195969:UTF196122 UTF261505:UTF261658 UTF327041:UTF327194 UTF392577:UTF392730 UTF458113:UTF458266 UTF523649:UTF523802 UTF589185:UTF589338 UTF654721:UTF654874 UTF720257:UTF720410 UTF785793:UTF785946 UTF851329:UTF851482 UTF916865:UTF917018 UTF982401:UTF982554 UTG157:UTG162 UTG164:UTG173 UTG64788:UTG64793 UTG64795:UTG64804 UTG64809:UTG64814 UTG64816:UTG64825 UTG64830:UTG64835 UTG64837:UTG64846 UTG64851:UTG64856 UTG64858:UTG64867 UTG130324:UTG130329 UTG130331:UTG130340 UTG130345:UTG130350 UTG130352:UTG130361 UTG130366:UTG130371 UTG130373:UTG130382 UTG130387:UTG130392 UTG130394:UTG130403 UTG195860:UTG195865 UTG195867:UTG195876 UTG195881:UTG195886 UTG195888:UTG195897 UTG195902:UTG195907 UTG195909:UTG195918 UTG195923:UTG195928 UTG195930:UTG195939 UTG261396:UTG261401 UTG261403:UTG261412 UTG261417:UTG261422 UTG261424:UTG261433 UTG261438:UTG261443 UTG261445:UTG261454 UTG261459:UTG261464 UTG261466:UTG261475 UTG326932:UTG326937 UTG326939:UTG326948 UTG326953:UTG326958 UTG326960:UTG326969 UTG326974:UTG326979 UTG326981:UTG326990 UTG326995:UTG327000 UTG327002:UTG327011 UTG392468:UTG392473 UTG392475:UTG392484 UTG392489:UTG392494 UTG392496:UTG392505 UTG392510:UTG392515 UTG392517:UTG392526 UTG392531:UTG392536 UTG392538:UTG392547 UTG458004:UTG458009 UTG458011:UTG458020 UTG458025:UTG458030 UTG458032:UTG458041 UTG458046:UTG458051 UTG458053:UTG458062 UTG458067:UTG458072 UTG458074:UTG458083 UTG523540:UTG523545 UTG523547:UTG523556 UTG523561:UTG523566 UTG523568:UTG523577 UTG523582:UTG523587 UTG523589:UTG523598 UTG523603:UTG523608 UTG523610:UTG523619 UTG589076:UTG589081 UTG589083:UTG589092 UTG589097:UTG589102 UTG589104:UTG589113 UTG589118:UTG589123 UTG589125:UTG589134 UTG589139:UTG589144 UTG589146:UTG589155 UTG654612:UTG654617 UTG654619:UTG654628 UTG654633:UTG654638 UTG654640:UTG654649 UTG654654:UTG654659 UTG654661:UTG654670 UTG654675:UTG654680 UTG654682:UTG654691 UTG720148:UTG720153 UTG720155:UTG720164 UTG720169:UTG720174 UTG720176:UTG720185 UTG720190:UTG720195 UTG720197:UTG720206 UTG720211:UTG720216 UTG720218:UTG720227 UTG785684:UTG785689 UTG785691:UTG785700 UTG785705:UTG785710 UTG785712:UTG785721 UTG785726:UTG785731 UTG785733:UTG785742 UTG785747:UTG785752 UTG785754:UTG785763 UTG851220:UTG851225 UTG851227:UTG851236 UTG851241:UTG851246 UTG851248:UTG851257 UTG851262:UTG851267 UTG851269:UTG851278 UTG851283:UTG851288 UTG851290:UTG851299 UTG916756:UTG916761 UTG916763:UTG916772 UTG916777:UTG916782 UTG916784:UTG916793 UTG916798:UTG916803 UTG916805:UTG916814 UTG916819:UTG916824 UTG916826:UTG916835 UTG982292:UTG982297 UTG982299:UTG982308 UTG982313:UTG982318 UTG982320:UTG982329 UTG982334:UTG982339 UTG982341:UTG982350 UTG982355:UTG982360 UTG982362:UTG982371 UTH159:UTH178 UTH64790:UTH64809 UTH64811:UTH64830 UTH130326:UTH130345 UTH130347:UTH130366 UTH195862:UTH195881 UTH195883:UTH195902 UTH261398:UTH261417 UTH261419:UTH261438 UTH326934:UTH326953 UTH326955:UTH326974 UTH392470:UTH392489 UTH392491:UTH392510 UTH458006:UTH458025 UTH458027:UTH458046 UTH523542:UTH523561 UTH523563:UTH523582 UTH589078:UTH589097 UTH589099:UTH589118 UTH654614:UTH654633 UTH654635:UTH654654 UTH720150:UTH720169 UTH720171:UTH720190 UTH785686:UTH785705 UTH785707:UTH785726 UTH851222:UTH851241 UTH851243:UTH851262 UTH916758:UTH916777 UTH916779:UTH916798 UTH982294:UTH982313 UTH982315:UTH982334 UTI64852:UTI64853 UTI130388:UTI130389 UTI195924:UTI195925 UTI261460:UTI261461 UTI326996:UTI326997 UTI392532:UTI392533 UTI458068:UTI458069 UTI523604:UTI523605 UTI589140:UTI589141 UTI654676:UTI654677 UTI720212:UTI720213 UTI785748:UTI785749 UTI851284:UTI851285 UTI916820:UTI916821 UTI982356:UTI982357 UZZ63:UZZ109 UZZ64694:UZZ64740 UZZ64830:UZZ64831 UZZ130230:UZZ130276 UZZ130366:UZZ130367 UZZ195766:UZZ195812 UZZ195902:UZZ195903 UZZ261302:UZZ261348 UZZ261438:UZZ261439 UZZ326838:UZZ326884 UZZ326974:UZZ326975 UZZ392374:UZZ392420 UZZ392510:UZZ392511 UZZ457910:UZZ457956 UZZ458046:UZZ458047 UZZ523446:UZZ523492 UZZ523582:UZZ523583 UZZ588982:UZZ589028 UZZ589118:UZZ589119 UZZ654518:UZZ654564 UZZ654654:UZZ654655 UZZ720054:UZZ720100 UZZ720190:UZZ720191 UZZ785590:UZZ785636 UZZ785726:UZZ785727 UZZ851126:UZZ851172 UZZ851262:UZZ851263 UZZ916662:UZZ916708 UZZ916798:UZZ916799 UZZ982198:UZZ982244 UZZ982334:UZZ982335 VAA63:VAA77 VAA82:VAA99 VAA104:VAA109 VAA64694:VAA64708 VAA64713:VAA64730 VAA64735:VAA64740 VAA130230:VAA130244 VAA130249:VAA130266 VAA130271:VAA130276 VAA195766:VAA195780 VAA195785:VAA195802 VAA195807:VAA195812 VAA261302:VAA261316 VAA261321:VAA261338 VAA261343:VAA261348 VAA326838:VAA326852 VAA326857:VAA326874 VAA326879:VAA326884 VAA392374:VAA392388 VAA392393:VAA392410 VAA392415:VAA392420 VAA457910:VAA457924 VAA457929:VAA457946 VAA457951:VAA457956 VAA523446:VAA523460 VAA523465:VAA523482 VAA523487:VAA523492 VAA588982:VAA588996 VAA589001:VAA589018 VAA589023:VAA589028 VAA654518:VAA654532 VAA654537:VAA654554 VAA654559:VAA654564 VAA720054:VAA720068 VAA720073:VAA720090 VAA720095:VAA720100 VAA785590:VAA785604 VAA785609:VAA785626 VAA785631:VAA785636 VAA851126:VAA851140 VAA851145:VAA851162 VAA851167:VAA851172 VAA916662:VAA916676 VAA916681:VAA916698 VAA916703:VAA916708 VAA982198:VAA982212 VAA982217:VAA982234 VAA982239:VAA982244 VAB63:VAB109 VAB156:VAB162 VAB164:VAB173 VAB64694:VAB64740 VAB64787:VAB64793 VAB64795:VAB64804 VAB64809:VAB64814 VAB64816:VAB64825 VAB64830:VAB64835 VAB64837:VAB64846 VAB130230:VAB130276 VAB130323:VAB130329 VAB130331:VAB130340 VAB130345:VAB130350 VAB130352:VAB130361 VAB130366:VAB130371 VAB130373:VAB130382 VAB195766:VAB195812 VAB195859:VAB195865 VAB195867:VAB195876 VAB195881:VAB195886 VAB195888:VAB195897 VAB195902:VAB195907 VAB195909:VAB195918 VAB261302:VAB261348 VAB261395:VAB261401 VAB261403:VAB261412 VAB261417:VAB261422 VAB261424:VAB261433 VAB261438:VAB261443 VAB261445:VAB261454 VAB326838:VAB326884 VAB326931:VAB326937 VAB326939:VAB326948 VAB326953:VAB326958 VAB326960:VAB326969 VAB326974:VAB326979 VAB326981:VAB326990 VAB392374:VAB392420 VAB392467:VAB392473 VAB392475:VAB392484 VAB392489:VAB392494 VAB392496:VAB392505 VAB392510:VAB392515 VAB392517:VAB392526 VAB457910:VAB457956 VAB458003:VAB458009 VAB458011:VAB458020 VAB458025:VAB458030 VAB458032:VAB458041 VAB458046:VAB458051 VAB458053:VAB458062 VAB523446:VAB523492 VAB523539:VAB523545 VAB523547:VAB523556 VAB523561:VAB523566 VAB523568:VAB523577 VAB523582:VAB523587 VAB523589:VAB523598 VAB588982:VAB589028 VAB589075:VAB589081 VAB589083:VAB589092 VAB589097:VAB589102 VAB589104:VAB589113 VAB589118:VAB589123 VAB589125:VAB589134 VAB654518:VAB654564 VAB654611:VAB654617 VAB654619:VAB654628 VAB654633:VAB654638 VAB654640:VAB654649 VAB654654:VAB654659 VAB654661:VAB654670 VAB720054:VAB720100 VAB720147:VAB720153 VAB720155:VAB720164 VAB720169:VAB720174 VAB720176:VAB720185 VAB720190:VAB720195 VAB720197:VAB720206 VAB785590:VAB785636 VAB785683:VAB785689 VAB785691:VAB785700 VAB785705:VAB785710 VAB785712:VAB785721 VAB785726:VAB785731 VAB785733:VAB785742 VAB851126:VAB851172 VAB851219:VAB851225 VAB851227:VAB851236 VAB851241:VAB851246 VAB851248:VAB851257 VAB851262:VAB851267 VAB851269:VAB851278 VAB916662:VAB916708 VAB916755:VAB916761 VAB916763:VAB916772 VAB916777:VAB916782 VAB916784:VAB916793 VAB916798:VAB916803 VAB916805:VAB916814 VAB982198:VAB982244 VAB982291:VAB982297 VAB982299:VAB982308 VAB982313:VAB982318 VAB982320:VAB982329 VAB982334:VAB982339 VAB982341:VAB982350 VAC63:VAC108 VAC156:VAC157 VAC159:VAC178 VAC64694:VAC64739 VAC64787:VAC64788 VAC64790:VAC64809 VAC64811:VAC64830 VAC64833:VAC64851 VAC130230:VAC130275 VAC130323:VAC130324 VAC130326:VAC130345 VAC130347:VAC130366 VAC130369:VAC130387 VAC195766:VAC195811 VAC195859:VAC195860 VAC195862:VAC195881 VAC195883:VAC195902 VAC195905:VAC195923 VAC261302:VAC261347 VAC261395:VAC261396 VAC261398:VAC261417 VAC261419:VAC261438 VAC261441:VAC261459 VAC326838:VAC326883 VAC326931:VAC326932 VAC326934:VAC326953 VAC326955:VAC326974 VAC326977:VAC326995 VAC392374:VAC392419 VAC392467:VAC392468 VAC392470:VAC392489 VAC392491:VAC392510 VAC392513:VAC392531 VAC457910:VAC457955 VAC458003:VAC458004 VAC458006:VAC458025 VAC458027:VAC458046 VAC458049:VAC458067 VAC523446:VAC523491 VAC523539:VAC523540 VAC523542:VAC523561 VAC523563:VAC523582 VAC523585:VAC523603 VAC588982:VAC589027 VAC589075:VAC589076 VAC589078:VAC589097 VAC589099:VAC589118 VAC589121:VAC589139 VAC654518:VAC654563 VAC654611:VAC654612 VAC654614:VAC654633 VAC654635:VAC654654 VAC654657:VAC654675 VAC720054:VAC720099 VAC720147:VAC720148 VAC720150:VAC720169 VAC720171:VAC720190 VAC720193:VAC720211 VAC785590:VAC785635 VAC785683:VAC785684 VAC785686:VAC785705 VAC785707:VAC785726 VAC785729:VAC785747 VAC851126:VAC851171 VAC851219:VAC851220 VAC851222:VAC851241 VAC851243:VAC851262 VAC851265:VAC851283 VAC916662:VAC916707 VAC916755:VAC916756 VAC916758:VAC916777 VAC916779:VAC916798 VAC916801:VAC916819 VAC982198:VAC982243 VAC982291:VAC982292 VAC982294:VAC982313 VAC982315:VAC982334 VAC982337:VAC982355 VDB179:VDB224 VDB64897:VDB65050 VDB130433:VDB130586 VDB195969:VDB196122 VDB261505:VDB261658 VDB327041:VDB327194 VDB392577:VDB392730 VDB458113:VDB458266 VDB523649:VDB523802 VDB589185:VDB589338 VDB654721:VDB654874 VDB720257:VDB720410 VDB785793:VDB785946 VDB851329:VDB851482 VDB916865:VDB917018 VDB982401:VDB982554 VDC157:VDC162 VDC164:VDC173 VDC64788:VDC64793 VDC64795:VDC64804 VDC64809:VDC64814 VDC64816:VDC64825 VDC64830:VDC64835 VDC64837:VDC64846 VDC64851:VDC64856 VDC64858:VDC64867 VDC130324:VDC130329 VDC130331:VDC130340 VDC130345:VDC130350 VDC130352:VDC130361 VDC130366:VDC130371 VDC130373:VDC130382 VDC130387:VDC130392 VDC130394:VDC130403 VDC195860:VDC195865 VDC195867:VDC195876 VDC195881:VDC195886 VDC195888:VDC195897 VDC195902:VDC195907 VDC195909:VDC195918 VDC195923:VDC195928 VDC195930:VDC195939 VDC261396:VDC261401 VDC261403:VDC261412 VDC261417:VDC261422 VDC261424:VDC261433 VDC261438:VDC261443 VDC261445:VDC261454 VDC261459:VDC261464 VDC261466:VDC261475 VDC326932:VDC326937 VDC326939:VDC326948 VDC326953:VDC326958 VDC326960:VDC326969 VDC326974:VDC326979 VDC326981:VDC326990 VDC326995:VDC327000 VDC327002:VDC327011 VDC392468:VDC392473 VDC392475:VDC392484 VDC392489:VDC392494 VDC392496:VDC392505 VDC392510:VDC392515 VDC392517:VDC392526 VDC392531:VDC392536 VDC392538:VDC392547 VDC458004:VDC458009 VDC458011:VDC458020 VDC458025:VDC458030 VDC458032:VDC458041 VDC458046:VDC458051 VDC458053:VDC458062 VDC458067:VDC458072 VDC458074:VDC458083 VDC523540:VDC523545 VDC523547:VDC523556 VDC523561:VDC523566 VDC523568:VDC523577 VDC523582:VDC523587 VDC523589:VDC523598 VDC523603:VDC523608 VDC523610:VDC523619 VDC589076:VDC589081 VDC589083:VDC589092 VDC589097:VDC589102 VDC589104:VDC589113 VDC589118:VDC589123 VDC589125:VDC589134 VDC589139:VDC589144 VDC589146:VDC589155 VDC654612:VDC654617 VDC654619:VDC654628 VDC654633:VDC654638 VDC654640:VDC654649 VDC654654:VDC654659 VDC654661:VDC654670 VDC654675:VDC654680 VDC654682:VDC654691 VDC720148:VDC720153 VDC720155:VDC720164 VDC720169:VDC720174 VDC720176:VDC720185 VDC720190:VDC720195 VDC720197:VDC720206 VDC720211:VDC720216 VDC720218:VDC720227 VDC785684:VDC785689 VDC785691:VDC785700 VDC785705:VDC785710 VDC785712:VDC785721 VDC785726:VDC785731 VDC785733:VDC785742 VDC785747:VDC785752 VDC785754:VDC785763 VDC851220:VDC851225 VDC851227:VDC851236 VDC851241:VDC851246 VDC851248:VDC851257 VDC851262:VDC851267 VDC851269:VDC851278 VDC851283:VDC851288 VDC851290:VDC851299 VDC916756:VDC916761 VDC916763:VDC916772 VDC916777:VDC916782 VDC916784:VDC916793 VDC916798:VDC916803 VDC916805:VDC916814 VDC916819:VDC916824 VDC916826:VDC916835 VDC982292:VDC982297 VDC982299:VDC982308 VDC982313:VDC982318 VDC982320:VDC982329 VDC982334:VDC982339 VDC982341:VDC982350 VDC982355:VDC982360 VDC982362:VDC982371 VDD159:VDD178 VDD64790:VDD64809 VDD64811:VDD64830 VDD130326:VDD130345 VDD130347:VDD130366 VDD195862:VDD195881 VDD195883:VDD195902 VDD261398:VDD261417 VDD261419:VDD261438 VDD326934:VDD326953 VDD326955:VDD326974 VDD392470:VDD392489 VDD392491:VDD392510 VDD458006:VDD458025 VDD458027:VDD458046 VDD523542:VDD523561 VDD523563:VDD523582 VDD589078:VDD589097 VDD589099:VDD589118 VDD654614:VDD654633 VDD654635:VDD654654 VDD720150:VDD720169 VDD720171:VDD720190 VDD785686:VDD785705 VDD785707:VDD785726 VDD851222:VDD851241 VDD851243:VDD851262 VDD916758:VDD916777 VDD916779:VDD916798 VDD982294:VDD982313 VDD982315:VDD982334 VDE64852:VDE64853 VDE130388:VDE130389 VDE195924:VDE195925 VDE261460:VDE261461 VDE326996:VDE326997 VDE392532:VDE392533 VDE458068:VDE458069 VDE523604:VDE523605 VDE589140:VDE589141 VDE654676:VDE654677 VDE720212:VDE720213 VDE785748:VDE785749 VDE851284:VDE851285 VDE916820:VDE916821 VDE982356:VDE982357 VJV63:VJV109 VJV64694:VJV64740 VJV64830:VJV64831 VJV130230:VJV130276 VJV130366:VJV130367 VJV195766:VJV195812 VJV195902:VJV195903 VJV261302:VJV261348 VJV261438:VJV261439 VJV326838:VJV326884 VJV326974:VJV326975 VJV392374:VJV392420 VJV392510:VJV392511 VJV457910:VJV457956 VJV458046:VJV458047 VJV523446:VJV523492 VJV523582:VJV523583 VJV588982:VJV589028 VJV589118:VJV589119 VJV654518:VJV654564 VJV654654:VJV654655 VJV720054:VJV720100 VJV720190:VJV720191 VJV785590:VJV785636 VJV785726:VJV785727 VJV851126:VJV851172 VJV851262:VJV851263 VJV916662:VJV916708 VJV916798:VJV916799 VJV982198:VJV982244 VJV982334:VJV982335 VJW63:VJW77 VJW82:VJW99 VJW104:VJW109 VJW64694:VJW64708 VJW64713:VJW64730 VJW64735:VJW64740 VJW130230:VJW130244 VJW130249:VJW130266 VJW130271:VJW130276 VJW195766:VJW195780 VJW195785:VJW195802 VJW195807:VJW195812 VJW261302:VJW261316 VJW261321:VJW261338 VJW261343:VJW261348 VJW326838:VJW326852 VJW326857:VJW326874 VJW326879:VJW326884 VJW392374:VJW392388 VJW392393:VJW392410 VJW392415:VJW392420 VJW457910:VJW457924 VJW457929:VJW457946 VJW457951:VJW457956 VJW523446:VJW523460 VJW523465:VJW523482 VJW523487:VJW523492 VJW588982:VJW588996 VJW589001:VJW589018 VJW589023:VJW589028 VJW654518:VJW654532 VJW654537:VJW654554 VJW654559:VJW654564 VJW720054:VJW720068 VJW720073:VJW720090 VJW720095:VJW720100 VJW785590:VJW785604 VJW785609:VJW785626 VJW785631:VJW785636 VJW851126:VJW851140 VJW851145:VJW851162 VJW851167:VJW851172 VJW916662:VJW916676 VJW916681:VJW916698 VJW916703:VJW916708 VJW982198:VJW982212 VJW982217:VJW982234 VJW982239:VJW982244 VJX63:VJX109 VJX156:VJX162 VJX164:VJX173 VJX64694:VJX64740 VJX64787:VJX64793 VJX64795:VJX64804 VJX64809:VJX64814 VJX64816:VJX64825 VJX64830:VJX64835 VJX64837:VJX64846 VJX130230:VJX130276 VJX130323:VJX130329 VJX130331:VJX130340 VJX130345:VJX130350 VJX130352:VJX130361 VJX130366:VJX130371 VJX130373:VJX130382 VJX195766:VJX195812 VJX195859:VJX195865 VJX195867:VJX195876 VJX195881:VJX195886 VJX195888:VJX195897 VJX195902:VJX195907 VJX195909:VJX195918 VJX261302:VJX261348 VJX261395:VJX261401 VJX261403:VJX261412 VJX261417:VJX261422 VJX261424:VJX261433 VJX261438:VJX261443 VJX261445:VJX261454 VJX326838:VJX326884 VJX326931:VJX326937 VJX326939:VJX326948 VJX326953:VJX326958 VJX326960:VJX326969 VJX326974:VJX326979 VJX326981:VJX326990 VJX392374:VJX392420 VJX392467:VJX392473 VJX392475:VJX392484 VJX392489:VJX392494 VJX392496:VJX392505 VJX392510:VJX392515 VJX392517:VJX392526 VJX457910:VJX457956 VJX458003:VJX458009 VJX458011:VJX458020 VJX458025:VJX458030 VJX458032:VJX458041 VJX458046:VJX458051 VJX458053:VJX458062 VJX523446:VJX523492 VJX523539:VJX523545 VJX523547:VJX523556 VJX523561:VJX523566 VJX523568:VJX523577 VJX523582:VJX523587 VJX523589:VJX523598 VJX588982:VJX589028 VJX589075:VJX589081 VJX589083:VJX589092 VJX589097:VJX589102 VJX589104:VJX589113 VJX589118:VJX589123 VJX589125:VJX589134 VJX654518:VJX654564 VJX654611:VJX654617 VJX654619:VJX654628 VJX654633:VJX654638 VJX654640:VJX654649 VJX654654:VJX654659 VJX654661:VJX654670 VJX720054:VJX720100 VJX720147:VJX720153 VJX720155:VJX720164 VJX720169:VJX720174 VJX720176:VJX720185 VJX720190:VJX720195 VJX720197:VJX720206 VJX785590:VJX785636 VJX785683:VJX785689 VJX785691:VJX785700 VJX785705:VJX785710 VJX785712:VJX785721 VJX785726:VJX785731 VJX785733:VJX785742 VJX851126:VJX851172 VJX851219:VJX851225 VJX851227:VJX851236 VJX851241:VJX851246 VJX851248:VJX851257 VJX851262:VJX851267 VJX851269:VJX851278 VJX916662:VJX916708 VJX916755:VJX916761 VJX916763:VJX916772 VJX916777:VJX916782 VJX916784:VJX916793 VJX916798:VJX916803 VJX916805:VJX916814 VJX982198:VJX982244 VJX982291:VJX982297 VJX982299:VJX982308 VJX982313:VJX982318 VJX982320:VJX982329 VJX982334:VJX982339 VJX982341:VJX982350 VJY63:VJY108 VJY156:VJY157 VJY159:VJY178 VJY64694:VJY64739 VJY64787:VJY64788 VJY64790:VJY64809 VJY64811:VJY64830 VJY64833:VJY64851 VJY130230:VJY130275 VJY130323:VJY130324 VJY130326:VJY130345 VJY130347:VJY130366 VJY130369:VJY130387 VJY195766:VJY195811 VJY195859:VJY195860 VJY195862:VJY195881 VJY195883:VJY195902 VJY195905:VJY195923 VJY261302:VJY261347 VJY261395:VJY261396 VJY261398:VJY261417 VJY261419:VJY261438 VJY261441:VJY261459 VJY326838:VJY326883 VJY326931:VJY326932 VJY326934:VJY326953 VJY326955:VJY326974 VJY326977:VJY326995 VJY392374:VJY392419 VJY392467:VJY392468 VJY392470:VJY392489 VJY392491:VJY392510 VJY392513:VJY392531 VJY457910:VJY457955 VJY458003:VJY458004 VJY458006:VJY458025 VJY458027:VJY458046 VJY458049:VJY458067 VJY523446:VJY523491 VJY523539:VJY523540 VJY523542:VJY523561 VJY523563:VJY523582 VJY523585:VJY523603 VJY588982:VJY589027 VJY589075:VJY589076 VJY589078:VJY589097 VJY589099:VJY589118 VJY589121:VJY589139 VJY654518:VJY654563 VJY654611:VJY654612 VJY654614:VJY654633 VJY654635:VJY654654 VJY654657:VJY654675 VJY720054:VJY720099 VJY720147:VJY720148 VJY720150:VJY720169 VJY720171:VJY720190 VJY720193:VJY720211 VJY785590:VJY785635 VJY785683:VJY785684 VJY785686:VJY785705 VJY785707:VJY785726 VJY785729:VJY785747 VJY851126:VJY851171 VJY851219:VJY851220 VJY851222:VJY851241 VJY851243:VJY851262 VJY851265:VJY851283 VJY916662:VJY916707 VJY916755:VJY916756 VJY916758:VJY916777 VJY916779:VJY916798 VJY916801:VJY916819 VJY982198:VJY982243 VJY982291:VJY982292 VJY982294:VJY982313 VJY982315:VJY982334 VJY982337:VJY982355 VMX179:VMX224 VMX64897:VMX65050 VMX130433:VMX130586 VMX195969:VMX196122 VMX261505:VMX261658 VMX327041:VMX327194 VMX392577:VMX392730 VMX458113:VMX458266 VMX523649:VMX523802 VMX589185:VMX589338 VMX654721:VMX654874 VMX720257:VMX720410 VMX785793:VMX785946 VMX851329:VMX851482 VMX916865:VMX917018 VMX982401:VMX982554 VMY157:VMY162 VMY164:VMY173 VMY64788:VMY64793 VMY64795:VMY64804 VMY64809:VMY64814 VMY64816:VMY64825 VMY64830:VMY64835 VMY64837:VMY64846 VMY64851:VMY64856 VMY64858:VMY64867 VMY130324:VMY130329 VMY130331:VMY130340 VMY130345:VMY130350 VMY130352:VMY130361 VMY130366:VMY130371 VMY130373:VMY130382 VMY130387:VMY130392 VMY130394:VMY130403 VMY195860:VMY195865 VMY195867:VMY195876 VMY195881:VMY195886 VMY195888:VMY195897 VMY195902:VMY195907 VMY195909:VMY195918 VMY195923:VMY195928 VMY195930:VMY195939 VMY261396:VMY261401 VMY261403:VMY261412 VMY261417:VMY261422 VMY261424:VMY261433 VMY261438:VMY261443 VMY261445:VMY261454 VMY261459:VMY261464 VMY261466:VMY261475 VMY326932:VMY326937 VMY326939:VMY326948 VMY326953:VMY326958 VMY326960:VMY326969 VMY326974:VMY326979 VMY326981:VMY326990 VMY326995:VMY327000 VMY327002:VMY327011 VMY392468:VMY392473 VMY392475:VMY392484 VMY392489:VMY392494 VMY392496:VMY392505 VMY392510:VMY392515 VMY392517:VMY392526 VMY392531:VMY392536 VMY392538:VMY392547 VMY458004:VMY458009 VMY458011:VMY458020 VMY458025:VMY458030 VMY458032:VMY458041 VMY458046:VMY458051 VMY458053:VMY458062 VMY458067:VMY458072 VMY458074:VMY458083 VMY523540:VMY523545 VMY523547:VMY523556 VMY523561:VMY523566 VMY523568:VMY523577 VMY523582:VMY523587 VMY523589:VMY523598 VMY523603:VMY523608 VMY523610:VMY523619 VMY589076:VMY589081 VMY589083:VMY589092 VMY589097:VMY589102 VMY589104:VMY589113 VMY589118:VMY589123 VMY589125:VMY589134 VMY589139:VMY589144 VMY589146:VMY589155 VMY654612:VMY654617 VMY654619:VMY654628 VMY654633:VMY654638 VMY654640:VMY654649 VMY654654:VMY654659 VMY654661:VMY654670 VMY654675:VMY654680 VMY654682:VMY654691 VMY720148:VMY720153 VMY720155:VMY720164 VMY720169:VMY720174 VMY720176:VMY720185 VMY720190:VMY720195 VMY720197:VMY720206 VMY720211:VMY720216 VMY720218:VMY720227 VMY785684:VMY785689 VMY785691:VMY785700 VMY785705:VMY785710 VMY785712:VMY785721 VMY785726:VMY785731 VMY785733:VMY785742 VMY785747:VMY785752 VMY785754:VMY785763 VMY851220:VMY851225 VMY851227:VMY851236 VMY851241:VMY851246 VMY851248:VMY851257 VMY851262:VMY851267 VMY851269:VMY851278 VMY851283:VMY851288 VMY851290:VMY851299 VMY916756:VMY916761 VMY916763:VMY916772 VMY916777:VMY916782 VMY916784:VMY916793 VMY916798:VMY916803 VMY916805:VMY916814 VMY916819:VMY916824 VMY916826:VMY916835 VMY982292:VMY982297 VMY982299:VMY982308 VMY982313:VMY982318 VMY982320:VMY982329 VMY982334:VMY982339 VMY982341:VMY982350 VMY982355:VMY982360 VMY982362:VMY982371 VMZ159:VMZ178 VMZ64790:VMZ64809 VMZ64811:VMZ64830 VMZ130326:VMZ130345 VMZ130347:VMZ130366 VMZ195862:VMZ195881 VMZ195883:VMZ195902 VMZ261398:VMZ261417 VMZ261419:VMZ261438 VMZ326934:VMZ326953 VMZ326955:VMZ326974 VMZ392470:VMZ392489 VMZ392491:VMZ392510 VMZ458006:VMZ458025 VMZ458027:VMZ458046 VMZ523542:VMZ523561 VMZ523563:VMZ523582 VMZ589078:VMZ589097 VMZ589099:VMZ589118 VMZ654614:VMZ654633 VMZ654635:VMZ654654 VMZ720150:VMZ720169 VMZ720171:VMZ720190 VMZ785686:VMZ785705 VMZ785707:VMZ785726 VMZ851222:VMZ851241 VMZ851243:VMZ851262 VMZ916758:VMZ916777 VMZ916779:VMZ916798 VMZ982294:VMZ982313 VMZ982315:VMZ982334 VNA64852:VNA64853 VNA130388:VNA130389 VNA195924:VNA195925 VNA261460:VNA261461 VNA326996:VNA326997 VNA392532:VNA392533 VNA458068:VNA458069 VNA523604:VNA523605 VNA589140:VNA589141 VNA654676:VNA654677 VNA720212:VNA720213 VNA785748:VNA785749 VNA851284:VNA851285 VNA916820:VNA916821 VNA982356:VNA982357 VTR63:VTR109 VTR64694:VTR64740 VTR64830:VTR64831 VTR130230:VTR130276 VTR130366:VTR130367 VTR195766:VTR195812 VTR195902:VTR195903 VTR261302:VTR261348 VTR261438:VTR261439 VTR326838:VTR326884 VTR326974:VTR326975 VTR392374:VTR392420 VTR392510:VTR392511 VTR457910:VTR457956 VTR458046:VTR458047 VTR523446:VTR523492 VTR523582:VTR523583 VTR588982:VTR589028 VTR589118:VTR589119 VTR654518:VTR654564 VTR654654:VTR654655 VTR720054:VTR720100 VTR720190:VTR720191 VTR785590:VTR785636 VTR785726:VTR785727 VTR851126:VTR851172 VTR851262:VTR851263 VTR916662:VTR916708 VTR916798:VTR916799 VTR982198:VTR982244 VTR982334:VTR982335 VTS63:VTS77 VTS82:VTS99 VTS104:VTS109 VTS64694:VTS64708 VTS64713:VTS64730 VTS64735:VTS64740 VTS130230:VTS130244 VTS130249:VTS130266 VTS130271:VTS130276 VTS195766:VTS195780 VTS195785:VTS195802 VTS195807:VTS195812 VTS261302:VTS261316 VTS261321:VTS261338 VTS261343:VTS261348 VTS326838:VTS326852 VTS326857:VTS326874 VTS326879:VTS326884 VTS392374:VTS392388 VTS392393:VTS392410 VTS392415:VTS392420 VTS457910:VTS457924 VTS457929:VTS457946 VTS457951:VTS457956 VTS523446:VTS523460 VTS523465:VTS523482 VTS523487:VTS523492 VTS588982:VTS588996 VTS589001:VTS589018 VTS589023:VTS589028 VTS654518:VTS654532 VTS654537:VTS654554 VTS654559:VTS654564 VTS720054:VTS720068 VTS720073:VTS720090 VTS720095:VTS720100 VTS785590:VTS785604 VTS785609:VTS785626 VTS785631:VTS785636 VTS851126:VTS851140 VTS851145:VTS851162 VTS851167:VTS851172 VTS916662:VTS916676 VTS916681:VTS916698 VTS916703:VTS916708 VTS982198:VTS982212 VTS982217:VTS982234 VTS982239:VTS982244 VTT63:VTT109 VTT156:VTT162 VTT164:VTT173 VTT64694:VTT64740 VTT64787:VTT64793 VTT64795:VTT64804 VTT64809:VTT64814 VTT64816:VTT64825 VTT64830:VTT64835 VTT64837:VTT64846 VTT130230:VTT130276 VTT130323:VTT130329 VTT130331:VTT130340 VTT130345:VTT130350 VTT130352:VTT130361 VTT130366:VTT130371 VTT130373:VTT130382 VTT195766:VTT195812 VTT195859:VTT195865 VTT195867:VTT195876 VTT195881:VTT195886 VTT195888:VTT195897 VTT195902:VTT195907 VTT195909:VTT195918 VTT261302:VTT261348 VTT261395:VTT261401 VTT261403:VTT261412 VTT261417:VTT261422 VTT261424:VTT261433 VTT261438:VTT261443 VTT261445:VTT261454 VTT326838:VTT326884 VTT326931:VTT326937 VTT326939:VTT326948 VTT326953:VTT326958 VTT326960:VTT326969 VTT326974:VTT326979 VTT326981:VTT326990 VTT392374:VTT392420 VTT392467:VTT392473 VTT392475:VTT392484 VTT392489:VTT392494 VTT392496:VTT392505 VTT392510:VTT392515 VTT392517:VTT392526 VTT457910:VTT457956 VTT458003:VTT458009 VTT458011:VTT458020 VTT458025:VTT458030 VTT458032:VTT458041 VTT458046:VTT458051 VTT458053:VTT458062 VTT523446:VTT523492 VTT523539:VTT523545 VTT523547:VTT523556 VTT523561:VTT523566 VTT523568:VTT523577 VTT523582:VTT523587 VTT523589:VTT523598 VTT588982:VTT589028 VTT589075:VTT589081 VTT589083:VTT589092 VTT589097:VTT589102 VTT589104:VTT589113 VTT589118:VTT589123 VTT589125:VTT589134 VTT654518:VTT654564 VTT654611:VTT654617 VTT654619:VTT654628 VTT654633:VTT654638 VTT654640:VTT654649 VTT654654:VTT654659 VTT654661:VTT654670 VTT720054:VTT720100 VTT720147:VTT720153 VTT720155:VTT720164 VTT720169:VTT720174 VTT720176:VTT720185 VTT720190:VTT720195 VTT720197:VTT720206 VTT785590:VTT785636 VTT785683:VTT785689 VTT785691:VTT785700 VTT785705:VTT785710 VTT785712:VTT785721 VTT785726:VTT785731 VTT785733:VTT785742 VTT851126:VTT851172 VTT851219:VTT851225 VTT851227:VTT851236 VTT851241:VTT851246 VTT851248:VTT851257 VTT851262:VTT851267 VTT851269:VTT851278 VTT916662:VTT916708 VTT916755:VTT916761 VTT916763:VTT916772 VTT916777:VTT916782 VTT916784:VTT916793 VTT916798:VTT916803 VTT916805:VTT916814 VTT982198:VTT982244 VTT982291:VTT982297 VTT982299:VTT982308 VTT982313:VTT982318 VTT982320:VTT982329 VTT982334:VTT982339 VTT982341:VTT982350 VTU63:VTU108 VTU156:VTU157 VTU159:VTU178 VTU64694:VTU64739 VTU64787:VTU64788 VTU64790:VTU64809 VTU64811:VTU64830 VTU64833:VTU64851 VTU130230:VTU130275 VTU130323:VTU130324 VTU130326:VTU130345 VTU130347:VTU130366 VTU130369:VTU130387 VTU195766:VTU195811 VTU195859:VTU195860 VTU195862:VTU195881 VTU195883:VTU195902 VTU195905:VTU195923 VTU261302:VTU261347 VTU261395:VTU261396 VTU261398:VTU261417 VTU261419:VTU261438 VTU261441:VTU261459 VTU326838:VTU326883 VTU326931:VTU326932 VTU326934:VTU326953 VTU326955:VTU326974 VTU326977:VTU326995 VTU392374:VTU392419 VTU392467:VTU392468 VTU392470:VTU392489 VTU392491:VTU392510 VTU392513:VTU392531 VTU457910:VTU457955 VTU458003:VTU458004 VTU458006:VTU458025 VTU458027:VTU458046 VTU458049:VTU458067 VTU523446:VTU523491 VTU523539:VTU523540 VTU523542:VTU523561 VTU523563:VTU523582 VTU523585:VTU523603 VTU588982:VTU589027 VTU589075:VTU589076 VTU589078:VTU589097 VTU589099:VTU589118 VTU589121:VTU589139 VTU654518:VTU654563 VTU654611:VTU654612 VTU654614:VTU654633 VTU654635:VTU654654 VTU654657:VTU654675 VTU720054:VTU720099 VTU720147:VTU720148 VTU720150:VTU720169 VTU720171:VTU720190 VTU720193:VTU720211 VTU785590:VTU785635 VTU785683:VTU785684 VTU785686:VTU785705 VTU785707:VTU785726 VTU785729:VTU785747 VTU851126:VTU851171 VTU851219:VTU851220 VTU851222:VTU851241 VTU851243:VTU851262 VTU851265:VTU851283 VTU916662:VTU916707 VTU916755:VTU916756 VTU916758:VTU916777 VTU916779:VTU916798 VTU916801:VTU916819 VTU982198:VTU982243 VTU982291:VTU982292 VTU982294:VTU982313 VTU982315:VTU982334 VTU982337:VTU982355 VWT179:VWT224 VWT64897:VWT65050 VWT130433:VWT130586 VWT195969:VWT196122 VWT261505:VWT261658 VWT327041:VWT327194 VWT392577:VWT392730 VWT458113:VWT458266 VWT523649:VWT523802 VWT589185:VWT589338 VWT654721:VWT654874 VWT720257:VWT720410 VWT785793:VWT785946 VWT851329:VWT851482 VWT916865:VWT917018 VWT982401:VWT982554 VWU157:VWU162 VWU164:VWU173 VWU64788:VWU64793 VWU64795:VWU64804 VWU64809:VWU64814 VWU64816:VWU64825 VWU64830:VWU64835 VWU64837:VWU64846 VWU64851:VWU64856 VWU64858:VWU64867 VWU130324:VWU130329 VWU130331:VWU130340 VWU130345:VWU130350 VWU130352:VWU130361 VWU130366:VWU130371 VWU130373:VWU130382 VWU130387:VWU130392 VWU130394:VWU130403 VWU195860:VWU195865 VWU195867:VWU195876 VWU195881:VWU195886 VWU195888:VWU195897 VWU195902:VWU195907 VWU195909:VWU195918 VWU195923:VWU195928 VWU195930:VWU195939 VWU261396:VWU261401 VWU261403:VWU261412 VWU261417:VWU261422 VWU261424:VWU261433 VWU261438:VWU261443 VWU261445:VWU261454 VWU261459:VWU261464 VWU261466:VWU261475 VWU326932:VWU326937 VWU326939:VWU326948 VWU326953:VWU326958 VWU326960:VWU326969 VWU326974:VWU326979 VWU326981:VWU326990 VWU326995:VWU327000 VWU327002:VWU327011 VWU392468:VWU392473 VWU392475:VWU392484 VWU392489:VWU392494 VWU392496:VWU392505 VWU392510:VWU392515 VWU392517:VWU392526 VWU392531:VWU392536 VWU392538:VWU392547 VWU458004:VWU458009 VWU458011:VWU458020 VWU458025:VWU458030 VWU458032:VWU458041 VWU458046:VWU458051 VWU458053:VWU458062 VWU458067:VWU458072 VWU458074:VWU458083 VWU523540:VWU523545 VWU523547:VWU523556 VWU523561:VWU523566 VWU523568:VWU523577 VWU523582:VWU523587 VWU523589:VWU523598 VWU523603:VWU523608 VWU523610:VWU523619 VWU589076:VWU589081 VWU589083:VWU589092 VWU589097:VWU589102 VWU589104:VWU589113 VWU589118:VWU589123 VWU589125:VWU589134 VWU589139:VWU589144 VWU589146:VWU589155 VWU654612:VWU654617 VWU654619:VWU654628 VWU654633:VWU654638 VWU654640:VWU654649 VWU654654:VWU654659 VWU654661:VWU654670 VWU654675:VWU654680 VWU654682:VWU654691 VWU720148:VWU720153 VWU720155:VWU720164 VWU720169:VWU720174 VWU720176:VWU720185 VWU720190:VWU720195 VWU720197:VWU720206 VWU720211:VWU720216 VWU720218:VWU720227 VWU785684:VWU785689 VWU785691:VWU785700 VWU785705:VWU785710 VWU785712:VWU785721 VWU785726:VWU785731 VWU785733:VWU785742 VWU785747:VWU785752 VWU785754:VWU785763 VWU851220:VWU851225 VWU851227:VWU851236 VWU851241:VWU851246 VWU851248:VWU851257 VWU851262:VWU851267 VWU851269:VWU851278 VWU851283:VWU851288 VWU851290:VWU851299 VWU916756:VWU916761 VWU916763:VWU916772 VWU916777:VWU916782 VWU916784:VWU916793 VWU916798:VWU916803 VWU916805:VWU916814 VWU916819:VWU916824 VWU916826:VWU916835 VWU982292:VWU982297 VWU982299:VWU982308 VWU982313:VWU982318 VWU982320:VWU982329 VWU982334:VWU982339 VWU982341:VWU982350 VWU982355:VWU982360 VWU982362:VWU982371 VWV159:VWV178 VWV64790:VWV64809 VWV64811:VWV64830 VWV130326:VWV130345 VWV130347:VWV130366 VWV195862:VWV195881 VWV195883:VWV195902 VWV261398:VWV261417 VWV261419:VWV261438 VWV326934:VWV326953 VWV326955:VWV326974 VWV392470:VWV392489 VWV392491:VWV392510 VWV458006:VWV458025 VWV458027:VWV458046 VWV523542:VWV523561 VWV523563:VWV523582 VWV589078:VWV589097 VWV589099:VWV589118 VWV654614:VWV654633 VWV654635:VWV654654 VWV720150:VWV720169 VWV720171:VWV720190 VWV785686:VWV785705 VWV785707:VWV785726 VWV851222:VWV851241 VWV851243:VWV851262 VWV916758:VWV916777 VWV916779:VWV916798 VWV982294:VWV982313 VWV982315:VWV982334 VWW64852:VWW64853 VWW130388:VWW130389 VWW195924:VWW195925 VWW261460:VWW261461 VWW326996:VWW326997 VWW392532:VWW392533 VWW458068:VWW458069 VWW523604:VWW523605 VWW589140:VWW589141 VWW654676:VWW654677 VWW720212:VWW720213 VWW785748:VWW785749 VWW851284:VWW851285 VWW916820:VWW916821 VWW982356:VWW982357 WDN63:WDN109 WDN64694:WDN64740 WDN64830:WDN64831 WDN130230:WDN130276 WDN130366:WDN130367 WDN195766:WDN195812 WDN195902:WDN195903 WDN261302:WDN261348 WDN261438:WDN261439 WDN326838:WDN326884 WDN326974:WDN326975 WDN392374:WDN392420 WDN392510:WDN392511 WDN457910:WDN457956 WDN458046:WDN458047 WDN523446:WDN523492 WDN523582:WDN523583 WDN588982:WDN589028 WDN589118:WDN589119 WDN654518:WDN654564 WDN654654:WDN654655 WDN720054:WDN720100 WDN720190:WDN720191 WDN785590:WDN785636 WDN785726:WDN785727 WDN851126:WDN851172 WDN851262:WDN851263 WDN916662:WDN916708 WDN916798:WDN916799 WDN982198:WDN982244 WDN982334:WDN982335 WDO63:WDO77 WDO82:WDO99 WDO104:WDO109 WDO64694:WDO64708 WDO64713:WDO64730 WDO64735:WDO64740 WDO130230:WDO130244 WDO130249:WDO130266 WDO130271:WDO130276 WDO195766:WDO195780 WDO195785:WDO195802 WDO195807:WDO195812 WDO261302:WDO261316 WDO261321:WDO261338 WDO261343:WDO261348 WDO326838:WDO326852 WDO326857:WDO326874 WDO326879:WDO326884 WDO392374:WDO392388 WDO392393:WDO392410 WDO392415:WDO392420 WDO457910:WDO457924 WDO457929:WDO457946 WDO457951:WDO457956 WDO523446:WDO523460 WDO523465:WDO523482 WDO523487:WDO523492 WDO588982:WDO588996 WDO589001:WDO589018 WDO589023:WDO589028 WDO654518:WDO654532 WDO654537:WDO654554 WDO654559:WDO654564 WDO720054:WDO720068 WDO720073:WDO720090 WDO720095:WDO720100 WDO785590:WDO785604 WDO785609:WDO785626 WDO785631:WDO785636 WDO851126:WDO851140 WDO851145:WDO851162 WDO851167:WDO851172 WDO916662:WDO916676 WDO916681:WDO916698 WDO916703:WDO916708 WDO982198:WDO982212 WDO982217:WDO982234 WDO982239:WDO982244 WDP63:WDP109 WDP156:WDP162 WDP164:WDP173 WDP64694:WDP64740 WDP64787:WDP64793 WDP64795:WDP64804 WDP64809:WDP64814 WDP64816:WDP64825 WDP64830:WDP64835 WDP64837:WDP64846 WDP130230:WDP130276 WDP130323:WDP130329 WDP130331:WDP130340 WDP130345:WDP130350 WDP130352:WDP130361 WDP130366:WDP130371 WDP130373:WDP130382 WDP195766:WDP195812 WDP195859:WDP195865 WDP195867:WDP195876 WDP195881:WDP195886 WDP195888:WDP195897 WDP195902:WDP195907 WDP195909:WDP195918 WDP261302:WDP261348 WDP261395:WDP261401 WDP261403:WDP261412 WDP261417:WDP261422 WDP261424:WDP261433 WDP261438:WDP261443 WDP261445:WDP261454 WDP326838:WDP326884 WDP326931:WDP326937 WDP326939:WDP326948 WDP326953:WDP326958 WDP326960:WDP326969 WDP326974:WDP326979 WDP326981:WDP326990 WDP392374:WDP392420 WDP392467:WDP392473 WDP392475:WDP392484 WDP392489:WDP392494 WDP392496:WDP392505 WDP392510:WDP392515 WDP392517:WDP392526 WDP457910:WDP457956 WDP458003:WDP458009 WDP458011:WDP458020 WDP458025:WDP458030 WDP458032:WDP458041 WDP458046:WDP458051 WDP458053:WDP458062 WDP523446:WDP523492 WDP523539:WDP523545 WDP523547:WDP523556 WDP523561:WDP523566 WDP523568:WDP523577 WDP523582:WDP523587 WDP523589:WDP523598 WDP588982:WDP589028 WDP589075:WDP589081 WDP589083:WDP589092 WDP589097:WDP589102 WDP589104:WDP589113 WDP589118:WDP589123 WDP589125:WDP589134 WDP654518:WDP654564 WDP654611:WDP654617 WDP654619:WDP654628 WDP654633:WDP654638 WDP654640:WDP654649 WDP654654:WDP654659 WDP654661:WDP654670 WDP720054:WDP720100 WDP720147:WDP720153 WDP720155:WDP720164 WDP720169:WDP720174 WDP720176:WDP720185 WDP720190:WDP720195 WDP720197:WDP720206 WDP785590:WDP785636 WDP785683:WDP785689 WDP785691:WDP785700 WDP785705:WDP785710 WDP785712:WDP785721 WDP785726:WDP785731 WDP785733:WDP785742 WDP851126:WDP851172 WDP851219:WDP851225 WDP851227:WDP851236 WDP851241:WDP851246 WDP851248:WDP851257 WDP851262:WDP851267 WDP851269:WDP851278 WDP916662:WDP916708 WDP916755:WDP916761 WDP916763:WDP916772 WDP916777:WDP916782 WDP916784:WDP916793 WDP916798:WDP916803 WDP916805:WDP916814 WDP982198:WDP982244 WDP982291:WDP982297 WDP982299:WDP982308 WDP982313:WDP982318 WDP982320:WDP982329 WDP982334:WDP982339 WDP982341:WDP982350 WDQ63:WDQ108 WDQ156:WDQ157 WDQ159:WDQ178 WDQ64694:WDQ64739 WDQ64787:WDQ64788 WDQ64790:WDQ64809 WDQ64811:WDQ64830 WDQ64833:WDQ64851 WDQ130230:WDQ130275 WDQ130323:WDQ130324 WDQ130326:WDQ130345 WDQ130347:WDQ130366 WDQ130369:WDQ130387 WDQ195766:WDQ195811 WDQ195859:WDQ195860 WDQ195862:WDQ195881 WDQ195883:WDQ195902 WDQ195905:WDQ195923 WDQ261302:WDQ261347 WDQ261395:WDQ261396 WDQ261398:WDQ261417 WDQ261419:WDQ261438 WDQ261441:WDQ261459 WDQ326838:WDQ326883 WDQ326931:WDQ326932 WDQ326934:WDQ326953 WDQ326955:WDQ326974 WDQ326977:WDQ326995 WDQ392374:WDQ392419 WDQ392467:WDQ392468 WDQ392470:WDQ392489 WDQ392491:WDQ392510 WDQ392513:WDQ392531 WDQ457910:WDQ457955 WDQ458003:WDQ458004 WDQ458006:WDQ458025 WDQ458027:WDQ458046 WDQ458049:WDQ458067 WDQ523446:WDQ523491 WDQ523539:WDQ523540 WDQ523542:WDQ523561 WDQ523563:WDQ523582 WDQ523585:WDQ523603 WDQ588982:WDQ589027 WDQ589075:WDQ589076 WDQ589078:WDQ589097 WDQ589099:WDQ589118 WDQ589121:WDQ589139 WDQ654518:WDQ654563 WDQ654611:WDQ654612 WDQ654614:WDQ654633 WDQ654635:WDQ654654 WDQ654657:WDQ654675 WDQ720054:WDQ720099 WDQ720147:WDQ720148 WDQ720150:WDQ720169 WDQ720171:WDQ720190 WDQ720193:WDQ720211 WDQ785590:WDQ785635 WDQ785683:WDQ785684 WDQ785686:WDQ785705 WDQ785707:WDQ785726 WDQ785729:WDQ785747 WDQ851126:WDQ851171 WDQ851219:WDQ851220 WDQ851222:WDQ851241 WDQ851243:WDQ851262 WDQ851265:WDQ851283 WDQ916662:WDQ916707 WDQ916755:WDQ916756 WDQ916758:WDQ916777 WDQ916779:WDQ916798 WDQ916801:WDQ916819 WDQ982198:WDQ982243 WDQ982291:WDQ982292 WDQ982294:WDQ982313 WDQ982315:WDQ982334 WDQ982337:WDQ982355 WGP179:WGP224 WGP64897:WGP65050 WGP130433:WGP130586 WGP195969:WGP196122 WGP261505:WGP261658 WGP327041:WGP327194 WGP392577:WGP392730 WGP458113:WGP458266 WGP523649:WGP523802 WGP589185:WGP589338 WGP654721:WGP654874 WGP720257:WGP720410 WGP785793:WGP785946 WGP851329:WGP851482 WGP916865:WGP917018 WGP982401:WGP982554 WGQ157:WGQ162 WGQ164:WGQ173 WGQ64788:WGQ64793 WGQ64795:WGQ64804 WGQ64809:WGQ64814 WGQ64816:WGQ64825 WGQ64830:WGQ64835 WGQ64837:WGQ64846 WGQ64851:WGQ64856 WGQ64858:WGQ64867 WGQ130324:WGQ130329 WGQ130331:WGQ130340 WGQ130345:WGQ130350 WGQ130352:WGQ130361 WGQ130366:WGQ130371 WGQ130373:WGQ130382 WGQ130387:WGQ130392 WGQ130394:WGQ130403 WGQ195860:WGQ195865 WGQ195867:WGQ195876 WGQ195881:WGQ195886 WGQ195888:WGQ195897 WGQ195902:WGQ195907 WGQ195909:WGQ195918 WGQ195923:WGQ195928 WGQ195930:WGQ195939 WGQ261396:WGQ261401 WGQ261403:WGQ261412 WGQ261417:WGQ261422 WGQ261424:WGQ261433 WGQ261438:WGQ261443 WGQ261445:WGQ261454 WGQ261459:WGQ261464 WGQ261466:WGQ261475 WGQ326932:WGQ326937 WGQ326939:WGQ326948 WGQ326953:WGQ326958 WGQ326960:WGQ326969 WGQ326974:WGQ326979 WGQ326981:WGQ326990 WGQ326995:WGQ327000 WGQ327002:WGQ327011 WGQ392468:WGQ392473 WGQ392475:WGQ392484 WGQ392489:WGQ392494 WGQ392496:WGQ392505 WGQ392510:WGQ392515 WGQ392517:WGQ392526 WGQ392531:WGQ392536 WGQ392538:WGQ392547 WGQ458004:WGQ458009 WGQ458011:WGQ458020 WGQ458025:WGQ458030 WGQ458032:WGQ458041 WGQ458046:WGQ458051 WGQ458053:WGQ458062 WGQ458067:WGQ458072 WGQ458074:WGQ458083 WGQ523540:WGQ523545 WGQ523547:WGQ523556 WGQ523561:WGQ523566 WGQ523568:WGQ523577 WGQ523582:WGQ523587 WGQ523589:WGQ523598 WGQ523603:WGQ523608 WGQ523610:WGQ523619 WGQ589076:WGQ589081 WGQ589083:WGQ589092 WGQ589097:WGQ589102 WGQ589104:WGQ589113 WGQ589118:WGQ589123 WGQ589125:WGQ589134 WGQ589139:WGQ589144 WGQ589146:WGQ589155 WGQ654612:WGQ654617 WGQ654619:WGQ654628 WGQ654633:WGQ654638 WGQ654640:WGQ654649 WGQ654654:WGQ654659 WGQ654661:WGQ654670 WGQ654675:WGQ654680 WGQ654682:WGQ654691 WGQ720148:WGQ720153 WGQ720155:WGQ720164 WGQ720169:WGQ720174 WGQ720176:WGQ720185 WGQ720190:WGQ720195 WGQ720197:WGQ720206 WGQ720211:WGQ720216 WGQ720218:WGQ720227 WGQ785684:WGQ785689 WGQ785691:WGQ785700 WGQ785705:WGQ785710 WGQ785712:WGQ785721 WGQ785726:WGQ785731 WGQ785733:WGQ785742 WGQ785747:WGQ785752 WGQ785754:WGQ785763 WGQ851220:WGQ851225 WGQ851227:WGQ851236 WGQ851241:WGQ851246 WGQ851248:WGQ851257 WGQ851262:WGQ851267 WGQ851269:WGQ851278 WGQ851283:WGQ851288 WGQ851290:WGQ851299 WGQ916756:WGQ916761 WGQ916763:WGQ916772 WGQ916777:WGQ916782 WGQ916784:WGQ916793 WGQ916798:WGQ916803 WGQ916805:WGQ916814 WGQ916819:WGQ916824 WGQ916826:WGQ916835 WGQ982292:WGQ982297 WGQ982299:WGQ982308 WGQ982313:WGQ982318 WGQ982320:WGQ982329 WGQ982334:WGQ982339 WGQ982341:WGQ982350 WGQ982355:WGQ982360 WGQ982362:WGQ982371 WGR159:WGR178 WGR64790:WGR64809 WGR64811:WGR64830 WGR130326:WGR130345 WGR130347:WGR130366 WGR195862:WGR195881 WGR195883:WGR195902 WGR261398:WGR261417 WGR261419:WGR261438 WGR326934:WGR326953 WGR326955:WGR326974 WGR392470:WGR392489 WGR392491:WGR392510 WGR458006:WGR458025 WGR458027:WGR458046 WGR523542:WGR523561 WGR523563:WGR523582 WGR589078:WGR589097 WGR589099:WGR589118 WGR654614:WGR654633 WGR654635:WGR654654 WGR720150:WGR720169 WGR720171:WGR720190 WGR785686:WGR785705 WGR785707:WGR785726 WGR851222:WGR851241 WGR851243:WGR851262 WGR916758:WGR916777 WGR916779:WGR916798 WGR982294:WGR982313 WGR982315:WGR982334 WGS64852:WGS64853 WGS130388:WGS130389 WGS195924:WGS195925 WGS261460:WGS261461 WGS326996:WGS326997 WGS392532:WGS392533 WGS458068:WGS458069 WGS523604:WGS523605 WGS589140:WGS589141 WGS654676:WGS654677 WGS720212:WGS720213 WGS785748:WGS785749 WGS851284:WGS851285 WGS916820:WGS916821 WGS982356:WGS982357 WNJ63:WNJ109 WNJ64694:WNJ64740 WNJ64830:WNJ64831 WNJ130230:WNJ130276 WNJ130366:WNJ130367 WNJ195766:WNJ195812 WNJ195902:WNJ195903 WNJ261302:WNJ261348 WNJ261438:WNJ261439 WNJ326838:WNJ326884 WNJ326974:WNJ326975 WNJ392374:WNJ392420 WNJ392510:WNJ392511 WNJ457910:WNJ457956 WNJ458046:WNJ458047 WNJ523446:WNJ523492 WNJ523582:WNJ523583 WNJ588982:WNJ589028 WNJ589118:WNJ589119 WNJ654518:WNJ654564 WNJ654654:WNJ654655 WNJ720054:WNJ720100 WNJ720190:WNJ720191 WNJ785590:WNJ785636 WNJ785726:WNJ785727 WNJ851126:WNJ851172 WNJ851262:WNJ851263 WNJ916662:WNJ916708 WNJ916798:WNJ916799 WNJ982198:WNJ982244 WNJ982334:WNJ982335 WNK63:WNK77 WNK82:WNK99 WNK104:WNK109 WNK64694:WNK64708 WNK64713:WNK64730 WNK64735:WNK64740 WNK130230:WNK130244 WNK130249:WNK130266 WNK130271:WNK130276 WNK195766:WNK195780 WNK195785:WNK195802 WNK195807:WNK195812 WNK261302:WNK261316 WNK261321:WNK261338 WNK261343:WNK261348 WNK326838:WNK326852 WNK326857:WNK326874 WNK326879:WNK326884 WNK392374:WNK392388 WNK392393:WNK392410 WNK392415:WNK392420 WNK457910:WNK457924 WNK457929:WNK457946 WNK457951:WNK457956 WNK523446:WNK523460 WNK523465:WNK523482 WNK523487:WNK523492 WNK588982:WNK588996 WNK589001:WNK589018 WNK589023:WNK589028 WNK654518:WNK654532 WNK654537:WNK654554 WNK654559:WNK654564 WNK720054:WNK720068 WNK720073:WNK720090 WNK720095:WNK720100 WNK785590:WNK785604 WNK785609:WNK785626 WNK785631:WNK785636 WNK851126:WNK851140 WNK851145:WNK851162 WNK851167:WNK851172 WNK916662:WNK916676 WNK916681:WNK916698 WNK916703:WNK916708 WNK982198:WNK982212 WNK982217:WNK982234 WNK982239:WNK982244 WNL63:WNL109 WNL156:WNL162 WNL164:WNL173 WNL64694:WNL64740 WNL64787:WNL64793 WNL64795:WNL64804 WNL64809:WNL64814 WNL64816:WNL64825 WNL64830:WNL64835 WNL64837:WNL64846 WNL130230:WNL130276 WNL130323:WNL130329 WNL130331:WNL130340 WNL130345:WNL130350 WNL130352:WNL130361 WNL130366:WNL130371 WNL130373:WNL130382 WNL195766:WNL195812 WNL195859:WNL195865 WNL195867:WNL195876 WNL195881:WNL195886 WNL195888:WNL195897 WNL195902:WNL195907 WNL195909:WNL195918 WNL261302:WNL261348 WNL261395:WNL261401 WNL261403:WNL261412 WNL261417:WNL261422 WNL261424:WNL261433 WNL261438:WNL261443 WNL261445:WNL261454 WNL326838:WNL326884 WNL326931:WNL326937 WNL326939:WNL326948 WNL326953:WNL326958 WNL326960:WNL326969 WNL326974:WNL326979 WNL326981:WNL326990 WNL392374:WNL392420 WNL392467:WNL392473 WNL392475:WNL392484 WNL392489:WNL392494 WNL392496:WNL392505 WNL392510:WNL392515 WNL392517:WNL392526 WNL457910:WNL457956 WNL458003:WNL458009 WNL458011:WNL458020 WNL458025:WNL458030 WNL458032:WNL458041 WNL458046:WNL458051 WNL458053:WNL458062 WNL523446:WNL523492 WNL523539:WNL523545 WNL523547:WNL523556 WNL523561:WNL523566 WNL523568:WNL523577 WNL523582:WNL523587 WNL523589:WNL523598 WNL588982:WNL589028 WNL589075:WNL589081 WNL589083:WNL589092 WNL589097:WNL589102 WNL589104:WNL589113 WNL589118:WNL589123 WNL589125:WNL589134 WNL654518:WNL654564 WNL654611:WNL654617 WNL654619:WNL654628 WNL654633:WNL654638 WNL654640:WNL654649 WNL654654:WNL654659 WNL654661:WNL654670 WNL720054:WNL720100 WNL720147:WNL720153 WNL720155:WNL720164 WNL720169:WNL720174 WNL720176:WNL720185 WNL720190:WNL720195 WNL720197:WNL720206 WNL785590:WNL785636 WNL785683:WNL785689 WNL785691:WNL785700 WNL785705:WNL785710 WNL785712:WNL785721 WNL785726:WNL785731 WNL785733:WNL785742 WNL851126:WNL851172 WNL851219:WNL851225 WNL851227:WNL851236 WNL851241:WNL851246 WNL851248:WNL851257 WNL851262:WNL851267 WNL851269:WNL851278 WNL916662:WNL916708 WNL916755:WNL916761 WNL916763:WNL916772 WNL916777:WNL916782 WNL916784:WNL916793 WNL916798:WNL916803 WNL916805:WNL916814 WNL982198:WNL982244 WNL982291:WNL982297 WNL982299:WNL982308 WNL982313:WNL982318 WNL982320:WNL982329 WNL982334:WNL982339 WNL982341:WNL982350 WNM63:WNM108 WNM156:WNM157 WNM159:WNM178 WNM64694:WNM64739 WNM64787:WNM64788 WNM64790:WNM64809 WNM64811:WNM64830 WNM64833:WNM64851 WNM130230:WNM130275 WNM130323:WNM130324 WNM130326:WNM130345 WNM130347:WNM130366 WNM130369:WNM130387 WNM195766:WNM195811 WNM195859:WNM195860 WNM195862:WNM195881 WNM195883:WNM195902 WNM195905:WNM195923 WNM261302:WNM261347 WNM261395:WNM261396 WNM261398:WNM261417 WNM261419:WNM261438 WNM261441:WNM261459 WNM326838:WNM326883 WNM326931:WNM326932 WNM326934:WNM326953 WNM326955:WNM326974 WNM326977:WNM326995 WNM392374:WNM392419 WNM392467:WNM392468 WNM392470:WNM392489 WNM392491:WNM392510 WNM392513:WNM392531 WNM457910:WNM457955 WNM458003:WNM458004 WNM458006:WNM458025 WNM458027:WNM458046 WNM458049:WNM458067 WNM523446:WNM523491 WNM523539:WNM523540 WNM523542:WNM523561 WNM523563:WNM523582 WNM523585:WNM523603 WNM588982:WNM589027 WNM589075:WNM589076 WNM589078:WNM589097 WNM589099:WNM589118 WNM589121:WNM589139 WNM654518:WNM654563 WNM654611:WNM654612 WNM654614:WNM654633 WNM654635:WNM654654 WNM654657:WNM654675 WNM720054:WNM720099 WNM720147:WNM720148 WNM720150:WNM720169 WNM720171:WNM720190 WNM720193:WNM720211 WNM785590:WNM785635 WNM785683:WNM785684 WNM785686:WNM785705 WNM785707:WNM785726 WNM785729:WNM785747 WNM851126:WNM851171 WNM851219:WNM851220 WNM851222:WNM851241 WNM851243:WNM851262 WNM851265:WNM851283 WNM916662:WNM916707 WNM916755:WNM916756 WNM916758:WNM916777 WNM916779:WNM916798 WNM916801:WNM916819 WNM982198:WNM982243 WNM982291:WNM982292 WNM982294:WNM982313 WNM982315:WNM982334 WNM982337:WNM982355 WQL179:WQL224 WQL64897:WQL65050 WQL130433:WQL130586 WQL195969:WQL196122 WQL261505:WQL261658 WQL327041:WQL327194 WQL392577:WQL392730 WQL458113:WQL458266 WQL523649:WQL523802 WQL589185:WQL589338 WQL654721:WQL654874 WQL720257:WQL720410 WQL785793:WQL785946 WQL851329:WQL851482 WQL916865:WQL917018 WQL982401:WQL982554 WQM157:WQM162 WQM164:WQM173 WQM64788:WQM64793 WQM64795:WQM64804 WQM64809:WQM64814 WQM64816:WQM64825 WQM64830:WQM64835 WQM64837:WQM64846 WQM64851:WQM64856 WQM64858:WQM64867 WQM130324:WQM130329 WQM130331:WQM130340 WQM130345:WQM130350 WQM130352:WQM130361 WQM130366:WQM130371 WQM130373:WQM130382 WQM130387:WQM130392 WQM130394:WQM130403 WQM195860:WQM195865 WQM195867:WQM195876 WQM195881:WQM195886 WQM195888:WQM195897 WQM195902:WQM195907 WQM195909:WQM195918 WQM195923:WQM195928 WQM195930:WQM195939 WQM261396:WQM261401 WQM261403:WQM261412 WQM261417:WQM261422 WQM261424:WQM261433 WQM261438:WQM261443 WQM261445:WQM261454 WQM261459:WQM261464 WQM261466:WQM261475 WQM326932:WQM326937 WQM326939:WQM326948 WQM326953:WQM326958 WQM326960:WQM326969 WQM326974:WQM326979 WQM326981:WQM326990 WQM326995:WQM327000 WQM327002:WQM327011 WQM392468:WQM392473 WQM392475:WQM392484 WQM392489:WQM392494 WQM392496:WQM392505 WQM392510:WQM392515 WQM392517:WQM392526 WQM392531:WQM392536 WQM392538:WQM392547 WQM458004:WQM458009 WQM458011:WQM458020 WQM458025:WQM458030 WQM458032:WQM458041 WQM458046:WQM458051 WQM458053:WQM458062 WQM458067:WQM458072 WQM458074:WQM458083 WQM523540:WQM523545 WQM523547:WQM523556 WQM523561:WQM523566 WQM523568:WQM523577 WQM523582:WQM523587 WQM523589:WQM523598 WQM523603:WQM523608 WQM523610:WQM523619 WQM589076:WQM589081 WQM589083:WQM589092 WQM589097:WQM589102 WQM589104:WQM589113 WQM589118:WQM589123 WQM589125:WQM589134 WQM589139:WQM589144 WQM589146:WQM589155 WQM654612:WQM654617 WQM654619:WQM654628 WQM654633:WQM654638 WQM654640:WQM654649 WQM654654:WQM654659 WQM654661:WQM654670 WQM654675:WQM654680 WQM654682:WQM654691 WQM720148:WQM720153 WQM720155:WQM720164 WQM720169:WQM720174 WQM720176:WQM720185 WQM720190:WQM720195 WQM720197:WQM720206 WQM720211:WQM720216 WQM720218:WQM720227 WQM785684:WQM785689 WQM785691:WQM785700 WQM785705:WQM785710 WQM785712:WQM785721 WQM785726:WQM785731 WQM785733:WQM785742 WQM785747:WQM785752 WQM785754:WQM785763 WQM851220:WQM851225 WQM851227:WQM851236 WQM851241:WQM851246 WQM851248:WQM851257 WQM851262:WQM851267 WQM851269:WQM851278 WQM851283:WQM851288 WQM851290:WQM851299 WQM916756:WQM916761 WQM916763:WQM916772 WQM916777:WQM916782 WQM916784:WQM916793 WQM916798:WQM916803 WQM916805:WQM916814 WQM916819:WQM916824 WQM916826:WQM916835 WQM982292:WQM982297 WQM982299:WQM982308 WQM982313:WQM982318 WQM982320:WQM982329 WQM982334:WQM982339 WQM982341:WQM982350 WQM982355:WQM982360 WQM982362:WQM982371 WQN159:WQN178 WQN64790:WQN64809 WQN64811:WQN64830 WQN130326:WQN130345 WQN130347:WQN130366 WQN195862:WQN195881 WQN195883:WQN195902 WQN261398:WQN261417 WQN261419:WQN261438 WQN326934:WQN326953 WQN326955:WQN326974 WQN392470:WQN392489 WQN392491:WQN392510 WQN458006:WQN458025 WQN458027:WQN458046 WQN523542:WQN523561 WQN523563:WQN523582 WQN589078:WQN589097 WQN589099:WQN589118 WQN654614:WQN654633 WQN654635:WQN654654 WQN720150:WQN720169 WQN720171:WQN720190 WQN785686:WQN785705 WQN785707:WQN785726 WQN851222:WQN851241 WQN851243:WQN851262 WQN916758:WQN916777 WQN916779:WQN916798 WQN982294:WQN982313 WQN982315:WQN982334 WQO64852:WQO64853 WQO130388:WQO130389 WQO195924:WQO195925 WQO261460:WQO261461 WQO326996:WQO326997 WQO392532:WQO392533 WQO458068:WQO458069 WQO523604:WQO523605 WQO589140:WQO589141 WQO654676:WQO654677 WQO720212:WQO720213 WQO785748:WQO785749 WQO851284:WQO851285 WQO916820:WQO916821 WQO982356:WQO982357 WXF63:WXF109 WXF64694:WXF64740 WXF64830:WXF64831 WXF130230:WXF130276 WXF130366:WXF130367 WXF195766:WXF195812 WXF195902:WXF195903 WXF261302:WXF261348 WXF261438:WXF261439 WXF326838:WXF326884 WXF326974:WXF326975 WXF392374:WXF392420 WXF392510:WXF392511 WXF457910:WXF457956 WXF458046:WXF458047 WXF523446:WXF523492 WXF523582:WXF523583 WXF588982:WXF589028 WXF589118:WXF589119 WXF654518:WXF654564 WXF654654:WXF654655 WXF720054:WXF720100 WXF720190:WXF720191 WXF785590:WXF785636 WXF785726:WXF785727 WXF851126:WXF851172 WXF851262:WXF851263 WXF916662:WXF916708 WXF916798:WXF916799 WXF982198:WXF982244 WXF982334:WXF982335 WXG63:WXG77 WXG82:WXG99 WXG104:WXG109 WXG64694:WXG64708 WXG64713:WXG64730 WXG64735:WXG64740 WXG130230:WXG130244 WXG130249:WXG130266 WXG130271:WXG130276 WXG195766:WXG195780 WXG195785:WXG195802 WXG195807:WXG195812 WXG261302:WXG261316 WXG261321:WXG261338 WXG261343:WXG261348 WXG326838:WXG326852 WXG326857:WXG326874 WXG326879:WXG326884 WXG392374:WXG392388 WXG392393:WXG392410 WXG392415:WXG392420 WXG457910:WXG457924 WXG457929:WXG457946 WXG457951:WXG457956 WXG523446:WXG523460 WXG523465:WXG523482 WXG523487:WXG523492 WXG588982:WXG588996 WXG589001:WXG589018 WXG589023:WXG589028 WXG654518:WXG654532 WXG654537:WXG654554 WXG654559:WXG654564 WXG720054:WXG720068 WXG720073:WXG720090 WXG720095:WXG720100 WXG785590:WXG785604 WXG785609:WXG785626 WXG785631:WXG785636 WXG851126:WXG851140 WXG851145:WXG851162 WXG851167:WXG851172 WXG916662:WXG916676 WXG916681:WXG916698 WXG916703:WXG916708 WXG982198:WXG982212 WXG982217:WXG982234 WXG982239:WXG982244 WXH63:WXH109 WXH156:WXH162 WXH164:WXH173 WXH64694:WXH64740 WXH64787:WXH64793 WXH64795:WXH64804 WXH64809:WXH64814 WXH64816:WXH64825 WXH64830:WXH64835 WXH64837:WXH64846 WXH130230:WXH130276 WXH130323:WXH130329 WXH130331:WXH130340 WXH130345:WXH130350 WXH130352:WXH130361 WXH130366:WXH130371 WXH130373:WXH130382 WXH195766:WXH195812 WXH195859:WXH195865 WXH195867:WXH195876 WXH195881:WXH195886 WXH195888:WXH195897 WXH195902:WXH195907 WXH195909:WXH195918 WXH261302:WXH261348 WXH261395:WXH261401 WXH261403:WXH261412 WXH261417:WXH261422 WXH261424:WXH261433 WXH261438:WXH261443 WXH261445:WXH261454 WXH326838:WXH326884 WXH326931:WXH326937 WXH326939:WXH326948 WXH326953:WXH326958 WXH326960:WXH326969 WXH326974:WXH326979 WXH326981:WXH326990 WXH392374:WXH392420 WXH392467:WXH392473 WXH392475:WXH392484 WXH392489:WXH392494 WXH392496:WXH392505 WXH392510:WXH392515 WXH392517:WXH392526 WXH457910:WXH457956 WXH458003:WXH458009 WXH458011:WXH458020 WXH458025:WXH458030 WXH458032:WXH458041 WXH458046:WXH458051 WXH458053:WXH458062 WXH523446:WXH523492 WXH523539:WXH523545 WXH523547:WXH523556 WXH523561:WXH523566 WXH523568:WXH523577 WXH523582:WXH523587 WXH523589:WXH523598 WXH588982:WXH589028 WXH589075:WXH589081 WXH589083:WXH589092 WXH589097:WXH589102 WXH589104:WXH589113 WXH589118:WXH589123 WXH589125:WXH589134 WXH654518:WXH654564 WXH654611:WXH654617 WXH654619:WXH654628 WXH654633:WXH654638 WXH654640:WXH654649 WXH654654:WXH654659 WXH654661:WXH654670 WXH720054:WXH720100 WXH720147:WXH720153 WXH720155:WXH720164 WXH720169:WXH720174 WXH720176:WXH720185 WXH720190:WXH720195 WXH720197:WXH720206 WXH785590:WXH785636 WXH785683:WXH785689 WXH785691:WXH785700 WXH785705:WXH785710 WXH785712:WXH785721 WXH785726:WXH785731 WXH785733:WXH785742 WXH851126:WXH851172 WXH851219:WXH851225 WXH851227:WXH851236 WXH851241:WXH851246 WXH851248:WXH851257 WXH851262:WXH851267 WXH851269:WXH851278 WXH916662:WXH916708 WXH916755:WXH916761 WXH916763:WXH916772 WXH916777:WXH916782 WXH916784:WXH916793 WXH916798:WXH916803 WXH916805:WXH916814 WXH982198:WXH982244 WXH982291:WXH982297 WXH982299:WXH982308 WXH982313:WXH982318 WXH982320:WXH982329 WXH982334:WXH982339 WXH982341:WXH982350 WXI63:WXI108 WXI156:WXI157 WXI159:WXI178 WXI64694:WXI64739 WXI64787:WXI64788 WXI64790:WXI64809 WXI64811:WXI64830 WXI64833:WXI64851 WXI130230:WXI130275 WXI130323:WXI130324 WXI130326:WXI130345 WXI130347:WXI130366 WXI130369:WXI130387 WXI195766:WXI195811 WXI195859:WXI195860 WXI195862:WXI195881 WXI195883:WXI195902 WXI195905:WXI195923 WXI261302:WXI261347 WXI261395:WXI261396 WXI261398:WXI261417 WXI261419:WXI261438 WXI261441:WXI261459 WXI326838:WXI326883 WXI326931:WXI326932 WXI326934:WXI326953 WXI326955:WXI326974 WXI326977:WXI326995 WXI392374:WXI392419 WXI392467:WXI392468 WXI392470:WXI392489 WXI392491:WXI392510 WXI392513:WXI392531 WXI457910:WXI457955 WXI458003:WXI458004 WXI458006:WXI458025 WXI458027:WXI458046 WXI458049:WXI458067 WXI523446:WXI523491 WXI523539:WXI523540 WXI523542:WXI523561 WXI523563:WXI523582 WXI523585:WXI523603 WXI588982:WXI589027 WXI589075:WXI589076 WXI589078:WXI589097 WXI589099:WXI589118 WXI589121:WXI589139 WXI654518:WXI654563 WXI654611:WXI654612 WXI654614:WXI654633 WXI654635:WXI654654 WXI654657:WXI654675 WXI720054:WXI720099 WXI720147:WXI720148 WXI720150:WXI720169 WXI720171:WXI720190 WXI720193:WXI720211 WXI785590:WXI785635 WXI785683:WXI785684 WXI785686:WXI785705 WXI785707:WXI785726 WXI785729:WXI785747 WXI851126:WXI851171 WXI851219:WXI851220 WXI851222:WXI851241 WXI851243:WXI851262 WXI851265:WXI851283 WXI916662:WXI916707 WXI916755:WXI916756 WXI916758:WXI916777 WXI916779:WXI916798 WXI916801:WXI916819 WXI982198:WXI982243 WXI982291:WXI982292 WXI982294:WXI982313 WXI982315:WXI982334 WXI982337:WXI982355 XAH179:XAH224 XAH64897:XAH65050 XAH130433:XAH130586 XAH195969:XAH196122 XAH261505:XAH261658 XAH327041:XAH327194 XAH392577:XAH392730 XAH458113:XAH458266 XAH523649:XAH523802 XAH589185:XAH589338 XAH654721:XAH654874 XAH720257:XAH720410 XAH785793:XAH785946 XAH851329:XAH851482 XAH916865:XAH917018 XAH982401:XAH982554 XAI157:XAI162 XAI164:XAI173 XAI64788:XAI64793 XAI64795:XAI64804 XAI64809:XAI64814 XAI64816:XAI64825 XAI64830:XAI64835 XAI64837:XAI64846 XAI64851:XAI64856 XAI64858:XAI64867 XAI130324:XAI130329 XAI130331:XAI130340 XAI130345:XAI130350 XAI130352:XAI130361 XAI130366:XAI130371 XAI130373:XAI130382 XAI130387:XAI130392 XAI130394:XAI130403 XAI195860:XAI195865 XAI195867:XAI195876 XAI195881:XAI195886 XAI195888:XAI195897 XAI195902:XAI195907 XAI195909:XAI195918 XAI195923:XAI195928 XAI195930:XAI195939 XAI261396:XAI261401 XAI261403:XAI261412 XAI261417:XAI261422 XAI261424:XAI261433 XAI261438:XAI261443 XAI261445:XAI261454 XAI261459:XAI261464 XAI261466:XAI261475 XAI326932:XAI326937 XAI326939:XAI326948 XAI326953:XAI326958 XAI326960:XAI326969 XAI326974:XAI326979 XAI326981:XAI326990 XAI326995:XAI327000 XAI327002:XAI327011 XAI392468:XAI392473 XAI392475:XAI392484 XAI392489:XAI392494 XAI392496:XAI392505 XAI392510:XAI392515 XAI392517:XAI392526 XAI392531:XAI392536 XAI392538:XAI392547 XAI458004:XAI458009 XAI458011:XAI458020 XAI458025:XAI458030 XAI458032:XAI458041 XAI458046:XAI458051 XAI458053:XAI458062 XAI458067:XAI458072 XAI458074:XAI458083 XAI523540:XAI523545 XAI523547:XAI523556 XAI523561:XAI523566 XAI523568:XAI523577 XAI523582:XAI523587 XAI523589:XAI523598 XAI523603:XAI523608 XAI523610:XAI523619 XAI589076:XAI589081 XAI589083:XAI589092 XAI589097:XAI589102 XAI589104:XAI589113 XAI589118:XAI589123 XAI589125:XAI589134 XAI589139:XAI589144 XAI589146:XAI589155 XAI654612:XAI654617 XAI654619:XAI654628 XAI654633:XAI654638 XAI654640:XAI654649 XAI654654:XAI654659 XAI654661:XAI654670 XAI654675:XAI654680 XAI654682:XAI654691 XAI720148:XAI720153 XAI720155:XAI720164 XAI720169:XAI720174 XAI720176:XAI720185 XAI720190:XAI720195 XAI720197:XAI720206 XAI720211:XAI720216 XAI720218:XAI720227 XAI785684:XAI785689 XAI785691:XAI785700 XAI785705:XAI785710 XAI785712:XAI785721 XAI785726:XAI785731 XAI785733:XAI785742 XAI785747:XAI785752 XAI785754:XAI785763 XAI851220:XAI851225 XAI851227:XAI851236 XAI851241:XAI851246 XAI851248:XAI851257 XAI851262:XAI851267 XAI851269:XAI851278 XAI851283:XAI851288 XAI851290:XAI851299 XAI916756:XAI916761 XAI916763:XAI916772 XAI916777:XAI916782 XAI916784:XAI916793 XAI916798:XAI916803 XAI916805:XAI916814 XAI916819:XAI916824 XAI916826:XAI916835 XAI982292:XAI982297 XAI982299:XAI982308 XAI982313:XAI982318 XAI982320:XAI982329 XAI982334:XAI982339 XAI982341:XAI982350 XAI982355:XAI982360 XAI982362:XAI982371 XAJ159:XAJ178 XAJ64790:XAJ64809 XAJ64811:XAJ64830 XAJ130326:XAJ130345 XAJ130347:XAJ130366 XAJ195862:XAJ195881 XAJ195883:XAJ195902 XAJ261398:XAJ261417 XAJ261419:XAJ261438 XAJ326934:XAJ326953 XAJ326955:XAJ326974 XAJ392470:XAJ392489 XAJ392491:XAJ392510 XAJ458006:XAJ458025 XAJ458027:XAJ458046 XAJ523542:XAJ523561 XAJ523563:XAJ523582 XAJ589078:XAJ589097 XAJ589099:XAJ589118 XAJ654614:XAJ654633 XAJ654635:XAJ654654 XAJ720150:XAJ720169 XAJ720171:XAJ720190 XAJ785686:XAJ785705 XAJ785707:XAJ785726 XAJ851222:XAJ851241 XAJ851243:XAJ851262 XAJ916758:XAJ916777 XAJ916779:XAJ916798 XAJ982294:XAJ982313 XAJ982315:XAJ982334 XAK64852:XAK64853 XAK130388:XAK130389 XAK195924:XAK195925 XAK261460:XAK261461 XAK326996:XAK326997 XAK392532:XAK392533 XAK458068:XAK458069 XAK523604:XAK523605 XAK589140:XAK589141 XAK654676:XAK654677 XAK720212:XAK720213 XAK785748:XAK785749 XAK851284:XAK851285 XAK916820:XAK916821 XAK982356:XAK982357 BB63:CL107 NBJ63:NCT107 KX63:MH107 NLF63:NMP107 UT63:WD107 NVB63:NWL107 AEP63:AFZ107 OEX63:OGH107 AOL63:APV107 OOT63:OQD107 AYH63:AZR107 OYP63:OZZ107 BID63:BJN107 PIL63:PJV107 BRZ63:BTJ107 PSH63:PTR107 CBV63:CDF107 QCD63:QDN107 CLR63:CNB107 QLZ63:QNJ107 CVN63:CWX107 QVV63:QXF107 DFJ63:DGT107 RFR63:RHB107 DPF63:DQP107 RPN63:RQX107 DZB63:EAL107 RZJ63:SAT107 EIX63:EKH107 SJF63:SKP107 EST63:EUD107 STB63:SUL107 FCP63:FDZ107 TCX63:TEH107 FML63:FNV107 TMT63:TOD107 FWH63:FXR107 TWP63:TXZ107 GGD63:GHN107 UGL63:UHV107 GPZ63:GRJ107 UQH63:URR107 GZV63:HBF107 VAD63:VBN107 HJR63:HLB107 VJZ63:VLJ107 HTN63:HUX107 VTV63:VVF107 IDJ63:IET107 WDR63:WFB107 INF63:IOP107 WNN63:WOX107 IXB63:IYL107 WXJ63:WYT107 JGX63:JIH107 JQT63:JSD107 KAP63:KBZ107 KKL63:KLV107 KUH63:KVR107 LED63:LFN107 LNZ63:LPJ107 LXV63:LZF107 MHR63:MJB107 MRN63:MSX107 BB64694:CL64738 NBJ64694:NCT64738 KX64694:MH64738 NLF64694:NMP64738 UT64694:WD64738 NVB64694:NWL64738 AEP64694:AFZ64738 OEX64694:OGH64738 AOL64694:APV64738 OOT64694:OQD64738 AYH64694:AZR64738 OYP64694:OZZ64738 BID64694:BJN64738 PIL64694:PJV64738 BRZ64694:BTJ64738 PSH64694:PTR64738 CBV64694:CDF64738 QCD64694:QDN64738 CLR64694:CNB64738 QLZ64694:QNJ64738 CVN64694:CWX64738 QVV64694:QXF64738 DFJ64694:DGT64738 RFR64694:RHB64738 DPF64694:DQP64738 RPN64694:RQX64738 DZB64694:EAL64738 RZJ64694:SAT64738 EIX64694:EKH64738 SJF64694:SKP64738 EST64694:EUD64738 STB64694:SUL64738 FCP64694:FDZ64738 TCX64694:TEH64738 FML64694:FNV64738 TMT64694:TOD64738 FWH64694:FXR64738 TWP64694:TXZ64738 GGD64694:GHN64738 UGL64694:UHV64738 GPZ64694:GRJ64738 UQH64694:URR64738 GZV64694:HBF64738 VAD64694:VBN64738 HJR64694:HLB64738 VJZ64694:VLJ64738 HTN64694:HUX64738 VTV64694:VVF64738 IDJ64694:IET64738 WDR64694:WFB64738 INF64694:IOP64738 WNN64694:WOX64738 IXB64694:IYL64738 WXJ64694:WYT64738 JGX64694:JIH64738 JQT64694:JSD64738 KAP64694:KBZ64738 KKL64694:KLV64738 KUH64694:KVR64738 LED64694:LFN64738 LNZ64694:LPJ64738 LXV64694:LZF64738 MHR64694:MJB64738 MRN64694:MSX64738 BB130230:CL130274 NBJ130230:NCT130274 KX130230:MH130274 NLF130230:NMP130274 UT130230:WD130274 NVB130230:NWL130274 AEP130230:AFZ130274 OEX130230:OGH130274 AOL130230:APV130274 OOT130230:OQD130274 AYH130230:AZR130274 OYP130230:OZZ130274 BID130230:BJN130274 PIL130230:PJV130274 BRZ130230:BTJ130274 PSH130230:PTR130274 CBV130230:CDF130274 QCD130230:QDN130274 CLR130230:CNB130274 QLZ130230:QNJ130274 CVN130230:CWX130274 QVV130230:QXF130274 DFJ130230:DGT130274 RFR130230:RHB130274 DPF130230:DQP130274 RPN130230:RQX130274 DZB130230:EAL130274 RZJ130230:SAT130274 EIX130230:EKH130274 SJF130230:SKP130274 EST130230:EUD130274 STB130230:SUL130274 FCP130230:FDZ130274 TCX130230:TEH130274 FML130230:FNV130274 TMT130230:TOD130274 FWH130230:FXR130274 TWP130230:TXZ130274 GGD130230:GHN130274 UGL130230:UHV130274 GPZ130230:GRJ130274 UQH130230:URR130274 GZV130230:HBF130274 VAD130230:VBN130274 HJR130230:HLB130274 VJZ130230:VLJ130274 HTN130230:HUX130274 VTV130230:VVF130274 IDJ130230:IET130274 WDR130230:WFB130274 INF130230:IOP130274 WNN130230:WOX130274 IXB130230:IYL130274 WXJ130230:WYT130274 JGX130230:JIH130274 JQT130230:JSD130274 KAP130230:KBZ130274 KKL130230:KLV130274 KUH130230:KVR130274 LED130230:LFN130274 LNZ130230:LPJ130274 LXV130230:LZF130274 MHR130230:MJB130274 MRN130230:MSX130274 BB195766:CL195810 NBJ195766:NCT195810 KX195766:MH195810 NLF195766:NMP195810 UT195766:WD195810 NVB195766:NWL195810 AEP195766:AFZ195810 OEX195766:OGH195810 AOL195766:APV195810 OOT195766:OQD195810 AYH195766:AZR195810 OYP195766:OZZ195810 BID195766:BJN195810 PIL195766:PJV195810 BRZ195766:BTJ195810 PSH195766:PTR195810 CBV195766:CDF195810 QCD195766:QDN195810 CLR195766:CNB195810 QLZ195766:QNJ195810 CVN195766:CWX195810 QVV195766:QXF195810 DFJ195766:DGT195810 RFR195766:RHB195810 DPF195766:DQP195810 RPN195766:RQX195810 DZB195766:EAL195810 RZJ195766:SAT195810 EIX195766:EKH195810 SJF195766:SKP195810 EST195766:EUD195810 STB195766:SUL195810 FCP195766:FDZ195810 TCX195766:TEH195810 FML195766:FNV195810 TMT195766:TOD195810 FWH195766:FXR195810 TWP195766:TXZ195810 GGD195766:GHN195810 UGL195766:UHV195810 GPZ195766:GRJ195810 UQH195766:URR195810 GZV195766:HBF195810 VAD195766:VBN195810 HJR195766:HLB195810 VJZ195766:VLJ195810 HTN195766:HUX195810 VTV195766:VVF195810 IDJ195766:IET195810 WDR195766:WFB195810 INF195766:IOP195810 WNN195766:WOX195810 IXB195766:IYL195810 WXJ195766:WYT195810 JGX195766:JIH195810 JQT195766:JSD195810 KAP195766:KBZ195810 KKL195766:KLV195810 KUH195766:KVR195810 LED195766:LFN195810 LNZ195766:LPJ195810 LXV195766:LZF195810 MHR195766:MJB195810 MRN195766:MSX195810 BB261302:CL261346 NBJ261302:NCT261346 KX261302:MH261346 NLF261302:NMP261346 UT261302:WD261346 NVB261302:NWL261346 AEP261302:AFZ261346 OEX261302:OGH261346 AOL261302:APV261346 OOT261302:OQD261346 AYH261302:AZR261346 OYP261302:OZZ261346 BID261302:BJN261346 PIL261302:PJV261346 BRZ261302:BTJ261346 PSH261302:PTR261346 CBV261302:CDF261346 QCD261302:QDN261346 CLR261302:CNB261346 QLZ261302:QNJ261346 CVN261302:CWX261346 QVV261302:QXF261346 DFJ261302:DGT261346 RFR261302:RHB261346 DPF261302:DQP261346 RPN261302:RQX261346 DZB261302:EAL261346 RZJ261302:SAT261346 EIX261302:EKH261346 SJF261302:SKP261346 EST261302:EUD261346 STB261302:SUL261346 FCP261302:FDZ261346 TCX261302:TEH261346 FML261302:FNV261346 TMT261302:TOD261346 FWH261302:FXR261346 TWP261302:TXZ261346 GGD261302:GHN261346 UGL261302:UHV261346 GPZ261302:GRJ261346 UQH261302:URR261346 GZV261302:HBF261346 VAD261302:VBN261346 HJR261302:HLB261346 VJZ261302:VLJ261346 HTN261302:HUX261346 VTV261302:VVF261346 IDJ261302:IET261346 WDR261302:WFB261346 INF261302:IOP261346 WNN261302:WOX261346 IXB261302:IYL261346 WXJ261302:WYT261346 JGX261302:JIH261346 JQT261302:JSD261346 KAP261302:KBZ261346 KKL261302:KLV261346 KUH261302:KVR261346 LED261302:LFN261346 LNZ261302:LPJ261346 LXV261302:LZF261346 MHR261302:MJB261346 MRN261302:MSX261346 BB326838:CL326882 NBJ326838:NCT326882 KX326838:MH326882 NLF326838:NMP326882 UT326838:WD326882 NVB326838:NWL326882 AEP326838:AFZ326882 OEX326838:OGH326882 AOL326838:APV326882 OOT326838:OQD326882 AYH326838:AZR326882 OYP326838:OZZ326882 BID326838:BJN326882 PIL326838:PJV326882 BRZ326838:BTJ326882 PSH326838:PTR326882 CBV326838:CDF326882 QCD326838:QDN326882 CLR326838:CNB326882 QLZ326838:QNJ326882 CVN326838:CWX326882 QVV326838:QXF326882 DFJ326838:DGT326882 RFR326838:RHB326882 DPF326838:DQP326882 RPN326838:RQX326882 DZB326838:EAL326882 RZJ326838:SAT326882 EIX326838:EKH326882 SJF326838:SKP326882 EST326838:EUD326882 STB326838:SUL326882 FCP326838:FDZ326882 TCX326838:TEH326882 FML326838:FNV326882 TMT326838:TOD326882 FWH326838:FXR326882 TWP326838:TXZ326882 GGD326838:GHN326882 UGL326838:UHV326882 GPZ326838:GRJ326882 UQH326838:URR326882 GZV326838:HBF326882 VAD326838:VBN326882 HJR326838:HLB326882 VJZ326838:VLJ326882 HTN326838:HUX326882 VTV326838:VVF326882 IDJ326838:IET326882 WDR326838:WFB326882 INF326838:IOP326882 WNN326838:WOX326882 IXB326838:IYL326882 WXJ326838:WYT326882 JGX326838:JIH326882 JQT326838:JSD326882 KAP326838:KBZ326882 KKL326838:KLV326882 KUH326838:KVR326882 LED326838:LFN326882 LNZ326838:LPJ326882 LXV326838:LZF326882 MHR326838:MJB326882 MRN326838:MSX326882 BB392374:CL392418 NBJ392374:NCT392418 KX392374:MH392418 NLF392374:NMP392418 UT392374:WD392418 NVB392374:NWL392418 AEP392374:AFZ392418 OEX392374:OGH392418 AOL392374:APV392418 OOT392374:OQD392418 AYH392374:AZR392418 OYP392374:OZZ392418 BID392374:BJN392418 PIL392374:PJV392418 BRZ392374:BTJ392418 PSH392374:PTR392418 CBV392374:CDF392418 QCD392374:QDN392418 CLR392374:CNB392418 QLZ392374:QNJ392418 CVN392374:CWX392418 QVV392374:QXF392418 DFJ392374:DGT392418 RFR392374:RHB392418 DPF392374:DQP392418 RPN392374:RQX392418 DZB392374:EAL392418 RZJ392374:SAT392418 EIX392374:EKH392418 SJF392374:SKP392418 EST392374:EUD392418 STB392374:SUL392418 FCP392374:FDZ392418 TCX392374:TEH392418 FML392374:FNV392418 TMT392374:TOD392418 FWH392374:FXR392418 TWP392374:TXZ392418 GGD392374:GHN392418 UGL392374:UHV392418 GPZ392374:GRJ392418 UQH392374:URR392418 GZV392374:HBF392418 VAD392374:VBN392418 HJR392374:HLB392418 VJZ392374:VLJ392418 HTN392374:HUX392418 VTV392374:VVF392418 IDJ392374:IET392418 WDR392374:WFB392418 INF392374:IOP392418 WNN392374:WOX392418 IXB392374:IYL392418 WXJ392374:WYT392418 JGX392374:JIH392418 JQT392374:JSD392418 KAP392374:KBZ392418 KKL392374:KLV392418 KUH392374:KVR392418 LED392374:LFN392418 LNZ392374:LPJ392418 LXV392374:LZF392418 MHR392374:MJB392418 MRN392374:MSX392418 BB457910:CL457954 NBJ457910:NCT457954 KX457910:MH457954 NLF457910:NMP457954 UT457910:WD457954 NVB457910:NWL457954 AEP457910:AFZ457954 OEX457910:OGH457954 AOL457910:APV457954 OOT457910:OQD457954 AYH457910:AZR457954 OYP457910:OZZ457954 BID457910:BJN457954 PIL457910:PJV457954 BRZ457910:BTJ457954 PSH457910:PTR457954 CBV457910:CDF457954 QCD457910:QDN457954 CLR457910:CNB457954 QLZ457910:QNJ457954 CVN457910:CWX457954 QVV457910:QXF457954 DFJ457910:DGT457954 RFR457910:RHB457954 DPF457910:DQP457954 RPN457910:RQX457954 DZB457910:EAL457954 RZJ457910:SAT457954 EIX457910:EKH457954 SJF457910:SKP457954 EST457910:EUD457954 STB457910:SUL457954 FCP457910:FDZ457954 TCX457910:TEH457954 FML457910:FNV457954 TMT457910:TOD457954 FWH457910:FXR457954 TWP457910:TXZ457954 GGD457910:GHN457954 UGL457910:UHV457954 GPZ457910:GRJ457954 UQH457910:URR457954 GZV457910:HBF457954 VAD457910:VBN457954 HJR457910:HLB457954 VJZ457910:VLJ457954 HTN457910:HUX457954 VTV457910:VVF457954 IDJ457910:IET457954 WDR457910:WFB457954 INF457910:IOP457954 WNN457910:WOX457954 IXB457910:IYL457954 WXJ457910:WYT457954 JGX457910:JIH457954 JQT457910:JSD457954 KAP457910:KBZ457954 KKL457910:KLV457954 KUH457910:KVR457954 LED457910:LFN457954 LNZ457910:LPJ457954 LXV457910:LZF457954 MHR457910:MJB457954 MRN457910:MSX457954 BB523446:CL523490 NBJ523446:NCT523490 KX523446:MH523490 NLF523446:NMP523490 UT523446:WD523490 NVB523446:NWL523490 AEP523446:AFZ523490 OEX523446:OGH523490 AOL523446:APV523490 OOT523446:OQD523490 AYH523446:AZR523490 OYP523446:OZZ523490 BID523446:BJN523490 PIL523446:PJV523490 BRZ523446:BTJ523490 PSH523446:PTR523490 CBV523446:CDF523490 QCD523446:QDN523490 CLR523446:CNB523490 QLZ523446:QNJ523490 CVN523446:CWX523490 QVV523446:QXF523490 DFJ523446:DGT523490 RFR523446:RHB523490 DPF523446:DQP523490 RPN523446:RQX523490 DZB523446:EAL523490 RZJ523446:SAT523490 EIX523446:EKH523490 SJF523446:SKP523490 EST523446:EUD523490 STB523446:SUL523490 FCP523446:FDZ523490 TCX523446:TEH523490 FML523446:FNV523490 TMT523446:TOD523490 FWH523446:FXR523490 TWP523446:TXZ523490 GGD523446:GHN523490 UGL523446:UHV523490 GPZ523446:GRJ523490 UQH523446:URR523490 GZV523446:HBF523490 VAD523446:VBN523490 HJR523446:HLB523490 VJZ523446:VLJ523490 HTN523446:HUX523490 VTV523446:VVF523490 IDJ523446:IET523490 WDR523446:WFB523490 INF523446:IOP523490 WNN523446:WOX523490 IXB523446:IYL523490 WXJ523446:WYT523490 JGX523446:JIH523490 JQT523446:JSD523490 KAP523446:KBZ523490 KKL523446:KLV523490 KUH523446:KVR523490 LED523446:LFN523490 LNZ523446:LPJ523490 LXV523446:LZF523490 MHR523446:MJB523490 MRN523446:MSX523490 BB588982:CL589026 NBJ588982:NCT589026 KX588982:MH589026 NLF588982:NMP589026 UT588982:WD589026 NVB588982:NWL589026 AEP588982:AFZ589026 OEX588982:OGH589026 AOL588982:APV589026 OOT588982:OQD589026 AYH588982:AZR589026 OYP588982:OZZ589026 BID588982:BJN589026 PIL588982:PJV589026 BRZ588982:BTJ589026 PSH588982:PTR589026 CBV588982:CDF589026 QCD588982:QDN589026 CLR588982:CNB589026 QLZ588982:QNJ589026 CVN588982:CWX589026 QVV588982:QXF589026 DFJ588982:DGT589026 RFR588982:RHB589026 DPF588982:DQP589026 RPN588982:RQX589026 DZB588982:EAL589026 RZJ588982:SAT589026 EIX588982:EKH589026 SJF588982:SKP589026 EST588982:EUD589026 STB588982:SUL589026 FCP588982:FDZ589026 TCX588982:TEH589026 FML588982:FNV589026 TMT588982:TOD589026 FWH588982:FXR589026 TWP588982:TXZ589026 GGD588982:GHN589026 UGL588982:UHV589026 GPZ588982:GRJ589026 UQH588982:URR589026 GZV588982:HBF589026 VAD588982:VBN589026 HJR588982:HLB589026 VJZ588982:VLJ589026 HTN588982:HUX589026 VTV588982:VVF589026 IDJ588982:IET589026 WDR588982:WFB589026 INF588982:IOP589026 WNN588982:WOX589026 IXB588982:IYL589026 WXJ588982:WYT589026 JGX588982:JIH589026 JQT588982:JSD589026 KAP588982:KBZ589026 KKL588982:KLV589026 KUH588982:KVR589026 LED588982:LFN589026 LNZ588982:LPJ589026 LXV588982:LZF589026 MHR588982:MJB589026 MRN588982:MSX589026 BB654518:CL654562 NBJ654518:NCT654562 KX654518:MH654562 NLF654518:NMP654562 UT654518:WD654562 NVB654518:NWL654562 AEP654518:AFZ654562 OEX654518:OGH654562 AOL654518:APV654562 OOT654518:OQD654562 AYH654518:AZR654562 OYP654518:OZZ654562 BID654518:BJN654562 PIL654518:PJV654562 BRZ654518:BTJ654562 PSH654518:PTR654562 CBV654518:CDF654562 QCD654518:QDN654562 CLR654518:CNB654562 QLZ654518:QNJ654562 CVN654518:CWX654562 QVV654518:QXF654562 DFJ654518:DGT654562 RFR654518:RHB654562 DPF654518:DQP654562 RPN654518:RQX654562 DZB654518:EAL654562 RZJ654518:SAT654562 EIX654518:EKH654562 SJF654518:SKP654562 EST654518:EUD654562 STB654518:SUL654562 FCP654518:FDZ654562 TCX654518:TEH654562 FML654518:FNV654562 TMT654518:TOD654562 FWH654518:FXR654562 TWP654518:TXZ654562 GGD654518:GHN654562 UGL654518:UHV654562 GPZ654518:GRJ654562 UQH654518:URR654562 GZV654518:HBF654562 VAD654518:VBN654562 HJR654518:HLB654562 VJZ654518:VLJ654562 HTN654518:HUX654562 VTV654518:VVF654562 IDJ654518:IET654562 WDR654518:WFB654562 INF654518:IOP654562 WNN654518:WOX654562 IXB654518:IYL654562 WXJ654518:WYT654562 JGX654518:JIH654562 JQT654518:JSD654562 KAP654518:KBZ654562 KKL654518:KLV654562 KUH654518:KVR654562 LED654518:LFN654562 LNZ654518:LPJ654562 LXV654518:LZF654562 MHR654518:MJB654562 MRN654518:MSX654562 BB720054:CL720098 NBJ720054:NCT720098 KX720054:MH720098 NLF720054:NMP720098 UT720054:WD720098 NVB720054:NWL720098 AEP720054:AFZ720098 OEX720054:OGH720098 AOL720054:APV720098 OOT720054:OQD720098 AYH720054:AZR720098 OYP720054:OZZ720098 BID720054:BJN720098 PIL720054:PJV720098 BRZ720054:BTJ720098 PSH720054:PTR720098 CBV720054:CDF720098 QCD720054:QDN720098 CLR720054:CNB720098 QLZ720054:QNJ720098 CVN720054:CWX720098 QVV720054:QXF720098 DFJ720054:DGT720098 RFR720054:RHB720098 DPF720054:DQP720098 RPN720054:RQX720098 DZB720054:EAL720098 RZJ720054:SAT720098 EIX720054:EKH720098 SJF720054:SKP720098 EST720054:EUD720098 STB720054:SUL720098 FCP720054:FDZ720098 TCX720054:TEH720098 FML720054:FNV720098 TMT720054:TOD720098 FWH720054:FXR720098 TWP720054:TXZ720098 GGD720054:GHN720098 UGL720054:UHV720098 GPZ720054:GRJ720098 UQH720054:URR720098 GZV720054:HBF720098 VAD720054:VBN720098 HJR720054:HLB720098 VJZ720054:VLJ720098 HTN720054:HUX720098 VTV720054:VVF720098 IDJ720054:IET720098 WDR720054:WFB720098 INF720054:IOP720098 WNN720054:WOX720098 IXB720054:IYL720098 WXJ720054:WYT720098 JGX720054:JIH720098 JQT720054:JSD720098 KAP720054:KBZ720098 KKL720054:KLV720098 KUH720054:KVR720098 LED720054:LFN720098 LNZ720054:LPJ720098 LXV720054:LZF720098 MHR720054:MJB720098 MRN720054:MSX720098 BB785590:CL785634 NBJ785590:NCT785634 KX785590:MH785634 NLF785590:NMP785634 UT785590:WD785634 NVB785590:NWL785634 AEP785590:AFZ785634 OEX785590:OGH785634 AOL785590:APV785634 OOT785590:OQD785634 AYH785590:AZR785634 OYP785590:OZZ785634 BID785590:BJN785634 PIL785590:PJV785634 BRZ785590:BTJ785634 PSH785590:PTR785634 CBV785590:CDF785634 QCD785590:QDN785634 CLR785590:CNB785634 QLZ785590:QNJ785634 CVN785590:CWX785634 QVV785590:QXF785634 DFJ785590:DGT785634 RFR785590:RHB785634 DPF785590:DQP785634 RPN785590:RQX785634 DZB785590:EAL785634 RZJ785590:SAT785634 EIX785590:EKH785634 SJF785590:SKP785634 EST785590:EUD785634 STB785590:SUL785634 FCP785590:FDZ785634 TCX785590:TEH785634 FML785590:FNV785634 TMT785590:TOD785634 FWH785590:FXR785634 TWP785590:TXZ785634 GGD785590:GHN785634 UGL785590:UHV785634 GPZ785590:GRJ785634 UQH785590:URR785634 GZV785590:HBF785634 VAD785590:VBN785634 HJR785590:HLB785634 VJZ785590:VLJ785634 HTN785590:HUX785634 VTV785590:VVF785634 IDJ785590:IET785634 WDR785590:WFB785634 INF785590:IOP785634 WNN785590:WOX785634 IXB785590:IYL785634 WXJ785590:WYT785634 JGX785590:JIH785634 JQT785590:JSD785634 KAP785590:KBZ785634 KKL785590:KLV785634 KUH785590:KVR785634 LED785590:LFN785634 LNZ785590:LPJ785634 LXV785590:LZF785634 MHR785590:MJB785634 MRN785590:MSX785634 BB851126:CL851170 NBJ851126:NCT851170 KX851126:MH851170 NLF851126:NMP851170 UT851126:WD851170 NVB851126:NWL851170 AEP851126:AFZ851170 OEX851126:OGH851170 AOL851126:APV851170 OOT851126:OQD851170 AYH851126:AZR851170 OYP851126:OZZ851170 BID851126:BJN851170 PIL851126:PJV851170 BRZ851126:BTJ851170 PSH851126:PTR851170 CBV851126:CDF851170 QCD851126:QDN851170 CLR851126:CNB851170 QLZ851126:QNJ851170 CVN851126:CWX851170 QVV851126:QXF851170 DFJ851126:DGT851170 RFR851126:RHB851170 DPF851126:DQP851170 RPN851126:RQX851170 DZB851126:EAL851170 RZJ851126:SAT851170 EIX851126:EKH851170 SJF851126:SKP851170 EST851126:EUD851170 STB851126:SUL851170 FCP851126:FDZ851170 TCX851126:TEH851170 FML851126:FNV851170 TMT851126:TOD851170 FWH851126:FXR851170 TWP851126:TXZ851170 GGD851126:GHN851170 UGL851126:UHV851170 GPZ851126:GRJ851170 UQH851126:URR851170 GZV851126:HBF851170 VAD851126:VBN851170 HJR851126:HLB851170 VJZ851126:VLJ851170 HTN851126:HUX851170 VTV851126:VVF851170 IDJ851126:IET851170 WDR851126:WFB851170 INF851126:IOP851170 WNN851126:WOX851170 IXB851126:IYL851170 WXJ851126:WYT851170 JGX851126:JIH851170 JQT851126:JSD851170 KAP851126:KBZ851170 KKL851126:KLV851170 KUH851126:KVR851170 LED851126:LFN851170 LNZ851126:LPJ851170 LXV851126:LZF851170 MHR851126:MJB851170 MRN851126:MSX851170 BB916662:CL916706 NBJ916662:NCT916706 KX916662:MH916706 NLF916662:NMP916706 UT916662:WD916706 NVB916662:NWL916706 AEP916662:AFZ916706 OEX916662:OGH916706 AOL916662:APV916706 OOT916662:OQD916706 AYH916662:AZR916706 OYP916662:OZZ916706 BID916662:BJN916706 PIL916662:PJV916706 BRZ916662:BTJ916706 PSH916662:PTR916706 CBV916662:CDF916706 QCD916662:QDN916706 CLR916662:CNB916706 QLZ916662:QNJ916706 CVN916662:CWX916706 QVV916662:QXF916706 DFJ916662:DGT916706 RFR916662:RHB916706 DPF916662:DQP916706 RPN916662:RQX916706 DZB916662:EAL916706 RZJ916662:SAT916706 EIX916662:EKH916706 SJF916662:SKP916706 EST916662:EUD916706 STB916662:SUL916706 FCP916662:FDZ916706 TCX916662:TEH916706 FML916662:FNV916706 TMT916662:TOD916706 FWH916662:FXR916706 TWP916662:TXZ916706 GGD916662:GHN916706 UGL916662:UHV916706 GPZ916662:GRJ916706 UQH916662:URR916706 GZV916662:HBF916706 VAD916662:VBN916706 HJR916662:HLB916706 VJZ916662:VLJ916706 HTN916662:HUX916706 VTV916662:VVF916706 IDJ916662:IET916706 WDR916662:WFB916706 INF916662:IOP916706 WNN916662:WOX916706 IXB916662:IYL916706 WXJ916662:WYT916706 JGX916662:JIH916706 JQT916662:JSD916706 KAP916662:KBZ916706 KKL916662:KLV916706 KUH916662:KVR916706 LED916662:LFN916706 LNZ916662:LPJ916706 LXV916662:LZF916706 MHR916662:MJB916706 MRN916662:MSX916706 BB982198:CL982242 NBJ982198:NCT982242 KX982198:MH982242 NLF982198:NMP982242 UT982198:WD982242 NVB982198:NWL982242 AEP982198:AFZ982242 OEX982198:OGH982242 AOL982198:APV982242 OOT982198:OQD982242 AYH982198:AZR982242 OYP982198:OZZ982242 BID982198:BJN982242 PIL982198:PJV982242 BRZ982198:BTJ982242 PSH982198:PTR982242 CBV982198:CDF982242 QCD982198:QDN982242 CLR982198:CNB982242 QLZ982198:QNJ982242 CVN982198:CWX982242 QVV982198:QXF982242 DFJ982198:DGT982242 RFR982198:RHB982242 DPF982198:DQP982242 RPN982198:RQX982242 DZB982198:EAL982242 RZJ982198:SAT982242 EIX982198:EKH982242 SJF982198:SKP982242 EST982198:EUD982242 STB982198:SUL982242 FCP982198:FDZ982242 TCX982198:TEH982242 FML982198:FNV982242 TMT982198:TOD982242 FWH982198:FXR982242 TWP982198:TXZ982242 GGD982198:GHN982242 UGL982198:UHV982242 GPZ982198:GRJ982242 UQH982198:URR982242 GZV982198:HBF982242 VAD982198:VBN982242 HJR982198:HLB982242 VJZ982198:VLJ982242 HTN982198:HUX982242 VTV982198:VVF982242 IDJ982198:IET982242 WDR982198:WFB982242 INF982198:IOP982242 WNN982198:WOX982242 IXB982198:IYL982242 WXJ982198:WYT982242 JGX982198:JIH982242 JQT982198:JSD982242 KAP982198:KBZ982242 KKL982198:KLV982242 KUH982198:KVR982242 LED982198:LFN982242 LNZ982198:LPJ982242 LXV982198:LZF982242 MHR982198:MJB982242 MRN982198:MSX982242 AX156:AY157 KT156:KU157 UP156:UQ157 AEL156:AEM157 AOH156:AOI157 AYD156:AYE157 BHZ156:BIA157 BRV156:BRW157 CBR156:CBS157 CLN156:CLO157 CVJ156:CVK157 DFF156:DFG157 DPB156:DPC157 DYX156:DYY157 EIT156:EIU157 ESP156:ESQ157 FCL156:FCM157 FMH156:FMI157 FWD156:FWE157 GFZ156:GGA157 GPV156:GPW157 GZR156:GZS157 HJN156:HJO157 HTJ156:HTK157 IDF156:IDG157 INB156:INC157 IWX156:IWY157 JGT156:JGU157 JQP156:JQQ157 KAL156:KAM157 KKH156:KKI157 KUD156:KUE157 LDZ156:LEA157 LNV156:LNW157 LXR156:LXS157 MHN156:MHO157 MRJ156:MRK157 NBF156:NBG157 NLB156:NLC157 NUX156:NUY157 OET156:OEU157 OOP156:OOQ157 OYL156:OYM157 PIH156:PII157 PSD156:PSE157 QBZ156:QCA157 QLV156:QLW157 QVR156:QVS157 RFN156:RFO157 RPJ156:RPK157 RZF156:RZG157 SJB156:SJC157 SSX156:SSY157 TCT156:TCU157 TMP156:TMQ157 TWL156:TWM157 UGH156:UGI157 UQD156:UQE157 UZZ156:VAA157 VJV156:VJW157 VTR156:VTS157 WDN156:WDO157 WNJ156:WNK157 WXF156:WXG157 AX64787:AY64788 KT64787:KU64788 UP64787:UQ64788 AEL64787:AEM64788 AOH64787:AOI64788 AYD64787:AYE64788 BHZ64787:BIA64788 BRV64787:BRW64788 CBR64787:CBS64788 CLN64787:CLO64788 CVJ64787:CVK64788 DFF64787:DFG64788 DPB64787:DPC64788 DYX64787:DYY64788 EIT64787:EIU64788 ESP64787:ESQ64788 FCL64787:FCM64788 FMH64787:FMI64788 FWD64787:FWE64788 GFZ64787:GGA64788 GPV64787:GPW64788 GZR64787:GZS64788 HJN64787:HJO64788 HTJ64787:HTK64788 IDF64787:IDG64788 INB64787:INC64788 IWX64787:IWY64788 JGT64787:JGU64788 JQP64787:JQQ64788 KAL64787:KAM64788 KKH64787:KKI64788 KUD64787:KUE64788 LDZ64787:LEA64788 LNV64787:LNW64788 LXR64787:LXS64788 MHN64787:MHO64788 MRJ64787:MRK64788 NBF64787:NBG64788 NLB64787:NLC64788 NUX64787:NUY64788 OET64787:OEU64788 OOP64787:OOQ64788 OYL64787:OYM64788 PIH64787:PII64788 PSD64787:PSE64788 QBZ64787:QCA64788 QLV64787:QLW64788 QVR64787:QVS64788 RFN64787:RFO64788 RPJ64787:RPK64788 RZF64787:RZG64788 SJB64787:SJC64788 SSX64787:SSY64788 TCT64787:TCU64788 TMP64787:TMQ64788 TWL64787:TWM64788 UGH64787:UGI64788 UQD64787:UQE64788 UZZ64787:VAA64788 VJV64787:VJW64788 VTR64787:VTS64788 WDN64787:WDO64788 WNJ64787:WNK64788 WXF64787:WXG64788 AX130323:AY130324 KT130323:KU130324 UP130323:UQ130324 AEL130323:AEM130324 AOH130323:AOI130324 AYD130323:AYE130324 BHZ130323:BIA130324 BRV130323:BRW130324 CBR130323:CBS130324 CLN130323:CLO130324 CVJ130323:CVK130324 DFF130323:DFG130324 DPB130323:DPC130324 DYX130323:DYY130324 EIT130323:EIU130324 ESP130323:ESQ130324 FCL130323:FCM130324 FMH130323:FMI130324 FWD130323:FWE130324 GFZ130323:GGA130324 GPV130323:GPW130324 GZR130323:GZS130324 HJN130323:HJO130324 HTJ130323:HTK130324 IDF130323:IDG130324 INB130323:INC130324 IWX130323:IWY130324 JGT130323:JGU130324 JQP130323:JQQ130324 KAL130323:KAM130324 KKH130323:KKI130324 KUD130323:KUE130324 LDZ130323:LEA130324 LNV130323:LNW130324 LXR130323:LXS130324 MHN130323:MHO130324 MRJ130323:MRK130324 NBF130323:NBG130324 NLB130323:NLC130324 NUX130323:NUY130324 OET130323:OEU130324 OOP130323:OOQ130324 OYL130323:OYM130324 PIH130323:PII130324 PSD130323:PSE130324 QBZ130323:QCA130324 QLV130323:QLW130324 QVR130323:QVS130324 RFN130323:RFO130324 RPJ130323:RPK130324 RZF130323:RZG130324 SJB130323:SJC130324 SSX130323:SSY130324 TCT130323:TCU130324 TMP130323:TMQ130324 TWL130323:TWM130324 UGH130323:UGI130324 UQD130323:UQE130324 UZZ130323:VAA130324 VJV130323:VJW130324 VTR130323:VTS130324 WDN130323:WDO130324 WNJ130323:WNK130324 WXF130323:WXG130324 AX195859:AY195860 KT195859:KU195860 UP195859:UQ195860 AEL195859:AEM195860 AOH195859:AOI195860 AYD195859:AYE195860 BHZ195859:BIA195860 BRV195859:BRW195860 CBR195859:CBS195860 CLN195859:CLO195860 CVJ195859:CVK195860 DFF195859:DFG195860 DPB195859:DPC195860 DYX195859:DYY195860 EIT195859:EIU195860 ESP195859:ESQ195860 FCL195859:FCM195860 FMH195859:FMI195860 FWD195859:FWE195860 GFZ195859:GGA195860 GPV195859:GPW195860 GZR195859:GZS195860 HJN195859:HJO195860 HTJ195859:HTK195860 IDF195859:IDG195860 INB195859:INC195860 IWX195859:IWY195860 JGT195859:JGU195860 JQP195859:JQQ195860 KAL195859:KAM195860 KKH195859:KKI195860 KUD195859:KUE195860 LDZ195859:LEA195860 LNV195859:LNW195860 LXR195859:LXS195860 MHN195859:MHO195860 MRJ195859:MRK195860 NBF195859:NBG195860 NLB195859:NLC195860 NUX195859:NUY195860 OET195859:OEU195860 OOP195859:OOQ195860 OYL195859:OYM195860 PIH195859:PII195860 PSD195859:PSE195860 QBZ195859:QCA195860 QLV195859:QLW195860 QVR195859:QVS195860 RFN195859:RFO195860 RPJ195859:RPK195860 RZF195859:RZG195860 SJB195859:SJC195860 SSX195859:SSY195860 TCT195859:TCU195860 TMP195859:TMQ195860 TWL195859:TWM195860 UGH195859:UGI195860 UQD195859:UQE195860 UZZ195859:VAA195860 VJV195859:VJW195860 VTR195859:VTS195860 WDN195859:WDO195860 WNJ195859:WNK195860 WXF195859:WXG195860 AX261395:AY261396 KT261395:KU261396 UP261395:UQ261396 AEL261395:AEM261396 AOH261395:AOI261396 AYD261395:AYE261396 BHZ261395:BIA261396 BRV261395:BRW261396 CBR261395:CBS261396 CLN261395:CLO261396 CVJ261395:CVK261396 DFF261395:DFG261396 DPB261395:DPC261396 DYX261395:DYY261396 EIT261395:EIU261396 ESP261395:ESQ261396 FCL261395:FCM261396 FMH261395:FMI261396 FWD261395:FWE261396 GFZ261395:GGA261396 GPV261395:GPW261396 GZR261395:GZS261396 HJN261395:HJO261396 HTJ261395:HTK261396 IDF261395:IDG261396 INB261395:INC261396 IWX261395:IWY261396 JGT261395:JGU261396 JQP261395:JQQ261396 KAL261395:KAM261396 KKH261395:KKI261396 KUD261395:KUE261396 LDZ261395:LEA261396 LNV261395:LNW261396 LXR261395:LXS261396 MHN261395:MHO261396 MRJ261395:MRK261396 NBF261395:NBG261396 NLB261395:NLC261396 NUX261395:NUY261396 OET261395:OEU261396 OOP261395:OOQ261396 OYL261395:OYM261396 PIH261395:PII261396 PSD261395:PSE261396 QBZ261395:QCA261396 QLV261395:QLW261396 QVR261395:QVS261396 RFN261395:RFO261396 RPJ261395:RPK261396 RZF261395:RZG261396 SJB261395:SJC261396 SSX261395:SSY261396 TCT261395:TCU261396 TMP261395:TMQ261396 TWL261395:TWM261396 UGH261395:UGI261396 UQD261395:UQE261396 UZZ261395:VAA261396 VJV261395:VJW261396 VTR261395:VTS261396 WDN261395:WDO261396 WNJ261395:WNK261396 WXF261395:WXG261396 AX326931:AY326932 KT326931:KU326932 UP326931:UQ326932 AEL326931:AEM326932 AOH326931:AOI326932 AYD326931:AYE326932 BHZ326931:BIA326932 BRV326931:BRW326932 CBR326931:CBS326932 CLN326931:CLO326932 CVJ326931:CVK326932 DFF326931:DFG326932 DPB326931:DPC326932 DYX326931:DYY326932 EIT326931:EIU326932 ESP326931:ESQ326932 FCL326931:FCM326932 FMH326931:FMI326932 FWD326931:FWE326932 GFZ326931:GGA326932 GPV326931:GPW326932 GZR326931:GZS326932 HJN326931:HJO326932 HTJ326931:HTK326932 IDF326931:IDG326932 INB326931:INC326932 IWX326931:IWY326932 JGT326931:JGU326932 JQP326931:JQQ326932 KAL326931:KAM326932 KKH326931:KKI326932 KUD326931:KUE326932 LDZ326931:LEA326932 LNV326931:LNW326932 LXR326931:LXS326932 MHN326931:MHO326932 MRJ326931:MRK326932 NBF326931:NBG326932 NLB326931:NLC326932 NUX326931:NUY326932 OET326931:OEU326932 OOP326931:OOQ326932 OYL326931:OYM326932 PIH326931:PII326932 PSD326931:PSE326932 QBZ326931:QCA326932 QLV326931:QLW326932 QVR326931:QVS326932 RFN326931:RFO326932 RPJ326931:RPK326932 RZF326931:RZG326932 SJB326931:SJC326932 SSX326931:SSY326932 TCT326931:TCU326932 TMP326931:TMQ326932 TWL326931:TWM326932 UGH326931:UGI326932 UQD326931:UQE326932 UZZ326931:VAA326932 VJV326931:VJW326932 VTR326931:VTS326932 WDN326931:WDO326932 WNJ326931:WNK326932 WXF326931:WXG326932 AX392467:AY392468 KT392467:KU392468 UP392467:UQ392468 AEL392467:AEM392468 AOH392467:AOI392468 AYD392467:AYE392468 BHZ392467:BIA392468 BRV392467:BRW392468 CBR392467:CBS392468 CLN392467:CLO392468 CVJ392467:CVK392468 DFF392467:DFG392468 DPB392467:DPC392468 DYX392467:DYY392468 EIT392467:EIU392468 ESP392467:ESQ392468 FCL392467:FCM392468 FMH392467:FMI392468 FWD392467:FWE392468 GFZ392467:GGA392468 GPV392467:GPW392468 GZR392467:GZS392468 HJN392467:HJO392468 HTJ392467:HTK392468 IDF392467:IDG392468 INB392467:INC392468 IWX392467:IWY392468 JGT392467:JGU392468 JQP392467:JQQ392468 KAL392467:KAM392468 KKH392467:KKI392468 KUD392467:KUE392468 LDZ392467:LEA392468 LNV392467:LNW392468 LXR392467:LXS392468 MHN392467:MHO392468 MRJ392467:MRK392468 NBF392467:NBG392468 NLB392467:NLC392468 NUX392467:NUY392468 OET392467:OEU392468 OOP392467:OOQ392468 OYL392467:OYM392468 PIH392467:PII392468 PSD392467:PSE392468 QBZ392467:QCA392468 QLV392467:QLW392468 QVR392467:QVS392468 RFN392467:RFO392468 RPJ392467:RPK392468 RZF392467:RZG392468 SJB392467:SJC392468 SSX392467:SSY392468 TCT392467:TCU392468 TMP392467:TMQ392468 TWL392467:TWM392468 UGH392467:UGI392468 UQD392467:UQE392468 UZZ392467:VAA392468 VJV392467:VJW392468 VTR392467:VTS392468 WDN392467:WDO392468 WNJ392467:WNK392468 WXF392467:WXG392468 AX458003:AY458004 KT458003:KU458004 UP458003:UQ458004 AEL458003:AEM458004 AOH458003:AOI458004 AYD458003:AYE458004 BHZ458003:BIA458004 BRV458003:BRW458004 CBR458003:CBS458004 CLN458003:CLO458004 CVJ458003:CVK458004 DFF458003:DFG458004 DPB458003:DPC458004 DYX458003:DYY458004 EIT458003:EIU458004 ESP458003:ESQ458004 FCL458003:FCM458004 FMH458003:FMI458004 FWD458003:FWE458004 GFZ458003:GGA458004 GPV458003:GPW458004 GZR458003:GZS458004 HJN458003:HJO458004 HTJ458003:HTK458004 IDF458003:IDG458004 INB458003:INC458004 IWX458003:IWY458004 JGT458003:JGU458004 JQP458003:JQQ458004 KAL458003:KAM458004 KKH458003:KKI458004 KUD458003:KUE458004 LDZ458003:LEA458004 LNV458003:LNW458004 LXR458003:LXS458004 MHN458003:MHO458004 MRJ458003:MRK458004 NBF458003:NBG458004 NLB458003:NLC458004 NUX458003:NUY458004 OET458003:OEU458004 OOP458003:OOQ458004 OYL458003:OYM458004 PIH458003:PII458004 PSD458003:PSE458004 QBZ458003:QCA458004 QLV458003:QLW458004 QVR458003:QVS458004 RFN458003:RFO458004 RPJ458003:RPK458004 RZF458003:RZG458004 SJB458003:SJC458004 SSX458003:SSY458004 TCT458003:TCU458004 TMP458003:TMQ458004 TWL458003:TWM458004 UGH458003:UGI458004 UQD458003:UQE458004 UZZ458003:VAA458004 VJV458003:VJW458004 VTR458003:VTS458004 WDN458003:WDO458004 WNJ458003:WNK458004 WXF458003:WXG458004 AX523539:AY523540 KT523539:KU523540 UP523539:UQ523540 AEL523539:AEM523540 AOH523539:AOI523540 AYD523539:AYE523540 BHZ523539:BIA523540 BRV523539:BRW523540 CBR523539:CBS523540 CLN523539:CLO523540 CVJ523539:CVK523540 DFF523539:DFG523540 DPB523539:DPC523540 DYX523539:DYY523540 EIT523539:EIU523540 ESP523539:ESQ523540 FCL523539:FCM523540 FMH523539:FMI523540 FWD523539:FWE523540 GFZ523539:GGA523540 GPV523539:GPW523540 GZR523539:GZS523540 HJN523539:HJO523540 HTJ523539:HTK523540 IDF523539:IDG523540 INB523539:INC523540 IWX523539:IWY523540 JGT523539:JGU523540 JQP523539:JQQ523540 KAL523539:KAM523540 KKH523539:KKI523540 KUD523539:KUE523540 LDZ523539:LEA523540 LNV523539:LNW523540 LXR523539:LXS523540 MHN523539:MHO523540 MRJ523539:MRK523540 NBF523539:NBG523540 NLB523539:NLC523540 NUX523539:NUY523540 OET523539:OEU523540 OOP523539:OOQ523540 OYL523539:OYM523540 PIH523539:PII523540 PSD523539:PSE523540 QBZ523539:QCA523540 QLV523539:QLW523540 QVR523539:QVS523540 RFN523539:RFO523540 RPJ523539:RPK523540 RZF523539:RZG523540 SJB523539:SJC523540 SSX523539:SSY523540 TCT523539:TCU523540 TMP523539:TMQ523540 TWL523539:TWM523540 UGH523539:UGI523540 UQD523539:UQE523540 UZZ523539:VAA523540 VJV523539:VJW523540 VTR523539:VTS523540 WDN523539:WDO523540 WNJ523539:WNK523540 WXF523539:WXG523540 AX589075:AY589076 KT589075:KU589076 UP589075:UQ589076 AEL589075:AEM589076 AOH589075:AOI589076 AYD589075:AYE589076 BHZ589075:BIA589076 BRV589075:BRW589076 CBR589075:CBS589076 CLN589075:CLO589076 CVJ589075:CVK589076 DFF589075:DFG589076 DPB589075:DPC589076 DYX589075:DYY589076 EIT589075:EIU589076 ESP589075:ESQ589076 FCL589075:FCM589076 FMH589075:FMI589076 FWD589075:FWE589076 GFZ589075:GGA589076 GPV589075:GPW589076 GZR589075:GZS589076 HJN589075:HJO589076 HTJ589075:HTK589076 IDF589075:IDG589076 INB589075:INC589076 IWX589075:IWY589076 JGT589075:JGU589076 JQP589075:JQQ589076 KAL589075:KAM589076 KKH589075:KKI589076 KUD589075:KUE589076 LDZ589075:LEA589076 LNV589075:LNW589076 LXR589075:LXS589076 MHN589075:MHO589076 MRJ589075:MRK589076 NBF589075:NBG589076 NLB589075:NLC589076 NUX589075:NUY589076 OET589075:OEU589076 OOP589075:OOQ589076 OYL589075:OYM589076 PIH589075:PII589076 PSD589075:PSE589076 QBZ589075:QCA589076 QLV589075:QLW589076 QVR589075:QVS589076 RFN589075:RFO589076 RPJ589075:RPK589076 RZF589075:RZG589076 SJB589075:SJC589076 SSX589075:SSY589076 TCT589075:TCU589076 TMP589075:TMQ589076 TWL589075:TWM589076 UGH589075:UGI589076 UQD589075:UQE589076 UZZ589075:VAA589076 VJV589075:VJW589076 VTR589075:VTS589076 WDN589075:WDO589076 WNJ589075:WNK589076 WXF589075:WXG589076 AX654611:AY654612 KT654611:KU654612 UP654611:UQ654612 AEL654611:AEM654612 AOH654611:AOI654612 AYD654611:AYE654612 BHZ654611:BIA654612 BRV654611:BRW654612 CBR654611:CBS654612 CLN654611:CLO654612 CVJ654611:CVK654612 DFF654611:DFG654612 DPB654611:DPC654612 DYX654611:DYY654612 EIT654611:EIU654612 ESP654611:ESQ654612 FCL654611:FCM654612 FMH654611:FMI654612 FWD654611:FWE654612 GFZ654611:GGA654612 GPV654611:GPW654612 GZR654611:GZS654612 HJN654611:HJO654612 HTJ654611:HTK654612 IDF654611:IDG654612 INB654611:INC654612 IWX654611:IWY654612 JGT654611:JGU654612 JQP654611:JQQ654612 KAL654611:KAM654612 KKH654611:KKI654612 KUD654611:KUE654612 LDZ654611:LEA654612 LNV654611:LNW654612 LXR654611:LXS654612 MHN654611:MHO654612 MRJ654611:MRK654612 NBF654611:NBG654612 NLB654611:NLC654612 NUX654611:NUY654612 OET654611:OEU654612 OOP654611:OOQ654612 OYL654611:OYM654612 PIH654611:PII654612 PSD654611:PSE654612 QBZ654611:QCA654612 QLV654611:QLW654612 QVR654611:QVS654612 RFN654611:RFO654612 RPJ654611:RPK654612 RZF654611:RZG654612 SJB654611:SJC654612 SSX654611:SSY654612 TCT654611:TCU654612 TMP654611:TMQ654612 TWL654611:TWM654612 UGH654611:UGI654612 UQD654611:UQE654612 UZZ654611:VAA654612 VJV654611:VJW654612 VTR654611:VTS654612 WDN654611:WDO654612 WNJ654611:WNK654612 WXF654611:WXG654612 AX720147:AY720148 KT720147:KU720148 UP720147:UQ720148 AEL720147:AEM720148 AOH720147:AOI720148 AYD720147:AYE720148 BHZ720147:BIA720148 BRV720147:BRW720148 CBR720147:CBS720148 CLN720147:CLO720148 CVJ720147:CVK720148 DFF720147:DFG720148 DPB720147:DPC720148 DYX720147:DYY720148 EIT720147:EIU720148 ESP720147:ESQ720148 FCL720147:FCM720148 FMH720147:FMI720148 FWD720147:FWE720148 GFZ720147:GGA720148 GPV720147:GPW720148 GZR720147:GZS720148 HJN720147:HJO720148 HTJ720147:HTK720148 IDF720147:IDG720148 INB720147:INC720148 IWX720147:IWY720148 JGT720147:JGU720148 JQP720147:JQQ720148 KAL720147:KAM720148 KKH720147:KKI720148 KUD720147:KUE720148 LDZ720147:LEA720148 LNV720147:LNW720148 LXR720147:LXS720148 MHN720147:MHO720148 MRJ720147:MRK720148 NBF720147:NBG720148 NLB720147:NLC720148 NUX720147:NUY720148 OET720147:OEU720148 OOP720147:OOQ720148 OYL720147:OYM720148 PIH720147:PII720148 PSD720147:PSE720148 QBZ720147:QCA720148 QLV720147:QLW720148 QVR720147:QVS720148 RFN720147:RFO720148 RPJ720147:RPK720148 RZF720147:RZG720148 SJB720147:SJC720148 SSX720147:SSY720148 TCT720147:TCU720148 TMP720147:TMQ720148 TWL720147:TWM720148 UGH720147:UGI720148 UQD720147:UQE720148 UZZ720147:VAA720148 VJV720147:VJW720148 VTR720147:VTS720148 WDN720147:WDO720148 WNJ720147:WNK720148 WXF720147:WXG720148 AX785683:AY785684 KT785683:KU785684 UP785683:UQ785684 AEL785683:AEM785684 AOH785683:AOI785684 AYD785683:AYE785684 BHZ785683:BIA785684 BRV785683:BRW785684 CBR785683:CBS785684 CLN785683:CLO785684 CVJ785683:CVK785684 DFF785683:DFG785684 DPB785683:DPC785684 DYX785683:DYY785684 EIT785683:EIU785684 ESP785683:ESQ785684 FCL785683:FCM785684 FMH785683:FMI785684 FWD785683:FWE785684 GFZ785683:GGA785684 GPV785683:GPW785684 GZR785683:GZS785684 HJN785683:HJO785684 HTJ785683:HTK785684 IDF785683:IDG785684 INB785683:INC785684 IWX785683:IWY785684 JGT785683:JGU785684 JQP785683:JQQ785684 KAL785683:KAM785684 KKH785683:KKI785684 KUD785683:KUE785684 LDZ785683:LEA785684 LNV785683:LNW785684 LXR785683:LXS785684 MHN785683:MHO785684 MRJ785683:MRK785684 NBF785683:NBG785684 NLB785683:NLC785684 NUX785683:NUY785684 OET785683:OEU785684 OOP785683:OOQ785684 OYL785683:OYM785684 PIH785683:PII785684 PSD785683:PSE785684 QBZ785683:QCA785684 QLV785683:QLW785684 QVR785683:QVS785684 RFN785683:RFO785684 RPJ785683:RPK785684 RZF785683:RZG785684 SJB785683:SJC785684 SSX785683:SSY785684 TCT785683:TCU785684 TMP785683:TMQ785684 TWL785683:TWM785684 UGH785683:UGI785684 UQD785683:UQE785684 UZZ785683:VAA785684 VJV785683:VJW785684 VTR785683:VTS785684 WDN785683:WDO785684 WNJ785683:WNK785684 WXF785683:WXG785684 AX851219:AY851220 KT851219:KU851220 UP851219:UQ851220 AEL851219:AEM851220 AOH851219:AOI851220 AYD851219:AYE851220 BHZ851219:BIA851220 BRV851219:BRW851220 CBR851219:CBS851220 CLN851219:CLO851220 CVJ851219:CVK851220 DFF851219:DFG851220 DPB851219:DPC851220 DYX851219:DYY851220 EIT851219:EIU851220 ESP851219:ESQ851220 FCL851219:FCM851220 FMH851219:FMI851220 FWD851219:FWE851220 GFZ851219:GGA851220 GPV851219:GPW851220 GZR851219:GZS851220 HJN851219:HJO851220 HTJ851219:HTK851220 IDF851219:IDG851220 INB851219:INC851220 IWX851219:IWY851220 JGT851219:JGU851220 JQP851219:JQQ851220 KAL851219:KAM851220 KKH851219:KKI851220 KUD851219:KUE851220 LDZ851219:LEA851220 LNV851219:LNW851220 LXR851219:LXS851220 MHN851219:MHO851220 MRJ851219:MRK851220 NBF851219:NBG851220 NLB851219:NLC851220 NUX851219:NUY851220 OET851219:OEU851220 OOP851219:OOQ851220 OYL851219:OYM851220 PIH851219:PII851220 PSD851219:PSE851220 QBZ851219:QCA851220 QLV851219:QLW851220 QVR851219:QVS851220 RFN851219:RFO851220 RPJ851219:RPK851220 RZF851219:RZG851220 SJB851219:SJC851220 SSX851219:SSY851220 TCT851219:TCU851220 TMP851219:TMQ851220 TWL851219:TWM851220 UGH851219:UGI851220 UQD851219:UQE851220 UZZ851219:VAA851220 VJV851219:VJW851220 VTR851219:VTS851220 WDN851219:WDO851220 WNJ851219:WNK851220 WXF851219:WXG851220 AX916755:AY916756 KT916755:KU916756 UP916755:UQ916756 AEL916755:AEM916756 AOH916755:AOI916756 AYD916755:AYE916756 BHZ916755:BIA916756 BRV916755:BRW916756 CBR916755:CBS916756 CLN916755:CLO916756 CVJ916755:CVK916756 DFF916755:DFG916756 DPB916755:DPC916756 DYX916755:DYY916756 EIT916755:EIU916756 ESP916755:ESQ916756 FCL916755:FCM916756 FMH916755:FMI916756 FWD916755:FWE916756 GFZ916755:GGA916756 GPV916755:GPW916756 GZR916755:GZS916756 HJN916755:HJO916756 HTJ916755:HTK916756 IDF916755:IDG916756 INB916755:INC916756 IWX916755:IWY916756 JGT916755:JGU916756 JQP916755:JQQ916756 KAL916755:KAM916756 KKH916755:KKI916756 KUD916755:KUE916756 LDZ916755:LEA916756 LNV916755:LNW916756 LXR916755:LXS916756 MHN916755:MHO916756 MRJ916755:MRK916756 NBF916755:NBG916756 NLB916755:NLC916756 NUX916755:NUY916756 OET916755:OEU916756 OOP916755:OOQ916756 OYL916755:OYM916756 PIH916755:PII916756 PSD916755:PSE916756 QBZ916755:QCA916756 QLV916755:QLW916756 QVR916755:QVS916756 RFN916755:RFO916756 RPJ916755:RPK916756 RZF916755:RZG916756 SJB916755:SJC916756 SSX916755:SSY916756 TCT916755:TCU916756 TMP916755:TMQ916756 TWL916755:TWM916756 UGH916755:UGI916756 UQD916755:UQE916756 UZZ916755:VAA916756 VJV916755:VJW916756 VTR916755:VTS916756 WDN916755:WDO916756 WNJ916755:WNK916756 WXF916755:WXG916756 AX982291:AY982292 KT982291:KU982292 UP982291:UQ982292 AEL982291:AEM982292 AOH982291:AOI982292 AYD982291:AYE982292 BHZ982291:BIA982292 BRV982291:BRW982292 CBR982291:CBS982292 CLN982291:CLO982292 CVJ982291:CVK982292 DFF982291:DFG982292 DPB982291:DPC982292 DYX982291:DYY982292 EIT982291:EIU982292 ESP982291:ESQ982292 FCL982291:FCM982292 FMH982291:FMI982292 FWD982291:FWE982292 GFZ982291:GGA982292 GPV982291:GPW982292 GZR982291:GZS982292 HJN982291:HJO982292 HTJ982291:HTK982292 IDF982291:IDG982292 INB982291:INC982292 IWX982291:IWY982292 JGT982291:JGU982292 JQP982291:JQQ982292 KAL982291:KAM982292 KKH982291:KKI982292 KUD982291:KUE982292 LDZ982291:LEA982292 LNV982291:LNW982292 LXR982291:LXS982292 MHN982291:MHO982292 MRJ982291:MRK982292 NBF982291:NBG982292 NLB982291:NLC982292 NUX982291:NUY982292 OET982291:OEU982292 OOP982291:OOQ982292 OYL982291:OYM982292 PIH982291:PII982292 PSD982291:PSE982292 QBZ982291:QCA982292 QLV982291:QLW982292 QVR982291:QVS982292 RFN982291:RFO982292 RPJ982291:RPK982292 RZF982291:RZG982292 SJB982291:SJC982292 SSX982291:SSY982292 TCT982291:TCU982292 TMP982291:TMQ982292 TWL982291:TWM982292 UGH982291:UGI982292 UQD982291:UQE982292 UZZ982291:VAA982292 VJV982291:VJW982292 VTR982291:VTS982292 WDN982291:WDO982292 WNJ982291:WNK982292 WXF982291:WXG982292</xm:sqref>
        </x14:dataValidation>
        <x14:dataValidation type="custom" allowBlank="1" showInputMessage="1" showErrorMessage="1" error="此单元格为保护区，请勿改动！">
          <x14:formula1>
            <xm:f>"xzd5566510134"</xm:f>
          </x14:formula1>
          <xm:sqref>BD110:BR110 BT110:BU110 KZ110:LN110 LP110:LQ110 UV110:VJ110 VL110:VM110 AER110:AFF110 AFH110:AFI110 AON110:APB110 APD110:APE110 AYJ110:AYX110 AYZ110:AZA110 BIF110:BIT110 BIV110:BIW110 BSB110:BSP110 BSR110:BSS110 CBX110:CCL110 CCN110:CCO110 CLT110:CMH110 CMJ110:CMK110 CVP110:CWD110 CWF110:CWG110 DFL110:DFZ110 DGB110:DGC110 DPH110:DPV110 DPX110:DPY110 DZD110:DZR110 DZT110:DZU110 EIZ110:EJN110 EJP110:EJQ110 ESV110:ETJ110 ETL110:ETM110 FCR110:FDF110 FDH110:FDI110 FMN110:FNB110 FND110:FNE110 FWJ110:FWX110 FWZ110:FXA110 GGF110:GGT110 GGV110:GGW110 GQB110:GQP110 GQR110:GQS110 GZX110:HAL110 HAN110:HAO110 HJT110:HKH110 HKJ110:HKK110 HTP110:HUD110 HUF110:HUG110 IDL110:IDZ110 IEB110:IEC110 INH110:INV110 INX110:INY110 IXD110:IXR110 IXT110:IXU110 JGZ110:JHN110 JHP110:JHQ110 JQV110:JRJ110 JRL110:JRM110 KAR110:KBF110 KBH110:KBI110 KKN110:KLB110 KLD110:KLE110 KUJ110:KUX110 KUZ110:KVA110 LEF110:LET110 LEV110:LEW110 LOB110:LOP110 LOR110:LOS110 LXX110:LYL110 LYN110:LYO110 MHT110:MIH110 MIJ110:MIK110 MRP110:MSD110 MSF110:MSG110 NBL110:NBZ110 NCB110:NCC110 NLH110:NLV110 NLX110:NLY110 NVD110:NVR110 NVT110:NVU110 OEZ110:OFN110 OFP110:OFQ110 OOV110:OPJ110 OPL110:OPM110 OYR110:OZF110 OZH110:OZI110 PIN110:PJB110 PJD110:PJE110 PSJ110:PSX110 PSZ110:PTA110 QCF110:QCT110 QCV110:QCW110 QMB110:QMP110 QMR110:QMS110 QVX110:QWL110 QWN110:QWO110 RFT110:RGH110 RGJ110:RGK110 RPP110:RQD110 RQF110:RQG110 RZL110:RZZ110 SAB110:SAC110 SJH110:SJV110 SJX110:SJY110 STD110:STR110 STT110:STU110 TCZ110:TDN110 TDP110:TDQ110 TMV110:TNJ110 TNL110:TNM110 TWR110:TXF110 TXH110:TXI110 UGN110:UHB110 UHD110:UHE110 UQJ110:UQX110 UQZ110:URA110 VAF110:VAT110 VAV110:VAW110 VKB110:VKP110 VKR110:VKS110 VTX110:VUL110 VUN110:VUO110 WDT110:WEH110 WEJ110:WEK110 WNP110:WOD110 WOF110:WOG110 WXL110:WXZ110 WYB110:WYC110 BD111:BM111 BR111 KZ111:LI111 LN111 UV111:VE111 VJ111 AER111:AFA111 AFF111 AON111:AOW111 APB111 AYJ111:AYS111 AYX111 BIF111:BIO111 BIT111 BSB111:BSK111 BSP111 CBX111:CCG111 CCL111 CLT111:CMC111 CMH111 CVP111:CVY111 CWD111 DFL111:DFU111 DFZ111 DPH111:DPQ111 DPV111 DZD111:DZM111 DZR111 EIZ111:EJI111 EJN111 ESV111:ETE111 ETJ111 FCR111:FDA111 FDF111 FMN111:FMW111 FNB111 FWJ111:FWS111 FWX111 GGF111:GGO111 GGT111 GQB111:GQK111 GQP111 GZX111:HAG111 HAL111 HJT111:HKC111 HKH111 HTP111:HTY111 HUD111 IDL111:IDU111 IDZ111 INH111:INQ111 INV111 IXD111:IXM111 IXR111 JGZ111:JHI111 JHN111 JQV111:JRE111 JRJ111 KAR111:KBA111 KBF111 KKN111:KKW111 KLB111 KUJ111:KUS111 KUX111 LEF111:LEO111 LET111 LOB111:LOK111 LOP111 LXX111:LYG111 LYL111 MHT111:MIC111 MIH111 MRP111:MRY111 MSD111 NBL111:NBU111 NBZ111 NLH111:NLQ111 NLV111 NVD111:NVM111 NVR111 OEZ111:OFI111 OFN111 OOV111:OPE111 OPJ111 OYR111:OZA111 OZF111 PIN111:PIW111 PJB111 PSJ111:PSS111 PSX111 QCF111:QCO111 QCT111 QMB111:QMK111 QMP111 QVX111:QWG111 QWL111 RFT111:RGC111 RGH111 RPP111:RPY111 RQD111 RZL111:RZU111 RZZ111 SJH111:SJQ111 SJV111 STD111:STM111 STR111 TCZ111:TDI111 TDN111 TMV111:TNE111 TNJ111 TWR111:TXA111 TXF111 UGN111:UGW111 UHB111 UQJ111:UQS111 UQX111 VAF111:VAO111 VAT111 VKB111:VKK111 VKP111 VTX111:VUG111 VUL111 WDT111:WEC111 WEH111 WNP111:WNY111 WOD111 WXL111:WXU111 WXZ111 BJ112:BU112 LF112:LQ112 VB112:VM112 AEX112:AFI112 AOT112:APE112 AYP112:AZA112 BIL112:BIW112 BSH112:BSS112 CCD112:CCO112 CLZ112:CMK112 CVV112:CWG112 DFR112:DGC112 DPN112:DPY112 DZJ112:DZU112 EJF112:EJQ112 ETB112:ETM112 FCX112:FDI112 FMT112:FNE112 FWP112:FXA112 GGL112:GGW112 GQH112:GQS112 HAD112:HAO112 HJZ112:HKK112 HTV112:HUG112 IDR112:IEC112 INN112:INY112 IXJ112:IXU112 JHF112:JHQ112 JRB112:JRM112 KAX112:KBI112 KKT112:KLE112 KUP112:KVA112 LEL112:LEW112 LOH112:LOS112 LYD112:LYO112 MHZ112:MIK112 MRV112:MSG112 NBR112:NCC112 NLN112:NLY112 NVJ112:NVU112 OFF112:OFQ112 OPB112:OPM112 OYX112:OZI112 PIT112:PJE112 PSP112:PTA112 QCL112:QCW112 QMH112:QMS112 QWD112:QWO112 RFZ112:RGK112 RPV112:RQG112 RZR112:SAC112 SJN112:SJY112 STJ112:STU112 TDF112:TDQ112 TNB112:TNM112 TWX112:TXI112 UGT112:UHE112 UQP112:URA112 VAL112:VAW112 VKH112:VKS112 VUD112:VUO112 WDZ112:WEK112 WNV112:WOG112 WXR112:WYC112 BJ113:CC113 CE113:CL113 LF113:LY113 MA113:MH113 VB113:VU113 VW113:WD113 AEX113:AFQ113 AFS113:AFZ113 AOT113:APM113 APO113:APV113 AYP113:AZI113 AZK113:AZR113 BIL113:BJE113 BJG113:BJN113 BSH113:BTA113 BTC113:BTJ113 CCD113:CCW113 CCY113:CDF113 CLZ113:CMS113 CMU113:CNB113 CVV113:CWO113 CWQ113:CWX113 DFR113:DGK113 DGM113:DGT113 DPN113:DQG113 DQI113:DQP113 DZJ113:EAC113 EAE113:EAL113 EJF113:EJY113 EKA113:EKH113 ETB113:ETU113 ETW113:EUD113 FCX113:FDQ113 FDS113:FDZ113 FMT113:FNM113 FNO113:FNV113 FWP113:FXI113 FXK113:FXR113 GGL113:GHE113 GHG113:GHN113 GQH113:GRA113 GRC113:GRJ113 HAD113:HAW113 HAY113:HBF113 HJZ113:HKS113 HKU113:HLB113 HTV113:HUO113 HUQ113:HUX113 IDR113:IEK113 IEM113:IET113 INN113:IOG113 IOI113:IOP113 IXJ113:IYC113 IYE113:IYL113 JHF113:JHY113 JIA113:JIH113 JRB113:JRU113 JRW113:JSD113 KAX113:KBQ113 KBS113:KBZ113 KKT113:KLM113 KLO113:KLV113 KUP113:KVI113 KVK113:KVR113 LEL113:LFE113 LFG113:LFN113 LOH113:LPA113 LPC113:LPJ113 LYD113:LYW113 LYY113:LZF113 MHZ113:MIS113 MIU113:MJB113 MRV113:MSO113 MSQ113:MSX113 NBR113:NCK113 NCM113:NCT113 NLN113:NMG113 NMI113:NMP113 NVJ113:NWC113 NWE113:NWL113 OFF113:OFY113 OGA113:OGH113 OPB113:OPU113 OPW113:OQD113 OYX113:OZQ113 OZS113:OZZ113 PIT113:PJM113 PJO113:PJV113 PSP113:PTI113 PTK113:PTR113 QCL113:QDE113 QDG113:QDN113 QMH113:QNA113 QNC113:QNJ113 QWD113:QWW113 QWY113:QXF113 RFZ113:RGS113 RGU113:RHB113 RPV113:RQO113 RQQ113:RQX113 RZR113:SAK113 SAM113:SAT113 SJN113:SKG113 SKI113:SKP113 STJ113:SUC113 SUE113:SUL113 TDF113:TDY113 TEA113:TEH113 TNB113:TNU113 TNW113:TOD113 TWX113:TXQ113 TXS113:TXZ113 UGT113:UHM113 UHO113:UHV113 UQP113:URI113 URK113:URR113 VAL113:VBE113 VBG113:VBN113 VKH113:VLA113 VLC113:VLJ113 VUD113:VUW113 VUY113:VVF113 WDZ113:WES113 WEU113:WFB113 WNV113:WOO113 WOQ113:WOX113 WXR113:WYK113 WYM113:WYT113 BJ114:BT114 LF114:LP114 VB114:VL114 AEX114:AFH114 AOT114:APD114 AYP114:AYZ114 BIL114:BIV114 BSH114:BSR114 CCD114:CCN114 CLZ114:CMJ114 CVV114:CWF114 DFR114:DGB114 DPN114:DPX114 DZJ114:DZT114 EJF114:EJP114 ETB114:ETL114 FCX114:FDH114 FMT114:FND114 FWP114:FWZ114 GGL114:GGV114 GQH114:GQR114 HAD114:HAN114 HJZ114:HKJ114 HTV114:HUF114 IDR114:IEB114 INN114:INX114 IXJ114:IXT114 JHF114:JHP114 JRB114:JRL114 KAX114:KBH114 KKT114:KLD114 KUP114:KUZ114 LEL114:LEV114 LOH114:LOR114 LYD114:LYN114 MHZ114:MIJ114 MRV114:MSF114 NBR114:NCB114 NLN114:NLX114 NVJ114:NVT114 OFF114:OFP114 OPB114:OPL114 OYX114:OZH114 PIT114:PJD114 PSP114:PSZ114 QCL114:QCV114 QMH114:QMR114 QWD114:QWN114 RFZ114:RGJ114 RPV114:RQF114 RZR114:SAB114 SJN114:SJX114 STJ114:STT114 TDF114:TDP114 TNB114:TNL114 TWX114:TXH114 UGT114:UHD114 UQP114:UQZ114 VAL114:VAV114 VKH114:VKR114 VUD114:VUN114 WDZ114:WEJ114 WNV114:WOF114 WXR114:WYB114 BA115:BQ115 BT115 KW115:LM115 LP115 US115:VI115 VL115 AEO115:AFE115 AFH115 AOK115:APA115 APD115 AYG115:AYW115 AYZ115 BIC115:BIS115 BIV115 BRY115:BSO115 BSR115 CBU115:CCK115 CCN115 CLQ115:CMG115 CMJ115 CVM115:CWC115 CWF115 DFI115:DFY115 DGB115 DPE115:DPU115 DPX115 DZA115:DZQ115 DZT115 EIW115:EJM115 EJP115 ESS115:ETI115 ETL115 FCO115:FDE115 FDH115 FMK115:FNA115 FND115 FWG115:FWW115 FWZ115 GGC115:GGS115 GGV115 GPY115:GQO115 GQR115 GZU115:HAK115 HAN115 HJQ115:HKG115 HKJ115 HTM115:HUC115 HUF115 IDI115:IDY115 IEB115 INE115:INU115 INX115 IXA115:IXQ115 IXT115 JGW115:JHM115 JHP115 JQS115:JRI115 JRL115 KAO115:KBE115 KBH115 KKK115:KLA115 KLD115 KUG115:KUW115 KUZ115 LEC115:LES115 LEV115 LNY115:LOO115 LOR115 LXU115:LYK115 LYN115 MHQ115:MIG115 MIJ115 MRM115:MSC115 MSF115 NBI115:NBY115 NCB115 NLE115:NLU115 NLX115 NVA115:NVQ115 NVT115 OEW115:OFM115 OFP115 OOS115:OPI115 OPL115 OYO115:OZE115 OZH115 PIK115:PJA115 PJD115 PSG115:PSW115 PSZ115 QCC115:QCS115 QCV115 QLY115:QMO115 QMR115 QVU115:QWK115 QWN115 RFQ115:RGG115 RGJ115 RPM115:RQC115 RQF115 RZI115:RZY115 SAB115 SJE115:SJU115 SJX115 STA115:STQ115 STT115 TCW115:TDM115 TDP115 TMS115:TNI115 TNL115 TWO115:TXE115 TXH115 UGK115:UHA115 UHD115 UQG115:UQW115 UQZ115 VAC115:VAS115 VAV115 VJY115:VKO115 VKR115 VTU115:VUK115 VUN115 WDQ115:WEG115 WEJ115 WNM115:WOC115 WOF115 WXI115:WXY115 WYB115 BK128:BS128 LG128:LO128 VC128:VK128 AEY128:AFG128 AOU128:APC128 AYQ128:AYY128 BIM128:BIU128 BSI128:BSQ128 CCE128:CCM128 CMA128:CMI128 CVW128:CWE128 DFS128:DGA128 DPO128:DPW128 DZK128:DZS128 EJG128:EJO128 ETC128:ETK128 FCY128:FDG128 FMU128:FNC128 FWQ128:FWY128 GGM128:GGU128 GQI128:GQQ128 HAE128:HAM128 HKA128:HKI128 HTW128:HUE128 IDS128:IEA128 INO128:INW128 IXK128:IXS128 JHG128:JHO128 JRC128:JRK128 KAY128:KBG128 KKU128:KLC128 KUQ128:KUY128 LEM128:LEU128 LOI128:LOQ128 LYE128:LYM128 MIA128:MII128 MRW128:MSE128 NBS128:NCA128 NLO128:NLW128 NVK128:NVS128 OFG128:OFO128 OPC128:OPK128 OYY128:OZG128 PIU128:PJC128 PSQ128:PSY128 QCM128:QCU128 QMI128:QMQ128 QWE128:QWM128 RGA128:RGI128 RPW128:RQE128 RZS128:SAA128 SJO128:SJW128 STK128:STS128 TDG128:TDO128 TNC128:TNK128 TWY128:TXG128 UGU128:UHC128 UQQ128:UQY128 VAM128:VAU128 VKI128:VKQ128 VUE128:VUM128 WEA128:WEI128 WNW128:WOE128 WXS128:WYA128 AX130 KT130 UP130 AEL130 AOH130 AYD130 BHZ130 BRV130 CBR130 CLN130 CVJ130 DFF130 DPB130 DYX130 EIT130 ESP130 FCL130 FMH130 FWD130 GFZ130 GPV130 GZR130 HJN130 HTJ130 IDF130 INB130 IWX130 JGT130 JQP130 KAL130 KKH130 KUD130 LDZ130 LNV130 LXR130 MHN130 MRJ130 NBF130 NLB130 NUX130 OET130 OOP130 OYL130 PIH130 PSD130 QBZ130 QLV130 QVR130 RFN130 RPJ130 RZF130 SJB130 SSX130 TCT130 TMP130 TWL130 UGH130 UQD130 UZZ130 VJV130 VTR130 WDN130 WNJ130 WXF130 BM136:BP136 LI136:LL136 VE136:VH136 AFA136:AFD136 AOW136:AOZ136 AYS136:AYV136 BIO136:BIR136 BSK136:BSN136 CCG136:CCJ136 CMC136:CMF136 CVY136:CWB136 DFU136:DFX136 DPQ136:DPT136 DZM136:DZP136 EJI136:EJL136 ETE136:ETH136 FDA136:FDD136 FMW136:FMZ136 FWS136:FWV136 GGO136:GGR136 GQK136:GQN136 HAG136:HAJ136 HKC136:HKF136 HTY136:HUB136 IDU136:IDX136 INQ136:INT136 IXM136:IXP136 JHI136:JHL136 JRE136:JRH136 KBA136:KBD136 KKW136:KKZ136 KUS136:KUV136 LEO136:LER136 LOK136:LON136 LYG136:LYJ136 MIC136:MIF136 MRY136:MSB136 NBU136:NBX136 NLQ136:NLT136 NVM136:NVP136 OFI136:OFL136 OPE136:OPH136 OZA136:OZD136 PIW136:PIZ136 PSS136:PSV136 QCO136:QCR136 QMK136:QMN136 QWG136:QWJ136 RGC136:RGF136 RPY136:RQB136 RZU136:RZX136 SJQ136:SJT136 STM136:STP136 TDI136:TDL136 TNE136:TNH136 TXA136:TXD136 UGW136:UGZ136 UQS136:UQV136 VAO136:VAR136 VKK136:VKN136 VUG136:VUJ136 WEC136:WEF136 WNY136:WOB136 WXU136:WXX136 CV156 DJ156:DX156 DM157:DU157 DW157 DY157 AY178 KU178 UQ178 AEM178 AOI178 AYE178 BIA178 BRW178 CBS178 CLO178 CVK178 DFG178 DPC178 DYY178 EIU178 ESQ178 FCM178 FMI178 FWE178 GGA178 GPW178 GZS178 HJO178 HTK178 IDG178 INC178 IWY178 JGU178 JQQ178 KAM178 KKI178 KUE178 LEA178 LNW178 LXS178 MHO178 MRK178 NBG178 NLC178 NUY178 OEU178 OOQ178 OYM178 PII178 PSE178 QCA178 QLW178 QVS178 RFO178 RPK178 RZG178 SJC178 SSY178 TCU178 TMQ178 TWM178 UGI178 UQE178 VAA178 VJW178 VTS178 WDO178 WNK178 WXG178 BD64741:BR64741 BT64741:BU64741 KZ64741:LN64741 LP64741:LQ64741 UV64741:VJ64741 VL64741:VM64741 AER64741:AFF64741 AFH64741:AFI64741 AON64741:APB64741 APD64741:APE64741 AYJ64741:AYX64741 AYZ64741:AZA64741 BIF64741:BIT64741 BIV64741:BIW64741 BSB64741:BSP64741 BSR64741:BSS64741 CBX64741:CCL64741 CCN64741:CCO64741 CLT64741:CMH64741 CMJ64741:CMK64741 CVP64741:CWD64741 CWF64741:CWG64741 DFL64741:DFZ64741 DGB64741:DGC64741 DPH64741:DPV64741 DPX64741:DPY64741 DZD64741:DZR64741 DZT64741:DZU64741 EIZ64741:EJN64741 EJP64741:EJQ64741 ESV64741:ETJ64741 ETL64741:ETM64741 FCR64741:FDF64741 FDH64741:FDI64741 FMN64741:FNB64741 FND64741:FNE64741 FWJ64741:FWX64741 FWZ64741:FXA64741 GGF64741:GGT64741 GGV64741:GGW64741 GQB64741:GQP64741 GQR64741:GQS64741 GZX64741:HAL64741 HAN64741:HAO64741 HJT64741:HKH64741 HKJ64741:HKK64741 HTP64741:HUD64741 HUF64741:HUG64741 IDL64741:IDZ64741 IEB64741:IEC64741 INH64741:INV64741 INX64741:INY64741 IXD64741:IXR64741 IXT64741:IXU64741 JGZ64741:JHN64741 JHP64741:JHQ64741 JQV64741:JRJ64741 JRL64741:JRM64741 KAR64741:KBF64741 KBH64741:KBI64741 KKN64741:KLB64741 KLD64741:KLE64741 KUJ64741:KUX64741 KUZ64741:KVA64741 LEF64741:LET64741 LEV64741:LEW64741 LOB64741:LOP64741 LOR64741:LOS64741 LXX64741:LYL64741 LYN64741:LYO64741 MHT64741:MIH64741 MIJ64741:MIK64741 MRP64741:MSD64741 MSF64741:MSG64741 NBL64741:NBZ64741 NCB64741:NCC64741 NLH64741:NLV64741 NLX64741:NLY64741 NVD64741:NVR64741 NVT64741:NVU64741 OEZ64741:OFN64741 OFP64741:OFQ64741 OOV64741:OPJ64741 OPL64741:OPM64741 OYR64741:OZF64741 OZH64741:OZI64741 PIN64741:PJB64741 PJD64741:PJE64741 PSJ64741:PSX64741 PSZ64741:PTA64741 QCF64741:QCT64741 QCV64741:QCW64741 QMB64741:QMP64741 QMR64741:QMS64741 QVX64741:QWL64741 QWN64741:QWO64741 RFT64741:RGH64741 RGJ64741:RGK64741 RPP64741:RQD64741 RQF64741:RQG64741 RZL64741:RZZ64741 SAB64741:SAC64741 SJH64741:SJV64741 SJX64741:SJY64741 STD64741:STR64741 STT64741:STU64741 TCZ64741:TDN64741 TDP64741:TDQ64741 TMV64741:TNJ64741 TNL64741:TNM64741 TWR64741:TXF64741 TXH64741:TXI64741 UGN64741:UHB64741 UHD64741:UHE64741 UQJ64741:UQX64741 UQZ64741:URA64741 VAF64741:VAT64741 VAV64741:VAW64741 VKB64741:VKP64741 VKR64741:VKS64741 VTX64741:VUL64741 VUN64741:VUO64741 WDT64741:WEH64741 WEJ64741:WEK64741 WNP64741:WOD64741 WOF64741:WOG64741 WXL64741:WXZ64741 WYB64741:WYC64741 BD64742:BM64742 BR64742 KZ64742:LI64742 LN64742 UV64742:VE64742 VJ64742 AER64742:AFA64742 AFF64742 AON64742:AOW64742 APB64742 AYJ64742:AYS64742 AYX64742 BIF64742:BIO64742 BIT64742 BSB64742:BSK64742 BSP64742 CBX64742:CCG64742 CCL64742 CLT64742:CMC64742 CMH64742 CVP64742:CVY64742 CWD64742 DFL64742:DFU64742 DFZ64742 DPH64742:DPQ64742 DPV64742 DZD64742:DZM64742 DZR64742 EIZ64742:EJI64742 EJN64742 ESV64742:ETE64742 ETJ64742 FCR64742:FDA64742 FDF64742 FMN64742:FMW64742 FNB64742 FWJ64742:FWS64742 FWX64742 GGF64742:GGO64742 GGT64742 GQB64742:GQK64742 GQP64742 GZX64742:HAG64742 HAL64742 HJT64742:HKC64742 HKH64742 HTP64742:HTY64742 HUD64742 IDL64742:IDU64742 IDZ64742 INH64742:INQ64742 INV64742 IXD64742:IXM64742 IXR64742 JGZ64742:JHI64742 JHN64742 JQV64742:JRE64742 JRJ64742 KAR64742:KBA64742 KBF64742 KKN64742:KKW64742 KLB64742 KUJ64742:KUS64742 KUX64742 LEF64742:LEO64742 LET64742 LOB64742:LOK64742 LOP64742 LXX64742:LYG64742 LYL64742 MHT64742:MIC64742 MIH64742 MRP64742:MRY64742 MSD64742 NBL64742:NBU64742 NBZ64742 NLH64742:NLQ64742 NLV64742 NVD64742:NVM64742 NVR64742 OEZ64742:OFI64742 OFN64742 OOV64742:OPE64742 OPJ64742 OYR64742:OZA64742 OZF64742 PIN64742:PIW64742 PJB64742 PSJ64742:PSS64742 PSX64742 QCF64742:QCO64742 QCT64742 QMB64742:QMK64742 QMP64742 QVX64742:QWG64742 QWL64742 RFT64742:RGC64742 RGH64742 RPP64742:RPY64742 RQD64742 RZL64742:RZU64742 RZZ64742 SJH64742:SJQ64742 SJV64742 STD64742:STM64742 STR64742 TCZ64742:TDI64742 TDN64742 TMV64742:TNE64742 TNJ64742 TWR64742:TXA64742 TXF64742 UGN64742:UGW64742 UHB64742 UQJ64742:UQS64742 UQX64742 VAF64742:VAO64742 VAT64742 VKB64742:VKK64742 VKP64742 VTX64742:VUG64742 VUL64742 WDT64742:WEC64742 WEH64742 WNP64742:WNY64742 WOD64742 WXL64742:WXU64742 WXZ64742 BJ64743:BU64743 LF64743:LQ64743 VB64743:VM64743 AEX64743:AFI64743 AOT64743:APE64743 AYP64743:AZA64743 BIL64743:BIW64743 BSH64743:BSS64743 CCD64743:CCO64743 CLZ64743:CMK64743 CVV64743:CWG64743 DFR64743:DGC64743 DPN64743:DPY64743 DZJ64743:DZU64743 EJF64743:EJQ64743 ETB64743:ETM64743 FCX64743:FDI64743 FMT64743:FNE64743 FWP64743:FXA64743 GGL64743:GGW64743 GQH64743:GQS64743 HAD64743:HAO64743 HJZ64743:HKK64743 HTV64743:HUG64743 IDR64743:IEC64743 INN64743:INY64743 IXJ64743:IXU64743 JHF64743:JHQ64743 JRB64743:JRM64743 KAX64743:KBI64743 KKT64743:KLE64743 KUP64743:KVA64743 LEL64743:LEW64743 LOH64743:LOS64743 LYD64743:LYO64743 MHZ64743:MIK64743 MRV64743:MSG64743 NBR64743:NCC64743 NLN64743:NLY64743 NVJ64743:NVU64743 OFF64743:OFQ64743 OPB64743:OPM64743 OYX64743:OZI64743 PIT64743:PJE64743 PSP64743:PTA64743 QCL64743:QCW64743 QMH64743:QMS64743 QWD64743:QWO64743 RFZ64743:RGK64743 RPV64743:RQG64743 RZR64743:SAC64743 SJN64743:SJY64743 STJ64743:STU64743 TDF64743:TDQ64743 TNB64743:TNM64743 TWX64743:TXI64743 UGT64743:UHE64743 UQP64743:URA64743 VAL64743:VAW64743 VKH64743:VKS64743 VUD64743:VUO64743 WDZ64743:WEK64743 WNV64743:WOG64743 WXR64743:WYC64743 BJ64744:CC64744 CE64744:CL64744 LF64744:LY64744 MA64744:MH64744 VB64744:VU64744 VW64744:WD64744 AEX64744:AFQ64744 AFS64744:AFZ64744 AOT64744:APM64744 APO64744:APV64744 AYP64744:AZI64744 AZK64744:AZR64744 BIL64744:BJE64744 BJG64744:BJN64744 BSH64744:BTA64744 BTC64744:BTJ64744 CCD64744:CCW64744 CCY64744:CDF64744 CLZ64744:CMS64744 CMU64744:CNB64744 CVV64744:CWO64744 CWQ64744:CWX64744 DFR64744:DGK64744 DGM64744:DGT64744 DPN64744:DQG64744 DQI64744:DQP64744 DZJ64744:EAC64744 EAE64744:EAL64744 EJF64744:EJY64744 EKA64744:EKH64744 ETB64744:ETU64744 ETW64744:EUD64744 FCX64744:FDQ64744 FDS64744:FDZ64744 FMT64744:FNM64744 FNO64744:FNV64744 FWP64744:FXI64744 FXK64744:FXR64744 GGL64744:GHE64744 GHG64744:GHN64744 GQH64744:GRA64744 GRC64744:GRJ64744 HAD64744:HAW64744 HAY64744:HBF64744 HJZ64744:HKS64744 HKU64744:HLB64744 HTV64744:HUO64744 HUQ64744:HUX64744 IDR64744:IEK64744 IEM64744:IET64744 INN64744:IOG64744 IOI64744:IOP64744 IXJ64744:IYC64744 IYE64744:IYL64744 JHF64744:JHY64744 JIA64744:JIH64744 JRB64744:JRU64744 JRW64744:JSD64744 KAX64744:KBQ64744 KBS64744:KBZ64744 KKT64744:KLM64744 KLO64744:KLV64744 KUP64744:KVI64744 KVK64744:KVR64744 LEL64744:LFE64744 LFG64744:LFN64744 LOH64744:LPA64744 LPC64744:LPJ64744 LYD64744:LYW64744 LYY64744:LZF64744 MHZ64744:MIS64744 MIU64744:MJB64744 MRV64744:MSO64744 MSQ64744:MSX64744 NBR64744:NCK64744 NCM64744:NCT64744 NLN64744:NMG64744 NMI64744:NMP64744 NVJ64744:NWC64744 NWE64744:NWL64744 OFF64744:OFY64744 OGA64744:OGH64744 OPB64744:OPU64744 OPW64744:OQD64744 OYX64744:OZQ64744 OZS64744:OZZ64744 PIT64744:PJM64744 PJO64744:PJV64744 PSP64744:PTI64744 PTK64744:PTR64744 QCL64744:QDE64744 QDG64744:QDN64744 QMH64744:QNA64744 QNC64744:QNJ64744 QWD64744:QWW64744 QWY64744:QXF64744 RFZ64744:RGS64744 RGU64744:RHB64744 RPV64744:RQO64744 RQQ64744:RQX64744 RZR64744:SAK64744 SAM64744:SAT64744 SJN64744:SKG64744 SKI64744:SKP64744 STJ64744:SUC64744 SUE64744:SUL64744 TDF64744:TDY64744 TEA64744:TEH64744 TNB64744:TNU64744 TNW64744:TOD64744 TWX64744:TXQ64744 TXS64744:TXZ64744 UGT64744:UHM64744 UHO64744:UHV64744 UQP64744:URI64744 URK64744:URR64744 VAL64744:VBE64744 VBG64744:VBN64744 VKH64744:VLA64744 VLC64744:VLJ64744 VUD64744:VUW64744 VUY64744:VVF64744 WDZ64744:WES64744 WEU64744:WFB64744 WNV64744:WOO64744 WOQ64744:WOX64744 WXR64744:WYK64744 WYM64744:WYT64744 BJ64745:BT64745 LF64745:LP64745 VB64745:VL64745 AEX64745:AFH64745 AOT64745:APD64745 AYP64745:AYZ64745 BIL64745:BIV64745 BSH64745:BSR64745 CCD64745:CCN64745 CLZ64745:CMJ64745 CVV64745:CWF64745 DFR64745:DGB64745 DPN64745:DPX64745 DZJ64745:DZT64745 EJF64745:EJP64745 ETB64745:ETL64745 FCX64745:FDH64745 FMT64745:FND64745 FWP64745:FWZ64745 GGL64745:GGV64745 GQH64745:GQR64745 HAD64745:HAN64745 HJZ64745:HKJ64745 HTV64745:HUF64745 IDR64745:IEB64745 INN64745:INX64745 IXJ64745:IXT64745 JHF64745:JHP64745 JRB64745:JRL64745 KAX64745:KBH64745 KKT64745:KLD64745 KUP64745:KUZ64745 LEL64745:LEV64745 LOH64745:LOR64745 LYD64745:LYN64745 MHZ64745:MIJ64745 MRV64745:MSF64745 NBR64745:NCB64745 NLN64745:NLX64745 NVJ64745:NVT64745 OFF64745:OFP64745 OPB64745:OPL64745 OYX64745:OZH64745 PIT64745:PJD64745 PSP64745:PSZ64745 QCL64745:QCV64745 QMH64745:QMR64745 QWD64745:QWN64745 RFZ64745:RGJ64745 RPV64745:RQF64745 RZR64745:SAB64745 SJN64745:SJX64745 STJ64745:STT64745 TDF64745:TDP64745 TNB64745:TNL64745 TWX64745:TXH64745 UGT64745:UHD64745 UQP64745:UQZ64745 VAL64745:VAV64745 VKH64745:VKR64745 VUD64745:VUN64745 WDZ64745:WEJ64745 WNV64745:WOF64745 WXR64745:WYB64745 BA64746:BQ64746 BT64746 KW64746:LM64746 LP64746 US64746:VI64746 VL64746 AEO64746:AFE64746 AFH64746 AOK64746:APA64746 APD64746 AYG64746:AYW64746 AYZ64746 BIC64746:BIS64746 BIV64746 BRY64746:BSO64746 BSR64746 CBU64746:CCK64746 CCN64746 CLQ64746:CMG64746 CMJ64746 CVM64746:CWC64746 CWF64746 DFI64746:DFY64746 DGB64746 DPE64746:DPU64746 DPX64746 DZA64746:DZQ64746 DZT64746 EIW64746:EJM64746 EJP64746 ESS64746:ETI64746 ETL64746 FCO64746:FDE64746 FDH64746 FMK64746:FNA64746 FND64746 FWG64746:FWW64746 FWZ64746 GGC64746:GGS64746 GGV64746 GPY64746:GQO64746 GQR64746 GZU64746:HAK64746 HAN64746 HJQ64746:HKG64746 HKJ64746 HTM64746:HUC64746 HUF64746 IDI64746:IDY64746 IEB64746 INE64746:INU64746 INX64746 IXA64746:IXQ64746 IXT64746 JGW64746:JHM64746 JHP64746 JQS64746:JRI64746 JRL64746 KAO64746:KBE64746 KBH64746 KKK64746:KLA64746 KLD64746 KUG64746:KUW64746 KUZ64746 LEC64746:LES64746 LEV64746 LNY64746:LOO64746 LOR64746 LXU64746:LYK64746 LYN64746 MHQ64746:MIG64746 MIJ64746 MRM64746:MSC64746 MSF64746 NBI64746:NBY64746 NCB64746 NLE64746:NLU64746 NLX64746 NVA64746:NVQ64746 NVT64746 OEW64746:OFM64746 OFP64746 OOS64746:OPI64746 OPL64746 OYO64746:OZE64746 OZH64746 PIK64746:PJA64746 PJD64746 PSG64746:PSW64746 PSZ64746 QCC64746:QCS64746 QCV64746 QLY64746:QMO64746 QMR64746 QVU64746:QWK64746 QWN64746 RFQ64746:RGG64746 RGJ64746 RPM64746:RQC64746 RQF64746 RZI64746:RZY64746 SAB64746 SJE64746:SJU64746 SJX64746 STA64746:STQ64746 STT64746 TCW64746:TDM64746 TDP64746 TMS64746:TNI64746 TNL64746 TWO64746:TXE64746 TXH64746 UGK64746:UHA64746 UHD64746 UQG64746:UQW64746 UQZ64746 VAC64746:VAS64746 VAV64746 VJY64746:VKO64746 VKR64746 VTU64746:VUK64746 VUN64746 WDQ64746:WEG64746 WEJ64746 WNM64746:WOC64746 WOF64746 WXI64746:WXY64746 WYB64746 BK64759:BS64759 LG64759:LO64759 VC64759:VK64759 AEY64759:AFG64759 AOU64759:APC64759 AYQ64759:AYY64759 BIM64759:BIU64759 BSI64759:BSQ64759 CCE64759:CCM64759 CMA64759:CMI64759 CVW64759:CWE64759 DFS64759:DGA64759 DPO64759:DPW64759 DZK64759:DZS64759 EJG64759:EJO64759 ETC64759:ETK64759 FCY64759:FDG64759 FMU64759:FNC64759 FWQ64759:FWY64759 GGM64759:GGU64759 GQI64759:GQQ64759 HAE64759:HAM64759 HKA64759:HKI64759 HTW64759:HUE64759 IDS64759:IEA64759 INO64759:INW64759 IXK64759:IXS64759 JHG64759:JHO64759 JRC64759:JRK64759 KAY64759:KBG64759 KKU64759:KLC64759 KUQ64759:KUY64759 LEM64759:LEU64759 LOI64759:LOQ64759 LYE64759:LYM64759 MIA64759:MII64759 MRW64759:MSE64759 NBS64759:NCA64759 NLO64759:NLW64759 NVK64759:NVS64759 OFG64759:OFO64759 OPC64759:OPK64759 OYY64759:OZG64759 PIU64759:PJC64759 PSQ64759:PSY64759 QCM64759:QCU64759 QMI64759:QMQ64759 QWE64759:QWM64759 RGA64759:RGI64759 RPW64759:RQE64759 RZS64759:SAA64759 SJO64759:SJW64759 STK64759:STS64759 TDG64759:TDO64759 TNC64759:TNK64759 TWY64759:TXG64759 UGU64759:UHC64759 UQQ64759:UQY64759 VAM64759:VAU64759 VKI64759:VKQ64759 VUE64759:VUM64759 WEA64759:WEI64759 WNW64759:WOE64759 WXS64759:WYA64759 AX64761 KT64761 UP64761 AEL64761 AOH64761 AYD64761 BHZ64761 BRV64761 CBR64761 CLN64761 CVJ64761 DFF64761 DPB64761 DYX64761 EIT64761 ESP64761 FCL64761 FMH64761 FWD64761 GFZ64761 GPV64761 GZR64761 HJN64761 HTJ64761 IDF64761 INB64761 IWX64761 JGT64761 JQP64761 KAL64761 KKH64761 KUD64761 LDZ64761 LNV64761 LXR64761 MHN64761 MRJ64761 NBF64761 NLB64761 NUX64761 OET64761 OOP64761 OYL64761 PIH64761 PSD64761 QBZ64761 QLV64761 QVR64761 RFN64761 RPJ64761 RZF64761 SJB64761 SSX64761 TCT64761 TMP64761 TWL64761 UGH64761 UQD64761 UZZ64761 VJV64761 VTR64761 WDN64761 WNJ64761 WXF64761 BM64767:BP64767 LI64767:LL64767 VE64767:VH64767 AFA64767:AFD64767 AOW64767:AOZ64767 AYS64767:AYV64767 BIO64767:BIR64767 BSK64767:BSN64767 CCG64767:CCJ64767 CMC64767:CMF64767 CVY64767:CWB64767 DFU64767:DFX64767 DPQ64767:DPT64767 DZM64767:DZP64767 EJI64767:EJL64767 ETE64767:ETH64767 FDA64767:FDD64767 FMW64767:FMZ64767 FWS64767:FWV64767 GGO64767:GGR64767 GQK64767:GQN64767 HAG64767:HAJ64767 HKC64767:HKF64767 HTY64767:HUB64767 IDU64767:IDX64767 INQ64767:INT64767 IXM64767:IXP64767 JHI64767:JHL64767 JRE64767:JRH64767 KBA64767:KBD64767 KKW64767:KKZ64767 KUS64767:KUV64767 LEO64767:LER64767 LOK64767:LON64767 LYG64767:LYJ64767 MIC64767:MIF64767 MRY64767:MSB64767 NBU64767:NBX64767 NLQ64767:NLT64767 NVM64767:NVP64767 OFI64767:OFL64767 OPE64767:OPH64767 OZA64767:OZD64767 PIW64767:PIZ64767 PSS64767:PSV64767 QCO64767:QCR64767 QMK64767:QMN64767 QWG64767:QWJ64767 RGC64767:RGF64767 RPY64767:RQB64767 RZU64767:RZX64767 SJQ64767:SJT64767 STM64767:STP64767 TDI64767:TDL64767 TNE64767:TNH64767 TXA64767:TXD64767 UGW64767:UGZ64767 UQS64767:UQV64767 VAO64767:VAR64767 VKK64767:VKN64767 VUG64767:VUJ64767 WEC64767:WEF64767 WNY64767:WOB64767 WXU64767:WXX64767 AY64809 KU64809 UQ64809 AEM64809 AOI64809 AYE64809 BIA64809 BRW64809 CBS64809 CLO64809 CVK64809 DFG64809 DPC64809 DYY64809 EIU64809 ESQ64809 FCM64809 FMI64809 FWE64809 GGA64809 GPW64809 GZS64809 HJO64809 HTK64809 IDG64809 INC64809 IWY64809 JGU64809 JQQ64809 KAM64809 KKI64809 KUE64809 LEA64809 LNW64809 LXS64809 MHO64809 MRK64809 NBG64809 NLC64809 NUY64809 OEU64809 OOQ64809 OYM64809 PII64809 PSE64809 QCA64809 QLW64809 QVS64809 RFO64809 RPK64809 RZG64809 SJC64809 SSY64809 TCU64809 TMQ64809 TWM64809 UGI64809 UQE64809 VAA64809 VJW64809 VTS64809 WDO64809 WNK64809 WXG64809 BD130277:BR130277 BT130277:BU130277 KZ130277:LN130277 LP130277:LQ130277 UV130277:VJ130277 VL130277:VM130277 AER130277:AFF130277 AFH130277:AFI130277 AON130277:APB130277 APD130277:APE130277 AYJ130277:AYX130277 AYZ130277:AZA130277 BIF130277:BIT130277 BIV130277:BIW130277 BSB130277:BSP130277 BSR130277:BSS130277 CBX130277:CCL130277 CCN130277:CCO130277 CLT130277:CMH130277 CMJ130277:CMK130277 CVP130277:CWD130277 CWF130277:CWG130277 DFL130277:DFZ130277 DGB130277:DGC130277 DPH130277:DPV130277 DPX130277:DPY130277 DZD130277:DZR130277 DZT130277:DZU130277 EIZ130277:EJN130277 EJP130277:EJQ130277 ESV130277:ETJ130277 ETL130277:ETM130277 FCR130277:FDF130277 FDH130277:FDI130277 FMN130277:FNB130277 FND130277:FNE130277 FWJ130277:FWX130277 FWZ130277:FXA130277 GGF130277:GGT130277 GGV130277:GGW130277 GQB130277:GQP130277 GQR130277:GQS130277 GZX130277:HAL130277 HAN130277:HAO130277 HJT130277:HKH130277 HKJ130277:HKK130277 HTP130277:HUD130277 HUF130277:HUG130277 IDL130277:IDZ130277 IEB130277:IEC130277 INH130277:INV130277 INX130277:INY130277 IXD130277:IXR130277 IXT130277:IXU130277 JGZ130277:JHN130277 JHP130277:JHQ130277 JQV130277:JRJ130277 JRL130277:JRM130277 KAR130277:KBF130277 KBH130277:KBI130277 KKN130277:KLB130277 KLD130277:KLE130277 KUJ130277:KUX130277 KUZ130277:KVA130277 LEF130277:LET130277 LEV130277:LEW130277 LOB130277:LOP130277 LOR130277:LOS130277 LXX130277:LYL130277 LYN130277:LYO130277 MHT130277:MIH130277 MIJ130277:MIK130277 MRP130277:MSD130277 MSF130277:MSG130277 NBL130277:NBZ130277 NCB130277:NCC130277 NLH130277:NLV130277 NLX130277:NLY130277 NVD130277:NVR130277 NVT130277:NVU130277 OEZ130277:OFN130277 OFP130277:OFQ130277 OOV130277:OPJ130277 OPL130277:OPM130277 OYR130277:OZF130277 OZH130277:OZI130277 PIN130277:PJB130277 PJD130277:PJE130277 PSJ130277:PSX130277 PSZ130277:PTA130277 QCF130277:QCT130277 QCV130277:QCW130277 QMB130277:QMP130277 QMR130277:QMS130277 QVX130277:QWL130277 QWN130277:QWO130277 RFT130277:RGH130277 RGJ130277:RGK130277 RPP130277:RQD130277 RQF130277:RQG130277 RZL130277:RZZ130277 SAB130277:SAC130277 SJH130277:SJV130277 SJX130277:SJY130277 STD130277:STR130277 STT130277:STU130277 TCZ130277:TDN130277 TDP130277:TDQ130277 TMV130277:TNJ130277 TNL130277:TNM130277 TWR130277:TXF130277 TXH130277:TXI130277 UGN130277:UHB130277 UHD130277:UHE130277 UQJ130277:UQX130277 UQZ130277:URA130277 VAF130277:VAT130277 VAV130277:VAW130277 VKB130277:VKP130277 VKR130277:VKS130277 VTX130277:VUL130277 VUN130277:VUO130277 WDT130277:WEH130277 WEJ130277:WEK130277 WNP130277:WOD130277 WOF130277:WOG130277 WXL130277:WXZ130277 WYB130277:WYC130277 BD130278:BM130278 BR130278 KZ130278:LI130278 LN130278 UV130278:VE130278 VJ130278 AER130278:AFA130278 AFF130278 AON130278:AOW130278 APB130278 AYJ130278:AYS130278 AYX130278 BIF130278:BIO130278 BIT130278 BSB130278:BSK130278 BSP130278 CBX130278:CCG130278 CCL130278 CLT130278:CMC130278 CMH130278 CVP130278:CVY130278 CWD130278 DFL130278:DFU130278 DFZ130278 DPH130278:DPQ130278 DPV130278 DZD130278:DZM130278 DZR130278 EIZ130278:EJI130278 EJN130278 ESV130278:ETE130278 ETJ130278 FCR130278:FDA130278 FDF130278 FMN130278:FMW130278 FNB130278 FWJ130278:FWS130278 FWX130278 GGF130278:GGO130278 GGT130278 GQB130278:GQK130278 GQP130278 GZX130278:HAG130278 HAL130278 HJT130278:HKC130278 HKH130278 HTP130278:HTY130278 HUD130278 IDL130278:IDU130278 IDZ130278 INH130278:INQ130278 INV130278 IXD130278:IXM130278 IXR130278 JGZ130278:JHI130278 JHN130278 JQV130278:JRE130278 JRJ130278 KAR130278:KBA130278 KBF130278 KKN130278:KKW130278 KLB130278 KUJ130278:KUS130278 KUX130278 LEF130278:LEO130278 LET130278 LOB130278:LOK130278 LOP130278 LXX130278:LYG130278 LYL130278 MHT130278:MIC130278 MIH130278 MRP130278:MRY130278 MSD130278 NBL130278:NBU130278 NBZ130278 NLH130278:NLQ130278 NLV130278 NVD130278:NVM130278 NVR130278 OEZ130278:OFI130278 OFN130278 OOV130278:OPE130278 OPJ130278 OYR130278:OZA130278 OZF130278 PIN130278:PIW130278 PJB130278 PSJ130278:PSS130278 PSX130278 QCF130278:QCO130278 QCT130278 QMB130278:QMK130278 QMP130278 QVX130278:QWG130278 QWL130278 RFT130278:RGC130278 RGH130278 RPP130278:RPY130278 RQD130278 RZL130278:RZU130278 RZZ130278 SJH130278:SJQ130278 SJV130278 STD130278:STM130278 STR130278 TCZ130278:TDI130278 TDN130278 TMV130278:TNE130278 TNJ130278 TWR130278:TXA130278 TXF130278 UGN130278:UGW130278 UHB130278 UQJ130278:UQS130278 UQX130278 VAF130278:VAO130278 VAT130278 VKB130278:VKK130278 VKP130278 VTX130278:VUG130278 VUL130278 WDT130278:WEC130278 WEH130278 WNP130278:WNY130278 WOD130278 WXL130278:WXU130278 WXZ130278 BJ130279:BU130279 LF130279:LQ130279 VB130279:VM130279 AEX130279:AFI130279 AOT130279:APE130279 AYP130279:AZA130279 BIL130279:BIW130279 BSH130279:BSS130279 CCD130279:CCO130279 CLZ130279:CMK130279 CVV130279:CWG130279 DFR130279:DGC130279 DPN130279:DPY130279 DZJ130279:DZU130279 EJF130279:EJQ130279 ETB130279:ETM130279 FCX130279:FDI130279 FMT130279:FNE130279 FWP130279:FXA130279 GGL130279:GGW130279 GQH130279:GQS130279 HAD130279:HAO130279 HJZ130279:HKK130279 HTV130279:HUG130279 IDR130279:IEC130279 INN130279:INY130279 IXJ130279:IXU130279 JHF130279:JHQ130279 JRB130279:JRM130279 KAX130279:KBI130279 KKT130279:KLE130279 KUP130279:KVA130279 LEL130279:LEW130279 LOH130279:LOS130279 LYD130279:LYO130279 MHZ130279:MIK130279 MRV130279:MSG130279 NBR130279:NCC130279 NLN130279:NLY130279 NVJ130279:NVU130279 OFF130279:OFQ130279 OPB130279:OPM130279 OYX130279:OZI130279 PIT130279:PJE130279 PSP130279:PTA130279 QCL130279:QCW130279 QMH130279:QMS130279 QWD130279:QWO130279 RFZ130279:RGK130279 RPV130279:RQG130279 RZR130279:SAC130279 SJN130279:SJY130279 STJ130279:STU130279 TDF130279:TDQ130279 TNB130279:TNM130279 TWX130279:TXI130279 UGT130279:UHE130279 UQP130279:URA130279 VAL130279:VAW130279 VKH130279:VKS130279 VUD130279:VUO130279 WDZ130279:WEK130279 WNV130279:WOG130279 WXR130279:WYC130279 BJ130280:CC130280 CE130280:CL130280 LF130280:LY130280 MA130280:MH130280 VB130280:VU130280 VW130280:WD130280 AEX130280:AFQ130280 AFS130280:AFZ130280 AOT130280:APM130280 APO130280:APV130280 AYP130280:AZI130280 AZK130280:AZR130280 BIL130280:BJE130280 BJG130280:BJN130280 BSH130280:BTA130280 BTC130280:BTJ130280 CCD130280:CCW130280 CCY130280:CDF130280 CLZ130280:CMS130280 CMU130280:CNB130280 CVV130280:CWO130280 CWQ130280:CWX130280 DFR130280:DGK130280 DGM130280:DGT130280 DPN130280:DQG130280 DQI130280:DQP130280 DZJ130280:EAC130280 EAE130280:EAL130280 EJF130280:EJY130280 EKA130280:EKH130280 ETB130280:ETU130280 ETW130280:EUD130280 FCX130280:FDQ130280 FDS130280:FDZ130280 FMT130280:FNM130280 FNO130280:FNV130280 FWP130280:FXI130280 FXK130280:FXR130280 GGL130280:GHE130280 GHG130280:GHN130280 GQH130280:GRA130280 GRC130280:GRJ130280 HAD130280:HAW130280 HAY130280:HBF130280 HJZ130280:HKS130280 HKU130280:HLB130280 HTV130280:HUO130280 HUQ130280:HUX130280 IDR130280:IEK130280 IEM130280:IET130280 INN130280:IOG130280 IOI130280:IOP130280 IXJ130280:IYC130280 IYE130280:IYL130280 JHF130280:JHY130280 JIA130280:JIH130280 JRB130280:JRU130280 JRW130280:JSD130280 KAX130280:KBQ130280 KBS130280:KBZ130280 KKT130280:KLM130280 KLO130280:KLV130280 KUP130280:KVI130280 KVK130280:KVR130280 LEL130280:LFE130280 LFG130280:LFN130280 LOH130280:LPA130280 LPC130280:LPJ130280 LYD130280:LYW130280 LYY130280:LZF130280 MHZ130280:MIS130280 MIU130280:MJB130280 MRV130280:MSO130280 MSQ130280:MSX130280 NBR130280:NCK130280 NCM130280:NCT130280 NLN130280:NMG130280 NMI130280:NMP130280 NVJ130280:NWC130280 NWE130280:NWL130280 OFF130280:OFY130280 OGA130280:OGH130280 OPB130280:OPU130280 OPW130280:OQD130280 OYX130280:OZQ130280 OZS130280:OZZ130280 PIT130280:PJM130280 PJO130280:PJV130280 PSP130280:PTI130280 PTK130280:PTR130280 QCL130280:QDE130280 QDG130280:QDN130280 QMH130280:QNA130280 QNC130280:QNJ130280 QWD130280:QWW130280 QWY130280:QXF130280 RFZ130280:RGS130280 RGU130280:RHB130280 RPV130280:RQO130280 RQQ130280:RQX130280 RZR130280:SAK130280 SAM130280:SAT130280 SJN130280:SKG130280 SKI130280:SKP130280 STJ130280:SUC130280 SUE130280:SUL130280 TDF130280:TDY130280 TEA130280:TEH130280 TNB130280:TNU130280 TNW130280:TOD130280 TWX130280:TXQ130280 TXS130280:TXZ130280 UGT130280:UHM130280 UHO130280:UHV130280 UQP130280:URI130280 URK130280:URR130280 VAL130280:VBE130280 VBG130280:VBN130280 VKH130280:VLA130280 VLC130280:VLJ130280 VUD130280:VUW130280 VUY130280:VVF130280 WDZ130280:WES130280 WEU130280:WFB130280 WNV130280:WOO130280 WOQ130280:WOX130280 WXR130280:WYK130280 WYM130280:WYT130280 BJ130281:BT130281 LF130281:LP130281 VB130281:VL130281 AEX130281:AFH130281 AOT130281:APD130281 AYP130281:AYZ130281 BIL130281:BIV130281 BSH130281:BSR130281 CCD130281:CCN130281 CLZ130281:CMJ130281 CVV130281:CWF130281 DFR130281:DGB130281 DPN130281:DPX130281 DZJ130281:DZT130281 EJF130281:EJP130281 ETB130281:ETL130281 FCX130281:FDH130281 FMT130281:FND130281 FWP130281:FWZ130281 GGL130281:GGV130281 GQH130281:GQR130281 HAD130281:HAN130281 HJZ130281:HKJ130281 HTV130281:HUF130281 IDR130281:IEB130281 INN130281:INX130281 IXJ130281:IXT130281 JHF130281:JHP130281 JRB130281:JRL130281 KAX130281:KBH130281 KKT130281:KLD130281 KUP130281:KUZ130281 LEL130281:LEV130281 LOH130281:LOR130281 LYD130281:LYN130281 MHZ130281:MIJ130281 MRV130281:MSF130281 NBR130281:NCB130281 NLN130281:NLX130281 NVJ130281:NVT130281 OFF130281:OFP130281 OPB130281:OPL130281 OYX130281:OZH130281 PIT130281:PJD130281 PSP130281:PSZ130281 QCL130281:QCV130281 QMH130281:QMR130281 QWD130281:QWN130281 RFZ130281:RGJ130281 RPV130281:RQF130281 RZR130281:SAB130281 SJN130281:SJX130281 STJ130281:STT130281 TDF130281:TDP130281 TNB130281:TNL130281 TWX130281:TXH130281 UGT130281:UHD130281 UQP130281:UQZ130281 VAL130281:VAV130281 VKH130281:VKR130281 VUD130281:VUN130281 WDZ130281:WEJ130281 WNV130281:WOF130281 WXR130281:WYB130281 BA130282:BQ130282 BT130282 KW130282:LM130282 LP130282 US130282:VI130282 VL130282 AEO130282:AFE130282 AFH130282 AOK130282:APA130282 APD130282 AYG130282:AYW130282 AYZ130282 BIC130282:BIS130282 BIV130282 BRY130282:BSO130282 BSR130282 CBU130282:CCK130282 CCN130282 CLQ130282:CMG130282 CMJ130282 CVM130282:CWC130282 CWF130282 DFI130282:DFY130282 DGB130282 DPE130282:DPU130282 DPX130282 DZA130282:DZQ130282 DZT130282 EIW130282:EJM130282 EJP130282 ESS130282:ETI130282 ETL130282 FCO130282:FDE130282 FDH130282 FMK130282:FNA130282 FND130282 FWG130282:FWW130282 FWZ130282 GGC130282:GGS130282 GGV130282 GPY130282:GQO130282 GQR130282 GZU130282:HAK130282 HAN130282 HJQ130282:HKG130282 HKJ130282 HTM130282:HUC130282 HUF130282 IDI130282:IDY130282 IEB130282 INE130282:INU130282 INX130282 IXA130282:IXQ130282 IXT130282 JGW130282:JHM130282 JHP130282 JQS130282:JRI130282 JRL130282 KAO130282:KBE130282 KBH130282 KKK130282:KLA130282 KLD130282 KUG130282:KUW130282 KUZ130282 LEC130282:LES130282 LEV130282 LNY130282:LOO130282 LOR130282 LXU130282:LYK130282 LYN130282 MHQ130282:MIG130282 MIJ130282 MRM130282:MSC130282 MSF130282 NBI130282:NBY130282 NCB130282 NLE130282:NLU130282 NLX130282 NVA130282:NVQ130282 NVT130282 OEW130282:OFM130282 OFP130282 OOS130282:OPI130282 OPL130282 OYO130282:OZE130282 OZH130282 PIK130282:PJA130282 PJD130282 PSG130282:PSW130282 PSZ130282 QCC130282:QCS130282 QCV130282 QLY130282:QMO130282 QMR130282 QVU130282:QWK130282 QWN130282 RFQ130282:RGG130282 RGJ130282 RPM130282:RQC130282 RQF130282 RZI130282:RZY130282 SAB130282 SJE130282:SJU130282 SJX130282 STA130282:STQ130282 STT130282 TCW130282:TDM130282 TDP130282 TMS130282:TNI130282 TNL130282 TWO130282:TXE130282 TXH130282 UGK130282:UHA130282 UHD130282 UQG130282:UQW130282 UQZ130282 VAC130282:VAS130282 VAV130282 VJY130282:VKO130282 VKR130282 VTU130282:VUK130282 VUN130282 WDQ130282:WEG130282 WEJ130282 WNM130282:WOC130282 WOF130282 WXI130282:WXY130282 WYB130282 BK130295:BS130295 LG130295:LO130295 VC130295:VK130295 AEY130295:AFG130295 AOU130295:APC130295 AYQ130295:AYY130295 BIM130295:BIU130295 BSI130295:BSQ130295 CCE130295:CCM130295 CMA130295:CMI130295 CVW130295:CWE130295 DFS130295:DGA130295 DPO130295:DPW130295 DZK130295:DZS130295 EJG130295:EJO130295 ETC130295:ETK130295 FCY130295:FDG130295 FMU130295:FNC130295 FWQ130295:FWY130295 GGM130295:GGU130295 GQI130295:GQQ130295 HAE130295:HAM130295 HKA130295:HKI130295 HTW130295:HUE130295 IDS130295:IEA130295 INO130295:INW130295 IXK130295:IXS130295 JHG130295:JHO130295 JRC130295:JRK130295 KAY130295:KBG130295 KKU130295:KLC130295 KUQ130295:KUY130295 LEM130295:LEU130295 LOI130295:LOQ130295 LYE130295:LYM130295 MIA130295:MII130295 MRW130295:MSE130295 NBS130295:NCA130295 NLO130295:NLW130295 NVK130295:NVS130295 OFG130295:OFO130295 OPC130295:OPK130295 OYY130295:OZG130295 PIU130295:PJC130295 PSQ130295:PSY130295 QCM130295:QCU130295 QMI130295:QMQ130295 QWE130295:QWM130295 RGA130295:RGI130295 RPW130295:RQE130295 RZS130295:SAA130295 SJO130295:SJW130295 STK130295:STS130295 TDG130295:TDO130295 TNC130295:TNK130295 TWY130295:TXG130295 UGU130295:UHC130295 UQQ130295:UQY130295 VAM130295:VAU130295 VKI130295:VKQ130295 VUE130295:VUM130295 WEA130295:WEI130295 WNW130295:WOE130295 WXS130295:WYA130295 AX130297 KT130297 UP130297 AEL130297 AOH130297 AYD130297 BHZ130297 BRV130297 CBR130297 CLN130297 CVJ130297 DFF130297 DPB130297 DYX130297 EIT130297 ESP130297 FCL130297 FMH130297 FWD130297 GFZ130297 GPV130297 GZR130297 HJN130297 HTJ130297 IDF130297 INB130297 IWX130297 JGT130297 JQP130297 KAL130297 KKH130297 KUD130297 LDZ130297 LNV130297 LXR130297 MHN130297 MRJ130297 NBF130297 NLB130297 NUX130297 OET130297 OOP130297 OYL130297 PIH130297 PSD130297 QBZ130297 QLV130297 QVR130297 RFN130297 RPJ130297 RZF130297 SJB130297 SSX130297 TCT130297 TMP130297 TWL130297 UGH130297 UQD130297 UZZ130297 VJV130297 VTR130297 WDN130297 WNJ130297 WXF130297 BM130303:BP130303 LI130303:LL130303 VE130303:VH130303 AFA130303:AFD130303 AOW130303:AOZ130303 AYS130303:AYV130303 BIO130303:BIR130303 BSK130303:BSN130303 CCG130303:CCJ130303 CMC130303:CMF130303 CVY130303:CWB130303 DFU130303:DFX130303 DPQ130303:DPT130303 DZM130303:DZP130303 EJI130303:EJL130303 ETE130303:ETH130303 FDA130303:FDD130303 FMW130303:FMZ130303 FWS130303:FWV130303 GGO130303:GGR130303 GQK130303:GQN130303 HAG130303:HAJ130303 HKC130303:HKF130303 HTY130303:HUB130303 IDU130303:IDX130303 INQ130303:INT130303 IXM130303:IXP130303 JHI130303:JHL130303 JRE130303:JRH130303 KBA130303:KBD130303 KKW130303:KKZ130303 KUS130303:KUV130303 LEO130303:LER130303 LOK130303:LON130303 LYG130303:LYJ130303 MIC130303:MIF130303 MRY130303:MSB130303 NBU130303:NBX130303 NLQ130303:NLT130303 NVM130303:NVP130303 OFI130303:OFL130303 OPE130303:OPH130303 OZA130303:OZD130303 PIW130303:PIZ130303 PSS130303:PSV130303 QCO130303:QCR130303 QMK130303:QMN130303 QWG130303:QWJ130303 RGC130303:RGF130303 RPY130303:RQB130303 RZU130303:RZX130303 SJQ130303:SJT130303 STM130303:STP130303 TDI130303:TDL130303 TNE130303:TNH130303 TXA130303:TXD130303 UGW130303:UGZ130303 UQS130303:UQV130303 VAO130303:VAR130303 VKK130303:VKN130303 VUG130303:VUJ130303 WEC130303:WEF130303 WNY130303:WOB130303 WXU130303:WXX130303 AY130345 KU130345 UQ130345 AEM130345 AOI130345 AYE130345 BIA130345 BRW130345 CBS130345 CLO130345 CVK130345 DFG130345 DPC130345 DYY130345 EIU130345 ESQ130345 FCM130345 FMI130345 FWE130345 GGA130345 GPW130345 GZS130345 HJO130345 HTK130345 IDG130345 INC130345 IWY130345 JGU130345 JQQ130345 KAM130345 KKI130345 KUE130345 LEA130345 LNW130345 LXS130345 MHO130345 MRK130345 NBG130345 NLC130345 NUY130345 OEU130345 OOQ130345 OYM130345 PII130345 PSE130345 QCA130345 QLW130345 QVS130345 RFO130345 RPK130345 RZG130345 SJC130345 SSY130345 TCU130345 TMQ130345 TWM130345 UGI130345 UQE130345 VAA130345 VJW130345 VTS130345 WDO130345 WNK130345 WXG130345 BD195813:BR195813 BT195813:BU195813 KZ195813:LN195813 LP195813:LQ195813 UV195813:VJ195813 VL195813:VM195813 AER195813:AFF195813 AFH195813:AFI195813 AON195813:APB195813 APD195813:APE195813 AYJ195813:AYX195813 AYZ195813:AZA195813 BIF195813:BIT195813 BIV195813:BIW195813 BSB195813:BSP195813 BSR195813:BSS195813 CBX195813:CCL195813 CCN195813:CCO195813 CLT195813:CMH195813 CMJ195813:CMK195813 CVP195813:CWD195813 CWF195813:CWG195813 DFL195813:DFZ195813 DGB195813:DGC195813 DPH195813:DPV195813 DPX195813:DPY195813 DZD195813:DZR195813 DZT195813:DZU195813 EIZ195813:EJN195813 EJP195813:EJQ195813 ESV195813:ETJ195813 ETL195813:ETM195813 FCR195813:FDF195813 FDH195813:FDI195813 FMN195813:FNB195813 FND195813:FNE195813 FWJ195813:FWX195813 FWZ195813:FXA195813 GGF195813:GGT195813 GGV195813:GGW195813 GQB195813:GQP195813 GQR195813:GQS195813 GZX195813:HAL195813 HAN195813:HAO195813 HJT195813:HKH195813 HKJ195813:HKK195813 HTP195813:HUD195813 HUF195813:HUG195813 IDL195813:IDZ195813 IEB195813:IEC195813 INH195813:INV195813 INX195813:INY195813 IXD195813:IXR195813 IXT195813:IXU195813 JGZ195813:JHN195813 JHP195813:JHQ195813 JQV195813:JRJ195813 JRL195813:JRM195813 KAR195813:KBF195813 KBH195813:KBI195813 KKN195813:KLB195813 KLD195813:KLE195813 KUJ195813:KUX195813 KUZ195813:KVA195813 LEF195813:LET195813 LEV195813:LEW195813 LOB195813:LOP195813 LOR195813:LOS195813 LXX195813:LYL195813 LYN195813:LYO195813 MHT195813:MIH195813 MIJ195813:MIK195813 MRP195813:MSD195813 MSF195813:MSG195813 NBL195813:NBZ195813 NCB195813:NCC195813 NLH195813:NLV195813 NLX195813:NLY195813 NVD195813:NVR195813 NVT195813:NVU195813 OEZ195813:OFN195813 OFP195813:OFQ195813 OOV195813:OPJ195813 OPL195813:OPM195813 OYR195813:OZF195813 OZH195813:OZI195813 PIN195813:PJB195813 PJD195813:PJE195813 PSJ195813:PSX195813 PSZ195813:PTA195813 QCF195813:QCT195813 QCV195813:QCW195813 QMB195813:QMP195813 QMR195813:QMS195813 QVX195813:QWL195813 QWN195813:QWO195813 RFT195813:RGH195813 RGJ195813:RGK195813 RPP195813:RQD195813 RQF195813:RQG195813 RZL195813:RZZ195813 SAB195813:SAC195813 SJH195813:SJV195813 SJX195813:SJY195813 STD195813:STR195813 STT195813:STU195813 TCZ195813:TDN195813 TDP195813:TDQ195813 TMV195813:TNJ195813 TNL195813:TNM195813 TWR195813:TXF195813 TXH195813:TXI195813 UGN195813:UHB195813 UHD195813:UHE195813 UQJ195813:UQX195813 UQZ195813:URA195813 VAF195813:VAT195813 VAV195813:VAW195813 VKB195813:VKP195813 VKR195813:VKS195813 VTX195813:VUL195813 VUN195813:VUO195813 WDT195813:WEH195813 WEJ195813:WEK195813 WNP195813:WOD195813 WOF195813:WOG195813 WXL195813:WXZ195813 WYB195813:WYC195813 BD195814:BM195814 BR195814 KZ195814:LI195814 LN195814 UV195814:VE195814 VJ195814 AER195814:AFA195814 AFF195814 AON195814:AOW195814 APB195814 AYJ195814:AYS195814 AYX195814 BIF195814:BIO195814 BIT195814 BSB195814:BSK195814 BSP195814 CBX195814:CCG195814 CCL195814 CLT195814:CMC195814 CMH195814 CVP195814:CVY195814 CWD195814 DFL195814:DFU195814 DFZ195814 DPH195814:DPQ195814 DPV195814 DZD195814:DZM195814 DZR195814 EIZ195814:EJI195814 EJN195814 ESV195814:ETE195814 ETJ195814 FCR195814:FDA195814 FDF195814 FMN195814:FMW195814 FNB195814 FWJ195814:FWS195814 FWX195814 GGF195814:GGO195814 GGT195814 GQB195814:GQK195814 GQP195814 GZX195814:HAG195814 HAL195814 HJT195814:HKC195814 HKH195814 HTP195814:HTY195814 HUD195814 IDL195814:IDU195814 IDZ195814 INH195814:INQ195814 INV195814 IXD195814:IXM195814 IXR195814 JGZ195814:JHI195814 JHN195814 JQV195814:JRE195814 JRJ195814 KAR195814:KBA195814 KBF195814 KKN195814:KKW195814 KLB195814 KUJ195814:KUS195814 KUX195814 LEF195814:LEO195814 LET195814 LOB195814:LOK195814 LOP195814 LXX195814:LYG195814 LYL195814 MHT195814:MIC195814 MIH195814 MRP195814:MRY195814 MSD195814 NBL195814:NBU195814 NBZ195814 NLH195814:NLQ195814 NLV195814 NVD195814:NVM195814 NVR195814 OEZ195814:OFI195814 OFN195814 OOV195814:OPE195814 OPJ195814 OYR195814:OZA195814 OZF195814 PIN195814:PIW195814 PJB195814 PSJ195814:PSS195814 PSX195814 QCF195814:QCO195814 QCT195814 QMB195814:QMK195814 QMP195814 QVX195814:QWG195814 QWL195814 RFT195814:RGC195814 RGH195814 RPP195814:RPY195814 RQD195814 RZL195814:RZU195814 RZZ195814 SJH195814:SJQ195814 SJV195814 STD195814:STM195814 STR195814 TCZ195814:TDI195814 TDN195814 TMV195814:TNE195814 TNJ195814 TWR195814:TXA195814 TXF195814 UGN195814:UGW195814 UHB195814 UQJ195814:UQS195814 UQX195814 VAF195814:VAO195814 VAT195814 VKB195814:VKK195814 VKP195814 VTX195814:VUG195814 VUL195814 WDT195814:WEC195814 WEH195814 WNP195814:WNY195814 WOD195814 WXL195814:WXU195814 WXZ195814 BJ195815:BU195815 LF195815:LQ195815 VB195815:VM195815 AEX195815:AFI195815 AOT195815:APE195815 AYP195815:AZA195815 BIL195815:BIW195815 BSH195815:BSS195815 CCD195815:CCO195815 CLZ195815:CMK195815 CVV195815:CWG195815 DFR195815:DGC195815 DPN195815:DPY195815 DZJ195815:DZU195815 EJF195815:EJQ195815 ETB195815:ETM195815 FCX195815:FDI195815 FMT195815:FNE195815 FWP195815:FXA195815 GGL195815:GGW195815 GQH195815:GQS195815 HAD195815:HAO195815 HJZ195815:HKK195815 HTV195815:HUG195815 IDR195815:IEC195815 INN195815:INY195815 IXJ195815:IXU195815 JHF195815:JHQ195815 JRB195815:JRM195815 KAX195815:KBI195815 KKT195815:KLE195815 KUP195815:KVA195815 LEL195815:LEW195815 LOH195815:LOS195815 LYD195815:LYO195815 MHZ195815:MIK195815 MRV195815:MSG195815 NBR195815:NCC195815 NLN195815:NLY195815 NVJ195815:NVU195815 OFF195815:OFQ195815 OPB195815:OPM195815 OYX195815:OZI195815 PIT195815:PJE195815 PSP195815:PTA195815 QCL195815:QCW195815 QMH195815:QMS195815 QWD195815:QWO195815 RFZ195815:RGK195815 RPV195815:RQG195815 RZR195815:SAC195815 SJN195815:SJY195815 STJ195815:STU195815 TDF195815:TDQ195815 TNB195815:TNM195815 TWX195815:TXI195815 UGT195815:UHE195815 UQP195815:URA195815 VAL195815:VAW195815 VKH195815:VKS195815 VUD195815:VUO195815 WDZ195815:WEK195815 WNV195815:WOG195815 WXR195815:WYC195815 BJ195816:CC195816 CE195816:CL195816 LF195816:LY195816 MA195816:MH195816 VB195816:VU195816 VW195816:WD195816 AEX195816:AFQ195816 AFS195816:AFZ195816 AOT195816:APM195816 APO195816:APV195816 AYP195816:AZI195816 AZK195816:AZR195816 BIL195816:BJE195816 BJG195816:BJN195816 BSH195816:BTA195816 BTC195816:BTJ195816 CCD195816:CCW195816 CCY195816:CDF195816 CLZ195816:CMS195816 CMU195816:CNB195816 CVV195816:CWO195816 CWQ195816:CWX195816 DFR195816:DGK195816 DGM195816:DGT195816 DPN195816:DQG195816 DQI195816:DQP195816 DZJ195816:EAC195816 EAE195816:EAL195816 EJF195816:EJY195816 EKA195816:EKH195816 ETB195816:ETU195816 ETW195816:EUD195816 FCX195816:FDQ195816 FDS195816:FDZ195816 FMT195816:FNM195816 FNO195816:FNV195816 FWP195816:FXI195816 FXK195816:FXR195816 GGL195816:GHE195816 GHG195816:GHN195816 GQH195816:GRA195816 GRC195816:GRJ195816 HAD195816:HAW195816 HAY195816:HBF195816 HJZ195816:HKS195816 HKU195816:HLB195816 HTV195816:HUO195816 HUQ195816:HUX195816 IDR195816:IEK195816 IEM195816:IET195816 INN195816:IOG195816 IOI195816:IOP195816 IXJ195816:IYC195816 IYE195816:IYL195816 JHF195816:JHY195816 JIA195816:JIH195816 JRB195816:JRU195816 JRW195816:JSD195816 KAX195816:KBQ195816 KBS195816:KBZ195816 KKT195816:KLM195816 KLO195816:KLV195816 KUP195816:KVI195816 KVK195816:KVR195816 LEL195816:LFE195816 LFG195816:LFN195816 LOH195816:LPA195816 LPC195816:LPJ195816 LYD195816:LYW195816 LYY195816:LZF195816 MHZ195816:MIS195816 MIU195816:MJB195816 MRV195816:MSO195816 MSQ195816:MSX195816 NBR195816:NCK195816 NCM195816:NCT195816 NLN195816:NMG195816 NMI195816:NMP195816 NVJ195816:NWC195816 NWE195816:NWL195816 OFF195816:OFY195816 OGA195816:OGH195816 OPB195816:OPU195816 OPW195816:OQD195816 OYX195816:OZQ195816 OZS195816:OZZ195816 PIT195816:PJM195816 PJO195816:PJV195816 PSP195816:PTI195816 PTK195816:PTR195816 QCL195816:QDE195816 QDG195816:QDN195816 QMH195816:QNA195816 QNC195816:QNJ195816 QWD195816:QWW195816 QWY195816:QXF195816 RFZ195816:RGS195816 RGU195816:RHB195816 RPV195816:RQO195816 RQQ195816:RQX195816 RZR195816:SAK195816 SAM195816:SAT195816 SJN195816:SKG195816 SKI195816:SKP195816 STJ195816:SUC195816 SUE195816:SUL195816 TDF195816:TDY195816 TEA195816:TEH195816 TNB195816:TNU195816 TNW195816:TOD195816 TWX195816:TXQ195816 TXS195816:TXZ195816 UGT195816:UHM195816 UHO195816:UHV195816 UQP195816:URI195816 URK195816:URR195816 VAL195816:VBE195816 VBG195816:VBN195816 VKH195816:VLA195816 VLC195816:VLJ195816 VUD195816:VUW195816 VUY195816:VVF195816 WDZ195816:WES195816 WEU195816:WFB195816 WNV195816:WOO195816 WOQ195816:WOX195816 WXR195816:WYK195816 WYM195816:WYT195816 BJ195817:BT195817 LF195817:LP195817 VB195817:VL195817 AEX195817:AFH195817 AOT195817:APD195817 AYP195817:AYZ195817 BIL195817:BIV195817 BSH195817:BSR195817 CCD195817:CCN195817 CLZ195817:CMJ195817 CVV195817:CWF195817 DFR195817:DGB195817 DPN195817:DPX195817 DZJ195817:DZT195817 EJF195817:EJP195817 ETB195817:ETL195817 FCX195817:FDH195817 FMT195817:FND195817 FWP195817:FWZ195817 GGL195817:GGV195817 GQH195817:GQR195817 HAD195817:HAN195817 HJZ195817:HKJ195817 HTV195817:HUF195817 IDR195817:IEB195817 INN195817:INX195817 IXJ195817:IXT195817 JHF195817:JHP195817 JRB195817:JRL195817 KAX195817:KBH195817 KKT195817:KLD195817 KUP195817:KUZ195817 LEL195817:LEV195817 LOH195817:LOR195817 LYD195817:LYN195817 MHZ195817:MIJ195817 MRV195817:MSF195817 NBR195817:NCB195817 NLN195817:NLX195817 NVJ195817:NVT195817 OFF195817:OFP195817 OPB195817:OPL195817 OYX195817:OZH195817 PIT195817:PJD195817 PSP195817:PSZ195817 QCL195817:QCV195817 QMH195817:QMR195817 QWD195817:QWN195817 RFZ195817:RGJ195817 RPV195817:RQF195817 RZR195817:SAB195817 SJN195817:SJX195817 STJ195817:STT195817 TDF195817:TDP195817 TNB195817:TNL195817 TWX195817:TXH195817 UGT195817:UHD195817 UQP195817:UQZ195817 VAL195817:VAV195817 VKH195817:VKR195817 VUD195817:VUN195817 WDZ195817:WEJ195817 WNV195817:WOF195817 WXR195817:WYB195817 BA195818:BQ195818 BT195818 KW195818:LM195818 LP195818 US195818:VI195818 VL195818 AEO195818:AFE195818 AFH195818 AOK195818:APA195818 APD195818 AYG195818:AYW195818 AYZ195818 BIC195818:BIS195818 BIV195818 BRY195818:BSO195818 BSR195818 CBU195818:CCK195818 CCN195818 CLQ195818:CMG195818 CMJ195818 CVM195818:CWC195818 CWF195818 DFI195818:DFY195818 DGB195818 DPE195818:DPU195818 DPX195818 DZA195818:DZQ195818 DZT195818 EIW195818:EJM195818 EJP195818 ESS195818:ETI195818 ETL195818 FCO195818:FDE195818 FDH195818 FMK195818:FNA195818 FND195818 FWG195818:FWW195818 FWZ195818 GGC195818:GGS195818 GGV195818 GPY195818:GQO195818 GQR195818 GZU195818:HAK195818 HAN195818 HJQ195818:HKG195818 HKJ195818 HTM195818:HUC195818 HUF195818 IDI195818:IDY195818 IEB195818 INE195818:INU195818 INX195818 IXA195818:IXQ195818 IXT195818 JGW195818:JHM195818 JHP195818 JQS195818:JRI195818 JRL195818 KAO195818:KBE195818 KBH195818 KKK195818:KLA195818 KLD195818 KUG195818:KUW195818 KUZ195818 LEC195818:LES195818 LEV195818 LNY195818:LOO195818 LOR195818 LXU195818:LYK195818 LYN195818 MHQ195818:MIG195818 MIJ195818 MRM195818:MSC195818 MSF195818 NBI195818:NBY195818 NCB195818 NLE195818:NLU195818 NLX195818 NVA195818:NVQ195818 NVT195818 OEW195818:OFM195818 OFP195818 OOS195818:OPI195818 OPL195818 OYO195818:OZE195818 OZH195818 PIK195818:PJA195818 PJD195818 PSG195818:PSW195818 PSZ195818 QCC195818:QCS195818 QCV195818 QLY195818:QMO195818 QMR195818 QVU195818:QWK195818 QWN195818 RFQ195818:RGG195818 RGJ195818 RPM195818:RQC195818 RQF195818 RZI195818:RZY195818 SAB195818 SJE195818:SJU195818 SJX195818 STA195818:STQ195818 STT195818 TCW195818:TDM195818 TDP195818 TMS195818:TNI195818 TNL195818 TWO195818:TXE195818 TXH195818 UGK195818:UHA195818 UHD195818 UQG195818:UQW195818 UQZ195818 VAC195818:VAS195818 VAV195818 VJY195818:VKO195818 VKR195818 VTU195818:VUK195818 VUN195818 WDQ195818:WEG195818 WEJ195818 WNM195818:WOC195818 WOF195818 WXI195818:WXY195818 WYB195818 BK195831:BS195831 LG195831:LO195831 VC195831:VK195831 AEY195831:AFG195831 AOU195831:APC195831 AYQ195831:AYY195831 BIM195831:BIU195831 BSI195831:BSQ195831 CCE195831:CCM195831 CMA195831:CMI195831 CVW195831:CWE195831 DFS195831:DGA195831 DPO195831:DPW195831 DZK195831:DZS195831 EJG195831:EJO195831 ETC195831:ETK195831 FCY195831:FDG195831 FMU195831:FNC195831 FWQ195831:FWY195831 GGM195831:GGU195831 GQI195831:GQQ195831 HAE195831:HAM195831 HKA195831:HKI195831 HTW195831:HUE195831 IDS195831:IEA195831 INO195831:INW195831 IXK195831:IXS195831 JHG195831:JHO195831 JRC195831:JRK195831 KAY195831:KBG195831 KKU195831:KLC195831 KUQ195831:KUY195831 LEM195831:LEU195831 LOI195831:LOQ195831 LYE195831:LYM195831 MIA195831:MII195831 MRW195831:MSE195831 NBS195831:NCA195831 NLO195831:NLW195831 NVK195831:NVS195831 OFG195831:OFO195831 OPC195831:OPK195831 OYY195831:OZG195831 PIU195831:PJC195831 PSQ195831:PSY195831 QCM195831:QCU195831 QMI195831:QMQ195831 QWE195831:QWM195831 RGA195831:RGI195831 RPW195831:RQE195831 RZS195831:SAA195831 SJO195831:SJW195831 STK195831:STS195831 TDG195831:TDO195831 TNC195831:TNK195831 TWY195831:TXG195831 UGU195831:UHC195831 UQQ195831:UQY195831 VAM195831:VAU195831 VKI195831:VKQ195831 VUE195831:VUM195831 WEA195831:WEI195831 WNW195831:WOE195831 WXS195831:WYA195831 AX195833 KT195833 UP195833 AEL195833 AOH195833 AYD195833 BHZ195833 BRV195833 CBR195833 CLN195833 CVJ195833 DFF195833 DPB195833 DYX195833 EIT195833 ESP195833 FCL195833 FMH195833 FWD195833 GFZ195833 GPV195833 GZR195833 HJN195833 HTJ195833 IDF195833 INB195833 IWX195833 JGT195833 JQP195833 KAL195833 KKH195833 KUD195833 LDZ195833 LNV195833 LXR195833 MHN195833 MRJ195833 NBF195833 NLB195833 NUX195833 OET195833 OOP195833 OYL195833 PIH195833 PSD195833 QBZ195833 QLV195833 QVR195833 RFN195833 RPJ195833 RZF195833 SJB195833 SSX195833 TCT195833 TMP195833 TWL195833 UGH195833 UQD195833 UZZ195833 VJV195833 VTR195833 WDN195833 WNJ195833 WXF195833 BM195839:BP195839 LI195839:LL195839 VE195839:VH195839 AFA195839:AFD195839 AOW195839:AOZ195839 AYS195839:AYV195839 BIO195839:BIR195839 BSK195839:BSN195839 CCG195839:CCJ195839 CMC195839:CMF195839 CVY195839:CWB195839 DFU195839:DFX195839 DPQ195839:DPT195839 DZM195839:DZP195839 EJI195839:EJL195839 ETE195839:ETH195839 FDA195839:FDD195839 FMW195839:FMZ195839 FWS195839:FWV195839 GGO195839:GGR195839 GQK195839:GQN195839 HAG195839:HAJ195839 HKC195839:HKF195839 HTY195839:HUB195839 IDU195839:IDX195839 INQ195839:INT195839 IXM195839:IXP195839 JHI195839:JHL195839 JRE195839:JRH195839 KBA195839:KBD195839 KKW195839:KKZ195839 KUS195839:KUV195839 LEO195839:LER195839 LOK195839:LON195839 LYG195839:LYJ195839 MIC195839:MIF195839 MRY195839:MSB195839 NBU195839:NBX195839 NLQ195839:NLT195839 NVM195839:NVP195839 OFI195839:OFL195839 OPE195839:OPH195839 OZA195839:OZD195839 PIW195839:PIZ195839 PSS195839:PSV195839 QCO195839:QCR195839 QMK195839:QMN195839 QWG195839:QWJ195839 RGC195839:RGF195839 RPY195839:RQB195839 RZU195839:RZX195839 SJQ195839:SJT195839 STM195839:STP195839 TDI195839:TDL195839 TNE195839:TNH195839 TXA195839:TXD195839 UGW195839:UGZ195839 UQS195839:UQV195839 VAO195839:VAR195839 VKK195839:VKN195839 VUG195839:VUJ195839 WEC195839:WEF195839 WNY195839:WOB195839 WXU195839:WXX195839 AY195881 KU195881 UQ195881 AEM195881 AOI195881 AYE195881 BIA195881 BRW195881 CBS195881 CLO195881 CVK195881 DFG195881 DPC195881 DYY195881 EIU195881 ESQ195881 FCM195881 FMI195881 FWE195881 GGA195881 GPW195881 GZS195881 HJO195881 HTK195881 IDG195881 INC195881 IWY195881 JGU195881 JQQ195881 KAM195881 KKI195881 KUE195881 LEA195881 LNW195881 LXS195881 MHO195881 MRK195881 NBG195881 NLC195881 NUY195881 OEU195881 OOQ195881 OYM195881 PII195881 PSE195881 QCA195881 QLW195881 QVS195881 RFO195881 RPK195881 RZG195881 SJC195881 SSY195881 TCU195881 TMQ195881 TWM195881 UGI195881 UQE195881 VAA195881 VJW195881 VTS195881 WDO195881 WNK195881 WXG195881 BD261349:BR261349 BT261349:BU261349 KZ261349:LN261349 LP261349:LQ261349 UV261349:VJ261349 VL261349:VM261349 AER261349:AFF261349 AFH261349:AFI261349 AON261349:APB261349 APD261349:APE261349 AYJ261349:AYX261349 AYZ261349:AZA261349 BIF261349:BIT261349 BIV261349:BIW261349 BSB261349:BSP261349 BSR261349:BSS261349 CBX261349:CCL261349 CCN261349:CCO261349 CLT261349:CMH261349 CMJ261349:CMK261349 CVP261349:CWD261349 CWF261349:CWG261349 DFL261349:DFZ261349 DGB261349:DGC261349 DPH261349:DPV261349 DPX261349:DPY261349 DZD261349:DZR261349 DZT261349:DZU261349 EIZ261349:EJN261349 EJP261349:EJQ261349 ESV261349:ETJ261349 ETL261349:ETM261349 FCR261349:FDF261349 FDH261349:FDI261349 FMN261349:FNB261349 FND261349:FNE261349 FWJ261349:FWX261349 FWZ261349:FXA261349 GGF261349:GGT261349 GGV261349:GGW261349 GQB261349:GQP261349 GQR261349:GQS261349 GZX261349:HAL261349 HAN261349:HAO261349 HJT261349:HKH261349 HKJ261349:HKK261349 HTP261349:HUD261349 HUF261349:HUG261349 IDL261349:IDZ261349 IEB261349:IEC261349 INH261349:INV261349 INX261349:INY261349 IXD261349:IXR261349 IXT261349:IXU261349 JGZ261349:JHN261349 JHP261349:JHQ261349 JQV261349:JRJ261349 JRL261349:JRM261349 KAR261349:KBF261349 KBH261349:KBI261349 KKN261349:KLB261349 KLD261349:KLE261349 KUJ261349:KUX261349 KUZ261349:KVA261349 LEF261349:LET261349 LEV261349:LEW261349 LOB261349:LOP261349 LOR261349:LOS261349 LXX261349:LYL261349 LYN261349:LYO261349 MHT261349:MIH261349 MIJ261349:MIK261349 MRP261349:MSD261349 MSF261349:MSG261349 NBL261349:NBZ261349 NCB261349:NCC261349 NLH261349:NLV261349 NLX261349:NLY261349 NVD261349:NVR261349 NVT261349:NVU261349 OEZ261349:OFN261349 OFP261349:OFQ261349 OOV261349:OPJ261349 OPL261349:OPM261349 OYR261349:OZF261349 OZH261349:OZI261349 PIN261349:PJB261349 PJD261349:PJE261349 PSJ261349:PSX261349 PSZ261349:PTA261349 QCF261349:QCT261349 QCV261349:QCW261349 QMB261349:QMP261349 QMR261349:QMS261349 QVX261349:QWL261349 QWN261349:QWO261349 RFT261349:RGH261349 RGJ261349:RGK261349 RPP261349:RQD261349 RQF261349:RQG261349 RZL261349:RZZ261349 SAB261349:SAC261349 SJH261349:SJV261349 SJX261349:SJY261349 STD261349:STR261349 STT261349:STU261349 TCZ261349:TDN261349 TDP261349:TDQ261349 TMV261349:TNJ261349 TNL261349:TNM261349 TWR261349:TXF261349 TXH261349:TXI261349 UGN261349:UHB261349 UHD261349:UHE261349 UQJ261349:UQX261349 UQZ261349:URA261349 VAF261349:VAT261349 VAV261349:VAW261349 VKB261349:VKP261349 VKR261349:VKS261349 VTX261349:VUL261349 VUN261349:VUO261349 WDT261349:WEH261349 WEJ261349:WEK261349 WNP261349:WOD261349 WOF261349:WOG261349 WXL261349:WXZ261349 WYB261349:WYC261349 BD261350:BM261350 BR261350 KZ261350:LI261350 LN261350 UV261350:VE261350 VJ261350 AER261350:AFA261350 AFF261350 AON261350:AOW261350 APB261350 AYJ261350:AYS261350 AYX261350 BIF261350:BIO261350 BIT261350 BSB261350:BSK261350 BSP261350 CBX261350:CCG261350 CCL261350 CLT261350:CMC261350 CMH261350 CVP261350:CVY261350 CWD261350 DFL261350:DFU261350 DFZ261350 DPH261350:DPQ261350 DPV261350 DZD261350:DZM261350 DZR261350 EIZ261350:EJI261350 EJN261350 ESV261350:ETE261350 ETJ261350 FCR261350:FDA261350 FDF261350 FMN261350:FMW261350 FNB261350 FWJ261350:FWS261350 FWX261350 GGF261350:GGO261350 GGT261350 GQB261350:GQK261350 GQP261350 GZX261350:HAG261350 HAL261350 HJT261350:HKC261350 HKH261350 HTP261350:HTY261350 HUD261350 IDL261350:IDU261350 IDZ261350 INH261350:INQ261350 INV261350 IXD261350:IXM261350 IXR261350 JGZ261350:JHI261350 JHN261350 JQV261350:JRE261350 JRJ261350 KAR261350:KBA261350 KBF261350 KKN261350:KKW261350 KLB261350 KUJ261350:KUS261350 KUX261350 LEF261350:LEO261350 LET261350 LOB261350:LOK261350 LOP261350 LXX261350:LYG261350 LYL261350 MHT261350:MIC261350 MIH261350 MRP261350:MRY261350 MSD261350 NBL261350:NBU261350 NBZ261350 NLH261350:NLQ261350 NLV261350 NVD261350:NVM261350 NVR261350 OEZ261350:OFI261350 OFN261350 OOV261350:OPE261350 OPJ261350 OYR261350:OZA261350 OZF261350 PIN261350:PIW261350 PJB261350 PSJ261350:PSS261350 PSX261350 QCF261350:QCO261350 QCT261350 QMB261350:QMK261350 QMP261350 QVX261350:QWG261350 QWL261350 RFT261350:RGC261350 RGH261350 RPP261350:RPY261350 RQD261350 RZL261350:RZU261350 RZZ261350 SJH261350:SJQ261350 SJV261350 STD261350:STM261350 STR261350 TCZ261350:TDI261350 TDN261350 TMV261350:TNE261350 TNJ261350 TWR261350:TXA261350 TXF261350 UGN261350:UGW261350 UHB261350 UQJ261350:UQS261350 UQX261350 VAF261350:VAO261350 VAT261350 VKB261350:VKK261350 VKP261350 VTX261350:VUG261350 VUL261350 WDT261350:WEC261350 WEH261350 WNP261350:WNY261350 WOD261350 WXL261350:WXU261350 WXZ261350 BJ261351:BU261351 LF261351:LQ261351 VB261351:VM261351 AEX261351:AFI261351 AOT261351:APE261351 AYP261351:AZA261351 BIL261351:BIW261351 BSH261351:BSS261351 CCD261351:CCO261351 CLZ261351:CMK261351 CVV261351:CWG261351 DFR261351:DGC261351 DPN261351:DPY261351 DZJ261351:DZU261351 EJF261351:EJQ261351 ETB261351:ETM261351 FCX261351:FDI261351 FMT261351:FNE261351 FWP261351:FXA261351 GGL261351:GGW261351 GQH261351:GQS261351 HAD261351:HAO261351 HJZ261351:HKK261351 HTV261351:HUG261351 IDR261351:IEC261351 INN261351:INY261351 IXJ261351:IXU261351 JHF261351:JHQ261351 JRB261351:JRM261351 KAX261351:KBI261351 KKT261351:KLE261351 KUP261351:KVA261351 LEL261351:LEW261351 LOH261351:LOS261351 LYD261351:LYO261351 MHZ261351:MIK261351 MRV261351:MSG261351 NBR261351:NCC261351 NLN261351:NLY261351 NVJ261351:NVU261351 OFF261351:OFQ261351 OPB261351:OPM261351 OYX261351:OZI261351 PIT261351:PJE261351 PSP261351:PTA261351 QCL261351:QCW261351 QMH261351:QMS261351 QWD261351:QWO261351 RFZ261351:RGK261351 RPV261351:RQG261351 RZR261351:SAC261351 SJN261351:SJY261351 STJ261351:STU261351 TDF261351:TDQ261351 TNB261351:TNM261351 TWX261351:TXI261351 UGT261351:UHE261351 UQP261351:URA261351 VAL261351:VAW261351 VKH261351:VKS261351 VUD261351:VUO261351 WDZ261351:WEK261351 WNV261351:WOG261351 WXR261351:WYC261351 BJ261352:CC261352 CE261352:CL261352 LF261352:LY261352 MA261352:MH261352 VB261352:VU261352 VW261352:WD261352 AEX261352:AFQ261352 AFS261352:AFZ261352 AOT261352:APM261352 APO261352:APV261352 AYP261352:AZI261352 AZK261352:AZR261352 BIL261352:BJE261352 BJG261352:BJN261352 BSH261352:BTA261352 BTC261352:BTJ261352 CCD261352:CCW261352 CCY261352:CDF261352 CLZ261352:CMS261352 CMU261352:CNB261352 CVV261352:CWO261352 CWQ261352:CWX261352 DFR261352:DGK261352 DGM261352:DGT261352 DPN261352:DQG261352 DQI261352:DQP261352 DZJ261352:EAC261352 EAE261352:EAL261352 EJF261352:EJY261352 EKA261352:EKH261352 ETB261352:ETU261352 ETW261352:EUD261352 FCX261352:FDQ261352 FDS261352:FDZ261352 FMT261352:FNM261352 FNO261352:FNV261352 FWP261352:FXI261352 FXK261352:FXR261352 GGL261352:GHE261352 GHG261352:GHN261352 GQH261352:GRA261352 GRC261352:GRJ261352 HAD261352:HAW261352 HAY261352:HBF261352 HJZ261352:HKS261352 HKU261352:HLB261352 HTV261352:HUO261352 HUQ261352:HUX261352 IDR261352:IEK261352 IEM261352:IET261352 INN261352:IOG261352 IOI261352:IOP261352 IXJ261352:IYC261352 IYE261352:IYL261352 JHF261352:JHY261352 JIA261352:JIH261352 JRB261352:JRU261352 JRW261352:JSD261352 KAX261352:KBQ261352 KBS261352:KBZ261352 KKT261352:KLM261352 KLO261352:KLV261352 KUP261352:KVI261352 KVK261352:KVR261352 LEL261352:LFE261352 LFG261352:LFN261352 LOH261352:LPA261352 LPC261352:LPJ261352 LYD261352:LYW261352 LYY261352:LZF261352 MHZ261352:MIS261352 MIU261352:MJB261352 MRV261352:MSO261352 MSQ261352:MSX261352 NBR261352:NCK261352 NCM261352:NCT261352 NLN261352:NMG261352 NMI261352:NMP261352 NVJ261352:NWC261352 NWE261352:NWL261352 OFF261352:OFY261352 OGA261352:OGH261352 OPB261352:OPU261352 OPW261352:OQD261352 OYX261352:OZQ261352 OZS261352:OZZ261352 PIT261352:PJM261352 PJO261352:PJV261352 PSP261352:PTI261352 PTK261352:PTR261352 QCL261352:QDE261352 QDG261352:QDN261352 QMH261352:QNA261352 QNC261352:QNJ261352 QWD261352:QWW261352 QWY261352:QXF261352 RFZ261352:RGS261352 RGU261352:RHB261352 RPV261352:RQO261352 RQQ261352:RQX261352 RZR261352:SAK261352 SAM261352:SAT261352 SJN261352:SKG261352 SKI261352:SKP261352 STJ261352:SUC261352 SUE261352:SUL261352 TDF261352:TDY261352 TEA261352:TEH261352 TNB261352:TNU261352 TNW261352:TOD261352 TWX261352:TXQ261352 TXS261352:TXZ261352 UGT261352:UHM261352 UHO261352:UHV261352 UQP261352:URI261352 URK261352:URR261352 VAL261352:VBE261352 VBG261352:VBN261352 VKH261352:VLA261352 VLC261352:VLJ261352 VUD261352:VUW261352 VUY261352:VVF261352 WDZ261352:WES261352 WEU261352:WFB261352 WNV261352:WOO261352 WOQ261352:WOX261352 WXR261352:WYK261352 WYM261352:WYT261352 BJ261353:BT261353 LF261353:LP261353 VB261353:VL261353 AEX261353:AFH261353 AOT261353:APD261353 AYP261353:AYZ261353 BIL261353:BIV261353 BSH261353:BSR261353 CCD261353:CCN261353 CLZ261353:CMJ261353 CVV261353:CWF261353 DFR261353:DGB261353 DPN261353:DPX261353 DZJ261353:DZT261353 EJF261353:EJP261353 ETB261353:ETL261353 FCX261353:FDH261353 FMT261353:FND261353 FWP261353:FWZ261353 GGL261353:GGV261353 GQH261353:GQR261353 HAD261353:HAN261353 HJZ261353:HKJ261353 HTV261353:HUF261353 IDR261353:IEB261353 INN261353:INX261353 IXJ261353:IXT261353 JHF261353:JHP261353 JRB261353:JRL261353 KAX261353:KBH261353 KKT261353:KLD261353 KUP261353:KUZ261353 LEL261353:LEV261353 LOH261353:LOR261353 LYD261353:LYN261353 MHZ261353:MIJ261353 MRV261353:MSF261353 NBR261353:NCB261353 NLN261353:NLX261353 NVJ261353:NVT261353 OFF261353:OFP261353 OPB261353:OPL261353 OYX261353:OZH261353 PIT261353:PJD261353 PSP261353:PSZ261353 QCL261353:QCV261353 QMH261353:QMR261353 QWD261353:QWN261353 RFZ261353:RGJ261353 RPV261353:RQF261353 RZR261353:SAB261353 SJN261353:SJX261353 STJ261353:STT261353 TDF261353:TDP261353 TNB261353:TNL261353 TWX261353:TXH261353 UGT261353:UHD261353 UQP261353:UQZ261353 VAL261353:VAV261353 VKH261353:VKR261353 VUD261353:VUN261353 WDZ261353:WEJ261353 WNV261353:WOF261353 WXR261353:WYB261353 BA261354:BQ261354 BT261354 KW261354:LM261354 LP261354 US261354:VI261354 VL261354 AEO261354:AFE261354 AFH261354 AOK261354:APA261354 APD261354 AYG261354:AYW261354 AYZ261354 BIC261354:BIS261354 BIV261354 BRY261354:BSO261354 BSR261354 CBU261354:CCK261354 CCN261354 CLQ261354:CMG261354 CMJ261354 CVM261354:CWC261354 CWF261354 DFI261354:DFY261354 DGB261354 DPE261354:DPU261354 DPX261354 DZA261354:DZQ261354 DZT261354 EIW261354:EJM261354 EJP261354 ESS261354:ETI261354 ETL261354 FCO261354:FDE261354 FDH261354 FMK261354:FNA261354 FND261354 FWG261354:FWW261354 FWZ261354 GGC261354:GGS261354 GGV261354 GPY261354:GQO261354 GQR261354 GZU261354:HAK261354 HAN261354 HJQ261354:HKG261354 HKJ261354 HTM261354:HUC261354 HUF261354 IDI261354:IDY261354 IEB261354 INE261354:INU261354 INX261354 IXA261354:IXQ261354 IXT261354 JGW261354:JHM261354 JHP261354 JQS261354:JRI261354 JRL261354 KAO261354:KBE261354 KBH261354 KKK261354:KLA261354 KLD261354 KUG261354:KUW261354 KUZ261354 LEC261354:LES261354 LEV261354 LNY261354:LOO261354 LOR261354 LXU261354:LYK261354 LYN261354 MHQ261354:MIG261354 MIJ261354 MRM261354:MSC261354 MSF261354 NBI261354:NBY261354 NCB261354 NLE261354:NLU261354 NLX261354 NVA261354:NVQ261354 NVT261354 OEW261354:OFM261354 OFP261354 OOS261354:OPI261354 OPL261354 OYO261354:OZE261354 OZH261354 PIK261354:PJA261354 PJD261354 PSG261354:PSW261354 PSZ261354 QCC261354:QCS261354 QCV261354 QLY261354:QMO261354 QMR261354 QVU261354:QWK261354 QWN261354 RFQ261354:RGG261354 RGJ261354 RPM261354:RQC261354 RQF261354 RZI261354:RZY261354 SAB261354 SJE261354:SJU261354 SJX261354 STA261354:STQ261354 STT261354 TCW261354:TDM261354 TDP261354 TMS261354:TNI261354 TNL261354 TWO261354:TXE261354 TXH261354 UGK261354:UHA261354 UHD261354 UQG261354:UQW261354 UQZ261354 VAC261354:VAS261354 VAV261354 VJY261354:VKO261354 VKR261354 VTU261354:VUK261354 VUN261354 WDQ261354:WEG261354 WEJ261354 WNM261354:WOC261354 WOF261354 WXI261354:WXY261354 WYB261354 BK261367:BS261367 LG261367:LO261367 VC261367:VK261367 AEY261367:AFG261367 AOU261367:APC261367 AYQ261367:AYY261367 BIM261367:BIU261367 BSI261367:BSQ261367 CCE261367:CCM261367 CMA261367:CMI261367 CVW261367:CWE261367 DFS261367:DGA261367 DPO261367:DPW261367 DZK261367:DZS261367 EJG261367:EJO261367 ETC261367:ETK261367 FCY261367:FDG261367 FMU261367:FNC261367 FWQ261367:FWY261367 GGM261367:GGU261367 GQI261367:GQQ261367 HAE261367:HAM261367 HKA261367:HKI261367 HTW261367:HUE261367 IDS261367:IEA261367 INO261367:INW261367 IXK261367:IXS261367 JHG261367:JHO261367 JRC261367:JRK261367 KAY261367:KBG261367 KKU261367:KLC261367 KUQ261367:KUY261367 LEM261367:LEU261367 LOI261367:LOQ261367 LYE261367:LYM261367 MIA261367:MII261367 MRW261367:MSE261367 NBS261367:NCA261367 NLO261367:NLW261367 NVK261367:NVS261367 OFG261367:OFO261367 OPC261367:OPK261367 OYY261367:OZG261367 PIU261367:PJC261367 PSQ261367:PSY261367 QCM261367:QCU261367 QMI261367:QMQ261367 QWE261367:QWM261367 RGA261367:RGI261367 RPW261367:RQE261367 RZS261367:SAA261367 SJO261367:SJW261367 STK261367:STS261367 TDG261367:TDO261367 TNC261367:TNK261367 TWY261367:TXG261367 UGU261367:UHC261367 UQQ261367:UQY261367 VAM261367:VAU261367 VKI261367:VKQ261367 VUE261367:VUM261367 WEA261367:WEI261367 WNW261367:WOE261367 WXS261367:WYA261367 AX261369 KT261369 UP261369 AEL261369 AOH261369 AYD261369 BHZ261369 BRV261369 CBR261369 CLN261369 CVJ261369 DFF261369 DPB261369 DYX261369 EIT261369 ESP261369 FCL261369 FMH261369 FWD261369 GFZ261369 GPV261369 GZR261369 HJN261369 HTJ261369 IDF261369 INB261369 IWX261369 JGT261369 JQP261369 KAL261369 KKH261369 KUD261369 LDZ261369 LNV261369 LXR261369 MHN261369 MRJ261369 NBF261369 NLB261369 NUX261369 OET261369 OOP261369 OYL261369 PIH261369 PSD261369 QBZ261369 QLV261369 QVR261369 RFN261369 RPJ261369 RZF261369 SJB261369 SSX261369 TCT261369 TMP261369 TWL261369 UGH261369 UQD261369 UZZ261369 VJV261369 VTR261369 WDN261369 WNJ261369 WXF261369 BM261375:BP261375 LI261375:LL261375 VE261375:VH261375 AFA261375:AFD261375 AOW261375:AOZ261375 AYS261375:AYV261375 BIO261375:BIR261375 BSK261375:BSN261375 CCG261375:CCJ261375 CMC261375:CMF261375 CVY261375:CWB261375 DFU261375:DFX261375 DPQ261375:DPT261375 DZM261375:DZP261375 EJI261375:EJL261375 ETE261375:ETH261375 FDA261375:FDD261375 FMW261375:FMZ261375 FWS261375:FWV261375 GGO261375:GGR261375 GQK261375:GQN261375 HAG261375:HAJ261375 HKC261375:HKF261375 HTY261375:HUB261375 IDU261375:IDX261375 INQ261375:INT261375 IXM261375:IXP261375 JHI261375:JHL261375 JRE261375:JRH261375 KBA261375:KBD261375 KKW261375:KKZ261375 KUS261375:KUV261375 LEO261375:LER261375 LOK261375:LON261375 LYG261375:LYJ261375 MIC261375:MIF261375 MRY261375:MSB261375 NBU261375:NBX261375 NLQ261375:NLT261375 NVM261375:NVP261375 OFI261375:OFL261375 OPE261375:OPH261375 OZA261375:OZD261375 PIW261375:PIZ261375 PSS261375:PSV261375 QCO261375:QCR261375 QMK261375:QMN261375 QWG261375:QWJ261375 RGC261375:RGF261375 RPY261375:RQB261375 RZU261375:RZX261375 SJQ261375:SJT261375 STM261375:STP261375 TDI261375:TDL261375 TNE261375:TNH261375 TXA261375:TXD261375 UGW261375:UGZ261375 UQS261375:UQV261375 VAO261375:VAR261375 VKK261375:VKN261375 VUG261375:VUJ261375 WEC261375:WEF261375 WNY261375:WOB261375 WXU261375:WXX261375 AY261417 KU261417 UQ261417 AEM261417 AOI261417 AYE261417 BIA261417 BRW261417 CBS261417 CLO261417 CVK261417 DFG261417 DPC261417 DYY261417 EIU261417 ESQ261417 FCM261417 FMI261417 FWE261417 GGA261417 GPW261417 GZS261417 HJO261417 HTK261417 IDG261417 INC261417 IWY261417 JGU261417 JQQ261417 KAM261417 KKI261417 KUE261417 LEA261417 LNW261417 LXS261417 MHO261417 MRK261417 NBG261417 NLC261417 NUY261417 OEU261417 OOQ261417 OYM261417 PII261417 PSE261417 QCA261417 QLW261417 QVS261417 RFO261417 RPK261417 RZG261417 SJC261417 SSY261417 TCU261417 TMQ261417 TWM261417 UGI261417 UQE261417 VAA261417 VJW261417 VTS261417 WDO261417 WNK261417 WXG261417 BD326885:BR326885 BT326885:BU326885 KZ326885:LN326885 LP326885:LQ326885 UV326885:VJ326885 VL326885:VM326885 AER326885:AFF326885 AFH326885:AFI326885 AON326885:APB326885 APD326885:APE326885 AYJ326885:AYX326885 AYZ326885:AZA326885 BIF326885:BIT326885 BIV326885:BIW326885 BSB326885:BSP326885 BSR326885:BSS326885 CBX326885:CCL326885 CCN326885:CCO326885 CLT326885:CMH326885 CMJ326885:CMK326885 CVP326885:CWD326885 CWF326885:CWG326885 DFL326885:DFZ326885 DGB326885:DGC326885 DPH326885:DPV326885 DPX326885:DPY326885 DZD326885:DZR326885 DZT326885:DZU326885 EIZ326885:EJN326885 EJP326885:EJQ326885 ESV326885:ETJ326885 ETL326885:ETM326885 FCR326885:FDF326885 FDH326885:FDI326885 FMN326885:FNB326885 FND326885:FNE326885 FWJ326885:FWX326885 FWZ326885:FXA326885 GGF326885:GGT326885 GGV326885:GGW326885 GQB326885:GQP326885 GQR326885:GQS326885 GZX326885:HAL326885 HAN326885:HAO326885 HJT326885:HKH326885 HKJ326885:HKK326885 HTP326885:HUD326885 HUF326885:HUG326885 IDL326885:IDZ326885 IEB326885:IEC326885 INH326885:INV326885 INX326885:INY326885 IXD326885:IXR326885 IXT326885:IXU326885 JGZ326885:JHN326885 JHP326885:JHQ326885 JQV326885:JRJ326885 JRL326885:JRM326885 KAR326885:KBF326885 KBH326885:KBI326885 KKN326885:KLB326885 KLD326885:KLE326885 KUJ326885:KUX326885 KUZ326885:KVA326885 LEF326885:LET326885 LEV326885:LEW326885 LOB326885:LOP326885 LOR326885:LOS326885 LXX326885:LYL326885 LYN326885:LYO326885 MHT326885:MIH326885 MIJ326885:MIK326885 MRP326885:MSD326885 MSF326885:MSG326885 NBL326885:NBZ326885 NCB326885:NCC326885 NLH326885:NLV326885 NLX326885:NLY326885 NVD326885:NVR326885 NVT326885:NVU326885 OEZ326885:OFN326885 OFP326885:OFQ326885 OOV326885:OPJ326885 OPL326885:OPM326885 OYR326885:OZF326885 OZH326885:OZI326885 PIN326885:PJB326885 PJD326885:PJE326885 PSJ326885:PSX326885 PSZ326885:PTA326885 QCF326885:QCT326885 QCV326885:QCW326885 QMB326885:QMP326885 QMR326885:QMS326885 QVX326885:QWL326885 QWN326885:QWO326885 RFT326885:RGH326885 RGJ326885:RGK326885 RPP326885:RQD326885 RQF326885:RQG326885 RZL326885:RZZ326885 SAB326885:SAC326885 SJH326885:SJV326885 SJX326885:SJY326885 STD326885:STR326885 STT326885:STU326885 TCZ326885:TDN326885 TDP326885:TDQ326885 TMV326885:TNJ326885 TNL326885:TNM326885 TWR326885:TXF326885 TXH326885:TXI326885 UGN326885:UHB326885 UHD326885:UHE326885 UQJ326885:UQX326885 UQZ326885:URA326885 VAF326885:VAT326885 VAV326885:VAW326885 VKB326885:VKP326885 VKR326885:VKS326885 VTX326885:VUL326885 VUN326885:VUO326885 WDT326885:WEH326885 WEJ326885:WEK326885 WNP326885:WOD326885 WOF326885:WOG326885 WXL326885:WXZ326885 WYB326885:WYC326885 BD326886:BM326886 BR326886 KZ326886:LI326886 LN326886 UV326886:VE326886 VJ326886 AER326886:AFA326886 AFF326886 AON326886:AOW326886 APB326886 AYJ326886:AYS326886 AYX326886 BIF326886:BIO326886 BIT326886 BSB326886:BSK326886 BSP326886 CBX326886:CCG326886 CCL326886 CLT326886:CMC326886 CMH326886 CVP326886:CVY326886 CWD326886 DFL326886:DFU326886 DFZ326886 DPH326886:DPQ326886 DPV326886 DZD326886:DZM326886 DZR326886 EIZ326886:EJI326886 EJN326886 ESV326886:ETE326886 ETJ326886 FCR326886:FDA326886 FDF326886 FMN326886:FMW326886 FNB326886 FWJ326886:FWS326886 FWX326886 GGF326886:GGO326886 GGT326886 GQB326886:GQK326886 GQP326886 GZX326886:HAG326886 HAL326886 HJT326886:HKC326886 HKH326886 HTP326886:HTY326886 HUD326886 IDL326886:IDU326886 IDZ326886 INH326886:INQ326886 INV326886 IXD326886:IXM326886 IXR326886 JGZ326886:JHI326886 JHN326886 JQV326886:JRE326886 JRJ326886 KAR326886:KBA326886 KBF326886 KKN326886:KKW326886 KLB326886 KUJ326886:KUS326886 KUX326886 LEF326886:LEO326886 LET326886 LOB326886:LOK326886 LOP326886 LXX326886:LYG326886 LYL326886 MHT326886:MIC326886 MIH326886 MRP326886:MRY326886 MSD326886 NBL326886:NBU326886 NBZ326886 NLH326886:NLQ326886 NLV326886 NVD326886:NVM326886 NVR326886 OEZ326886:OFI326886 OFN326886 OOV326886:OPE326886 OPJ326886 OYR326886:OZA326886 OZF326886 PIN326886:PIW326886 PJB326886 PSJ326886:PSS326886 PSX326886 QCF326886:QCO326886 QCT326886 QMB326886:QMK326886 QMP326886 QVX326886:QWG326886 QWL326886 RFT326886:RGC326886 RGH326886 RPP326886:RPY326886 RQD326886 RZL326886:RZU326886 RZZ326886 SJH326886:SJQ326886 SJV326886 STD326886:STM326886 STR326886 TCZ326886:TDI326886 TDN326886 TMV326886:TNE326886 TNJ326886 TWR326886:TXA326886 TXF326886 UGN326886:UGW326886 UHB326886 UQJ326886:UQS326886 UQX326886 VAF326886:VAO326886 VAT326886 VKB326886:VKK326886 VKP326886 VTX326886:VUG326886 VUL326886 WDT326886:WEC326886 WEH326886 WNP326886:WNY326886 WOD326886 WXL326886:WXU326886 WXZ326886 BJ326887:BU326887 LF326887:LQ326887 VB326887:VM326887 AEX326887:AFI326887 AOT326887:APE326887 AYP326887:AZA326887 BIL326887:BIW326887 BSH326887:BSS326887 CCD326887:CCO326887 CLZ326887:CMK326887 CVV326887:CWG326887 DFR326887:DGC326887 DPN326887:DPY326887 DZJ326887:DZU326887 EJF326887:EJQ326887 ETB326887:ETM326887 FCX326887:FDI326887 FMT326887:FNE326887 FWP326887:FXA326887 GGL326887:GGW326887 GQH326887:GQS326887 HAD326887:HAO326887 HJZ326887:HKK326887 HTV326887:HUG326887 IDR326887:IEC326887 INN326887:INY326887 IXJ326887:IXU326887 JHF326887:JHQ326887 JRB326887:JRM326887 KAX326887:KBI326887 KKT326887:KLE326887 KUP326887:KVA326887 LEL326887:LEW326887 LOH326887:LOS326887 LYD326887:LYO326887 MHZ326887:MIK326887 MRV326887:MSG326887 NBR326887:NCC326887 NLN326887:NLY326887 NVJ326887:NVU326887 OFF326887:OFQ326887 OPB326887:OPM326887 OYX326887:OZI326887 PIT326887:PJE326887 PSP326887:PTA326887 QCL326887:QCW326887 QMH326887:QMS326887 QWD326887:QWO326887 RFZ326887:RGK326887 RPV326887:RQG326887 RZR326887:SAC326887 SJN326887:SJY326887 STJ326887:STU326887 TDF326887:TDQ326887 TNB326887:TNM326887 TWX326887:TXI326887 UGT326887:UHE326887 UQP326887:URA326887 VAL326887:VAW326887 VKH326887:VKS326887 VUD326887:VUO326887 WDZ326887:WEK326887 WNV326887:WOG326887 WXR326887:WYC326887 BJ326888:CC326888 CE326888:CL326888 LF326888:LY326888 MA326888:MH326888 VB326888:VU326888 VW326888:WD326888 AEX326888:AFQ326888 AFS326888:AFZ326888 AOT326888:APM326888 APO326888:APV326888 AYP326888:AZI326888 AZK326888:AZR326888 BIL326888:BJE326888 BJG326888:BJN326888 BSH326888:BTA326888 BTC326888:BTJ326888 CCD326888:CCW326888 CCY326888:CDF326888 CLZ326888:CMS326888 CMU326888:CNB326888 CVV326888:CWO326888 CWQ326888:CWX326888 DFR326888:DGK326888 DGM326888:DGT326888 DPN326888:DQG326888 DQI326888:DQP326888 DZJ326888:EAC326888 EAE326888:EAL326888 EJF326888:EJY326888 EKA326888:EKH326888 ETB326888:ETU326888 ETW326888:EUD326888 FCX326888:FDQ326888 FDS326888:FDZ326888 FMT326888:FNM326888 FNO326888:FNV326888 FWP326888:FXI326888 FXK326888:FXR326888 GGL326888:GHE326888 GHG326888:GHN326888 GQH326888:GRA326888 GRC326888:GRJ326888 HAD326888:HAW326888 HAY326888:HBF326888 HJZ326888:HKS326888 HKU326888:HLB326888 HTV326888:HUO326888 HUQ326888:HUX326888 IDR326888:IEK326888 IEM326888:IET326888 INN326888:IOG326888 IOI326888:IOP326888 IXJ326888:IYC326888 IYE326888:IYL326888 JHF326888:JHY326888 JIA326888:JIH326888 JRB326888:JRU326888 JRW326888:JSD326888 KAX326888:KBQ326888 KBS326888:KBZ326888 KKT326888:KLM326888 KLO326888:KLV326888 KUP326888:KVI326888 KVK326888:KVR326888 LEL326888:LFE326888 LFG326888:LFN326888 LOH326888:LPA326888 LPC326888:LPJ326888 LYD326888:LYW326888 LYY326888:LZF326888 MHZ326888:MIS326888 MIU326888:MJB326888 MRV326888:MSO326888 MSQ326888:MSX326888 NBR326888:NCK326888 NCM326888:NCT326888 NLN326888:NMG326888 NMI326888:NMP326888 NVJ326888:NWC326888 NWE326888:NWL326888 OFF326888:OFY326888 OGA326888:OGH326888 OPB326888:OPU326888 OPW326888:OQD326888 OYX326888:OZQ326888 OZS326888:OZZ326888 PIT326888:PJM326888 PJO326888:PJV326888 PSP326888:PTI326888 PTK326888:PTR326888 QCL326888:QDE326888 QDG326888:QDN326888 QMH326888:QNA326888 QNC326888:QNJ326888 QWD326888:QWW326888 QWY326888:QXF326888 RFZ326888:RGS326888 RGU326888:RHB326888 RPV326888:RQO326888 RQQ326888:RQX326888 RZR326888:SAK326888 SAM326888:SAT326888 SJN326888:SKG326888 SKI326888:SKP326888 STJ326888:SUC326888 SUE326888:SUL326888 TDF326888:TDY326888 TEA326888:TEH326888 TNB326888:TNU326888 TNW326888:TOD326888 TWX326888:TXQ326888 TXS326888:TXZ326888 UGT326888:UHM326888 UHO326888:UHV326888 UQP326888:URI326888 URK326888:URR326888 VAL326888:VBE326888 VBG326888:VBN326888 VKH326888:VLA326888 VLC326888:VLJ326888 VUD326888:VUW326888 VUY326888:VVF326888 WDZ326888:WES326888 WEU326888:WFB326888 WNV326888:WOO326888 WOQ326888:WOX326888 WXR326888:WYK326888 WYM326888:WYT326888 BJ326889:BT326889 LF326889:LP326889 VB326889:VL326889 AEX326889:AFH326889 AOT326889:APD326889 AYP326889:AYZ326889 BIL326889:BIV326889 BSH326889:BSR326889 CCD326889:CCN326889 CLZ326889:CMJ326889 CVV326889:CWF326889 DFR326889:DGB326889 DPN326889:DPX326889 DZJ326889:DZT326889 EJF326889:EJP326889 ETB326889:ETL326889 FCX326889:FDH326889 FMT326889:FND326889 FWP326889:FWZ326889 GGL326889:GGV326889 GQH326889:GQR326889 HAD326889:HAN326889 HJZ326889:HKJ326889 HTV326889:HUF326889 IDR326889:IEB326889 INN326889:INX326889 IXJ326889:IXT326889 JHF326889:JHP326889 JRB326889:JRL326889 KAX326889:KBH326889 KKT326889:KLD326889 KUP326889:KUZ326889 LEL326889:LEV326889 LOH326889:LOR326889 LYD326889:LYN326889 MHZ326889:MIJ326889 MRV326889:MSF326889 NBR326889:NCB326889 NLN326889:NLX326889 NVJ326889:NVT326889 OFF326889:OFP326889 OPB326889:OPL326889 OYX326889:OZH326889 PIT326889:PJD326889 PSP326889:PSZ326889 QCL326889:QCV326889 QMH326889:QMR326889 QWD326889:QWN326889 RFZ326889:RGJ326889 RPV326889:RQF326889 RZR326889:SAB326889 SJN326889:SJX326889 STJ326889:STT326889 TDF326889:TDP326889 TNB326889:TNL326889 TWX326889:TXH326889 UGT326889:UHD326889 UQP326889:UQZ326889 VAL326889:VAV326889 VKH326889:VKR326889 VUD326889:VUN326889 WDZ326889:WEJ326889 WNV326889:WOF326889 WXR326889:WYB326889 BA326890:BQ326890 BT326890 KW326890:LM326890 LP326890 US326890:VI326890 VL326890 AEO326890:AFE326890 AFH326890 AOK326890:APA326890 APD326890 AYG326890:AYW326890 AYZ326890 BIC326890:BIS326890 BIV326890 BRY326890:BSO326890 BSR326890 CBU326890:CCK326890 CCN326890 CLQ326890:CMG326890 CMJ326890 CVM326890:CWC326890 CWF326890 DFI326890:DFY326890 DGB326890 DPE326890:DPU326890 DPX326890 DZA326890:DZQ326890 DZT326890 EIW326890:EJM326890 EJP326890 ESS326890:ETI326890 ETL326890 FCO326890:FDE326890 FDH326890 FMK326890:FNA326890 FND326890 FWG326890:FWW326890 FWZ326890 GGC326890:GGS326890 GGV326890 GPY326890:GQO326890 GQR326890 GZU326890:HAK326890 HAN326890 HJQ326890:HKG326890 HKJ326890 HTM326890:HUC326890 HUF326890 IDI326890:IDY326890 IEB326890 INE326890:INU326890 INX326890 IXA326890:IXQ326890 IXT326890 JGW326890:JHM326890 JHP326890 JQS326890:JRI326890 JRL326890 KAO326890:KBE326890 KBH326890 KKK326890:KLA326890 KLD326890 KUG326890:KUW326890 KUZ326890 LEC326890:LES326890 LEV326890 LNY326890:LOO326890 LOR326890 LXU326890:LYK326890 LYN326890 MHQ326890:MIG326890 MIJ326890 MRM326890:MSC326890 MSF326890 NBI326890:NBY326890 NCB326890 NLE326890:NLU326890 NLX326890 NVA326890:NVQ326890 NVT326890 OEW326890:OFM326890 OFP326890 OOS326890:OPI326890 OPL326890 OYO326890:OZE326890 OZH326890 PIK326890:PJA326890 PJD326890 PSG326890:PSW326890 PSZ326890 QCC326890:QCS326890 QCV326890 QLY326890:QMO326890 QMR326890 QVU326890:QWK326890 QWN326890 RFQ326890:RGG326890 RGJ326890 RPM326890:RQC326890 RQF326890 RZI326890:RZY326890 SAB326890 SJE326890:SJU326890 SJX326890 STA326890:STQ326890 STT326890 TCW326890:TDM326890 TDP326890 TMS326890:TNI326890 TNL326890 TWO326890:TXE326890 TXH326890 UGK326890:UHA326890 UHD326890 UQG326890:UQW326890 UQZ326890 VAC326890:VAS326890 VAV326890 VJY326890:VKO326890 VKR326890 VTU326890:VUK326890 VUN326890 WDQ326890:WEG326890 WEJ326890 WNM326890:WOC326890 WOF326890 WXI326890:WXY326890 WYB326890 BK326903:BS326903 LG326903:LO326903 VC326903:VK326903 AEY326903:AFG326903 AOU326903:APC326903 AYQ326903:AYY326903 BIM326903:BIU326903 BSI326903:BSQ326903 CCE326903:CCM326903 CMA326903:CMI326903 CVW326903:CWE326903 DFS326903:DGA326903 DPO326903:DPW326903 DZK326903:DZS326903 EJG326903:EJO326903 ETC326903:ETK326903 FCY326903:FDG326903 FMU326903:FNC326903 FWQ326903:FWY326903 GGM326903:GGU326903 GQI326903:GQQ326903 HAE326903:HAM326903 HKA326903:HKI326903 HTW326903:HUE326903 IDS326903:IEA326903 INO326903:INW326903 IXK326903:IXS326903 JHG326903:JHO326903 JRC326903:JRK326903 KAY326903:KBG326903 KKU326903:KLC326903 KUQ326903:KUY326903 LEM326903:LEU326903 LOI326903:LOQ326903 LYE326903:LYM326903 MIA326903:MII326903 MRW326903:MSE326903 NBS326903:NCA326903 NLO326903:NLW326903 NVK326903:NVS326903 OFG326903:OFO326903 OPC326903:OPK326903 OYY326903:OZG326903 PIU326903:PJC326903 PSQ326903:PSY326903 QCM326903:QCU326903 QMI326903:QMQ326903 QWE326903:QWM326903 RGA326903:RGI326903 RPW326903:RQE326903 RZS326903:SAA326903 SJO326903:SJW326903 STK326903:STS326903 TDG326903:TDO326903 TNC326903:TNK326903 TWY326903:TXG326903 UGU326903:UHC326903 UQQ326903:UQY326903 VAM326903:VAU326903 VKI326903:VKQ326903 VUE326903:VUM326903 WEA326903:WEI326903 WNW326903:WOE326903 WXS326903:WYA326903 AX326905 KT326905 UP326905 AEL326905 AOH326905 AYD326905 BHZ326905 BRV326905 CBR326905 CLN326905 CVJ326905 DFF326905 DPB326905 DYX326905 EIT326905 ESP326905 FCL326905 FMH326905 FWD326905 GFZ326905 GPV326905 GZR326905 HJN326905 HTJ326905 IDF326905 INB326905 IWX326905 JGT326905 JQP326905 KAL326905 KKH326905 KUD326905 LDZ326905 LNV326905 LXR326905 MHN326905 MRJ326905 NBF326905 NLB326905 NUX326905 OET326905 OOP326905 OYL326905 PIH326905 PSD326905 QBZ326905 QLV326905 QVR326905 RFN326905 RPJ326905 RZF326905 SJB326905 SSX326905 TCT326905 TMP326905 TWL326905 UGH326905 UQD326905 UZZ326905 VJV326905 VTR326905 WDN326905 WNJ326905 WXF326905 BM326911:BP326911 LI326911:LL326911 VE326911:VH326911 AFA326911:AFD326911 AOW326911:AOZ326911 AYS326911:AYV326911 BIO326911:BIR326911 BSK326911:BSN326911 CCG326911:CCJ326911 CMC326911:CMF326911 CVY326911:CWB326911 DFU326911:DFX326911 DPQ326911:DPT326911 DZM326911:DZP326911 EJI326911:EJL326911 ETE326911:ETH326911 FDA326911:FDD326911 FMW326911:FMZ326911 FWS326911:FWV326911 GGO326911:GGR326911 GQK326911:GQN326911 HAG326911:HAJ326911 HKC326911:HKF326911 HTY326911:HUB326911 IDU326911:IDX326911 INQ326911:INT326911 IXM326911:IXP326911 JHI326911:JHL326911 JRE326911:JRH326911 KBA326911:KBD326911 KKW326911:KKZ326911 KUS326911:KUV326911 LEO326911:LER326911 LOK326911:LON326911 LYG326911:LYJ326911 MIC326911:MIF326911 MRY326911:MSB326911 NBU326911:NBX326911 NLQ326911:NLT326911 NVM326911:NVP326911 OFI326911:OFL326911 OPE326911:OPH326911 OZA326911:OZD326911 PIW326911:PIZ326911 PSS326911:PSV326911 QCO326911:QCR326911 QMK326911:QMN326911 QWG326911:QWJ326911 RGC326911:RGF326911 RPY326911:RQB326911 RZU326911:RZX326911 SJQ326911:SJT326911 STM326911:STP326911 TDI326911:TDL326911 TNE326911:TNH326911 TXA326911:TXD326911 UGW326911:UGZ326911 UQS326911:UQV326911 VAO326911:VAR326911 VKK326911:VKN326911 VUG326911:VUJ326911 WEC326911:WEF326911 WNY326911:WOB326911 WXU326911:WXX326911 AY326953 KU326953 UQ326953 AEM326953 AOI326953 AYE326953 BIA326953 BRW326953 CBS326953 CLO326953 CVK326953 DFG326953 DPC326953 DYY326953 EIU326953 ESQ326953 FCM326953 FMI326953 FWE326953 GGA326953 GPW326953 GZS326953 HJO326953 HTK326953 IDG326953 INC326953 IWY326953 JGU326953 JQQ326953 KAM326953 KKI326953 KUE326953 LEA326953 LNW326953 LXS326953 MHO326953 MRK326953 NBG326953 NLC326953 NUY326953 OEU326953 OOQ326953 OYM326953 PII326953 PSE326953 QCA326953 QLW326953 QVS326953 RFO326953 RPK326953 RZG326953 SJC326953 SSY326953 TCU326953 TMQ326953 TWM326953 UGI326953 UQE326953 VAA326953 VJW326953 VTS326953 WDO326953 WNK326953 WXG326953 BD392421:BR392421 BT392421:BU392421 KZ392421:LN392421 LP392421:LQ392421 UV392421:VJ392421 VL392421:VM392421 AER392421:AFF392421 AFH392421:AFI392421 AON392421:APB392421 APD392421:APE392421 AYJ392421:AYX392421 AYZ392421:AZA392421 BIF392421:BIT392421 BIV392421:BIW392421 BSB392421:BSP392421 BSR392421:BSS392421 CBX392421:CCL392421 CCN392421:CCO392421 CLT392421:CMH392421 CMJ392421:CMK392421 CVP392421:CWD392421 CWF392421:CWG392421 DFL392421:DFZ392421 DGB392421:DGC392421 DPH392421:DPV392421 DPX392421:DPY392421 DZD392421:DZR392421 DZT392421:DZU392421 EIZ392421:EJN392421 EJP392421:EJQ392421 ESV392421:ETJ392421 ETL392421:ETM392421 FCR392421:FDF392421 FDH392421:FDI392421 FMN392421:FNB392421 FND392421:FNE392421 FWJ392421:FWX392421 FWZ392421:FXA392421 GGF392421:GGT392421 GGV392421:GGW392421 GQB392421:GQP392421 GQR392421:GQS392421 GZX392421:HAL392421 HAN392421:HAO392421 HJT392421:HKH392421 HKJ392421:HKK392421 HTP392421:HUD392421 HUF392421:HUG392421 IDL392421:IDZ392421 IEB392421:IEC392421 INH392421:INV392421 INX392421:INY392421 IXD392421:IXR392421 IXT392421:IXU392421 JGZ392421:JHN392421 JHP392421:JHQ392421 JQV392421:JRJ392421 JRL392421:JRM392421 KAR392421:KBF392421 KBH392421:KBI392421 KKN392421:KLB392421 KLD392421:KLE392421 KUJ392421:KUX392421 KUZ392421:KVA392421 LEF392421:LET392421 LEV392421:LEW392421 LOB392421:LOP392421 LOR392421:LOS392421 LXX392421:LYL392421 LYN392421:LYO392421 MHT392421:MIH392421 MIJ392421:MIK392421 MRP392421:MSD392421 MSF392421:MSG392421 NBL392421:NBZ392421 NCB392421:NCC392421 NLH392421:NLV392421 NLX392421:NLY392421 NVD392421:NVR392421 NVT392421:NVU392421 OEZ392421:OFN392421 OFP392421:OFQ392421 OOV392421:OPJ392421 OPL392421:OPM392421 OYR392421:OZF392421 OZH392421:OZI392421 PIN392421:PJB392421 PJD392421:PJE392421 PSJ392421:PSX392421 PSZ392421:PTA392421 QCF392421:QCT392421 QCV392421:QCW392421 QMB392421:QMP392421 QMR392421:QMS392421 QVX392421:QWL392421 QWN392421:QWO392421 RFT392421:RGH392421 RGJ392421:RGK392421 RPP392421:RQD392421 RQF392421:RQG392421 RZL392421:RZZ392421 SAB392421:SAC392421 SJH392421:SJV392421 SJX392421:SJY392421 STD392421:STR392421 STT392421:STU392421 TCZ392421:TDN392421 TDP392421:TDQ392421 TMV392421:TNJ392421 TNL392421:TNM392421 TWR392421:TXF392421 TXH392421:TXI392421 UGN392421:UHB392421 UHD392421:UHE392421 UQJ392421:UQX392421 UQZ392421:URA392421 VAF392421:VAT392421 VAV392421:VAW392421 VKB392421:VKP392421 VKR392421:VKS392421 VTX392421:VUL392421 VUN392421:VUO392421 WDT392421:WEH392421 WEJ392421:WEK392421 WNP392421:WOD392421 WOF392421:WOG392421 WXL392421:WXZ392421 WYB392421:WYC392421 BD392422:BM392422 BR392422 KZ392422:LI392422 LN392422 UV392422:VE392422 VJ392422 AER392422:AFA392422 AFF392422 AON392422:AOW392422 APB392422 AYJ392422:AYS392422 AYX392422 BIF392422:BIO392422 BIT392422 BSB392422:BSK392422 BSP392422 CBX392422:CCG392422 CCL392422 CLT392422:CMC392422 CMH392422 CVP392422:CVY392422 CWD392422 DFL392422:DFU392422 DFZ392422 DPH392422:DPQ392422 DPV392422 DZD392422:DZM392422 DZR392422 EIZ392422:EJI392422 EJN392422 ESV392422:ETE392422 ETJ392422 FCR392422:FDA392422 FDF392422 FMN392422:FMW392422 FNB392422 FWJ392422:FWS392422 FWX392422 GGF392422:GGO392422 GGT392422 GQB392422:GQK392422 GQP392422 GZX392422:HAG392422 HAL392422 HJT392422:HKC392422 HKH392422 HTP392422:HTY392422 HUD392422 IDL392422:IDU392422 IDZ392422 INH392422:INQ392422 INV392422 IXD392422:IXM392422 IXR392422 JGZ392422:JHI392422 JHN392422 JQV392422:JRE392422 JRJ392422 KAR392422:KBA392422 KBF392422 KKN392422:KKW392422 KLB392422 KUJ392422:KUS392422 KUX392422 LEF392422:LEO392422 LET392422 LOB392422:LOK392422 LOP392422 LXX392422:LYG392422 LYL392422 MHT392422:MIC392422 MIH392422 MRP392422:MRY392422 MSD392422 NBL392422:NBU392422 NBZ392422 NLH392422:NLQ392422 NLV392422 NVD392422:NVM392422 NVR392422 OEZ392422:OFI392422 OFN392422 OOV392422:OPE392422 OPJ392422 OYR392422:OZA392422 OZF392422 PIN392422:PIW392422 PJB392422 PSJ392422:PSS392422 PSX392422 QCF392422:QCO392422 QCT392422 QMB392422:QMK392422 QMP392422 QVX392422:QWG392422 QWL392422 RFT392422:RGC392422 RGH392422 RPP392422:RPY392422 RQD392422 RZL392422:RZU392422 RZZ392422 SJH392422:SJQ392422 SJV392422 STD392422:STM392422 STR392422 TCZ392422:TDI392422 TDN392422 TMV392422:TNE392422 TNJ392422 TWR392422:TXA392422 TXF392422 UGN392422:UGW392422 UHB392422 UQJ392422:UQS392422 UQX392422 VAF392422:VAO392422 VAT392422 VKB392422:VKK392422 VKP392422 VTX392422:VUG392422 VUL392422 WDT392422:WEC392422 WEH392422 WNP392422:WNY392422 WOD392422 WXL392422:WXU392422 WXZ392422 BJ392423:BU392423 LF392423:LQ392423 VB392423:VM392423 AEX392423:AFI392423 AOT392423:APE392423 AYP392423:AZA392423 BIL392423:BIW392423 BSH392423:BSS392423 CCD392423:CCO392423 CLZ392423:CMK392423 CVV392423:CWG392423 DFR392423:DGC392423 DPN392423:DPY392423 DZJ392423:DZU392423 EJF392423:EJQ392423 ETB392423:ETM392423 FCX392423:FDI392423 FMT392423:FNE392423 FWP392423:FXA392423 GGL392423:GGW392423 GQH392423:GQS392423 HAD392423:HAO392423 HJZ392423:HKK392423 HTV392423:HUG392423 IDR392423:IEC392423 INN392423:INY392423 IXJ392423:IXU392423 JHF392423:JHQ392423 JRB392423:JRM392423 KAX392423:KBI392423 KKT392423:KLE392423 KUP392423:KVA392423 LEL392423:LEW392423 LOH392423:LOS392423 LYD392423:LYO392423 MHZ392423:MIK392423 MRV392423:MSG392423 NBR392423:NCC392423 NLN392423:NLY392423 NVJ392423:NVU392423 OFF392423:OFQ392423 OPB392423:OPM392423 OYX392423:OZI392423 PIT392423:PJE392423 PSP392423:PTA392423 QCL392423:QCW392423 QMH392423:QMS392423 QWD392423:QWO392423 RFZ392423:RGK392423 RPV392423:RQG392423 RZR392423:SAC392423 SJN392423:SJY392423 STJ392423:STU392423 TDF392423:TDQ392423 TNB392423:TNM392423 TWX392423:TXI392423 UGT392423:UHE392423 UQP392423:URA392423 VAL392423:VAW392423 VKH392423:VKS392423 VUD392423:VUO392423 WDZ392423:WEK392423 WNV392423:WOG392423 WXR392423:WYC392423 BJ392424:CC392424 CE392424:CL392424 LF392424:LY392424 MA392424:MH392424 VB392424:VU392424 VW392424:WD392424 AEX392424:AFQ392424 AFS392424:AFZ392424 AOT392424:APM392424 APO392424:APV392424 AYP392424:AZI392424 AZK392424:AZR392424 BIL392424:BJE392424 BJG392424:BJN392424 BSH392424:BTA392424 BTC392424:BTJ392424 CCD392424:CCW392424 CCY392424:CDF392424 CLZ392424:CMS392424 CMU392424:CNB392424 CVV392424:CWO392424 CWQ392424:CWX392424 DFR392424:DGK392424 DGM392424:DGT392424 DPN392424:DQG392424 DQI392424:DQP392424 DZJ392424:EAC392424 EAE392424:EAL392424 EJF392424:EJY392424 EKA392424:EKH392424 ETB392424:ETU392424 ETW392424:EUD392424 FCX392424:FDQ392424 FDS392424:FDZ392424 FMT392424:FNM392424 FNO392424:FNV392424 FWP392424:FXI392424 FXK392424:FXR392424 GGL392424:GHE392424 GHG392424:GHN392424 GQH392424:GRA392424 GRC392424:GRJ392424 HAD392424:HAW392424 HAY392424:HBF392424 HJZ392424:HKS392424 HKU392424:HLB392424 HTV392424:HUO392424 HUQ392424:HUX392424 IDR392424:IEK392424 IEM392424:IET392424 INN392424:IOG392424 IOI392424:IOP392424 IXJ392424:IYC392424 IYE392424:IYL392424 JHF392424:JHY392424 JIA392424:JIH392424 JRB392424:JRU392424 JRW392424:JSD392424 KAX392424:KBQ392424 KBS392424:KBZ392424 KKT392424:KLM392424 KLO392424:KLV392424 KUP392424:KVI392424 KVK392424:KVR392424 LEL392424:LFE392424 LFG392424:LFN392424 LOH392424:LPA392424 LPC392424:LPJ392424 LYD392424:LYW392424 LYY392424:LZF392424 MHZ392424:MIS392424 MIU392424:MJB392424 MRV392424:MSO392424 MSQ392424:MSX392424 NBR392424:NCK392424 NCM392424:NCT392424 NLN392424:NMG392424 NMI392424:NMP392424 NVJ392424:NWC392424 NWE392424:NWL392424 OFF392424:OFY392424 OGA392424:OGH392424 OPB392424:OPU392424 OPW392424:OQD392424 OYX392424:OZQ392424 OZS392424:OZZ392424 PIT392424:PJM392424 PJO392424:PJV392424 PSP392424:PTI392424 PTK392424:PTR392424 QCL392424:QDE392424 QDG392424:QDN392424 QMH392424:QNA392424 QNC392424:QNJ392424 QWD392424:QWW392424 QWY392424:QXF392424 RFZ392424:RGS392424 RGU392424:RHB392424 RPV392424:RQO392424 RQQ392424:RQX392424 RZR392424:SAK392424 SAM392424:SAT392424 SJN392424:SKG392424 SKI392424:SKP392424 STJ392424:SUC392424 SUE392424:SUL392424 TDF392424:TDY392424 TEA392424:TEH392424 TNB392424:TNU392424 TNW392424:TOD392424 TWX392424:TXQ392424 TXS392424:TXZ392424 UGT392424:UHM392424 UHO392424:UHV392424 UQP392424:URI392424 URK392424:URR392424 VAL392424:VBE392424 VBG392424:VBN392424 VKH392424:VLA392424 VLC392424:VLJ392424 VUD392424:VUW392424 VUY392424:VVF392424 WDZ392424:WES392424 WEU392424:WFB392424 WNV392424:WOO392424 WOQ392424:WOX392424 WXR392424:WYK392424 WYM392424:WYT392424 BJ392425:BT392425 LF392425:LP392425 VB392425:VL392425 AEX392425:AFH392425 AOT392425:APD392425 AYP392425:AYZ392425 BIL392425:BIV392425 BSH392425:BSR392425 CCD392425:CCN392425 CLZ392425:CMJ392425 CVV392425:CWF392425 DFR392425:DGB392425 DPN392425:DPX392425 DZJ392425:DZT392425 EJF392425:EJP392425 ETB392425:ETL392425 FCX392425:FDH392425 FMT392425:FND392425 FWP392425:FWZ392425 GGL392425:GGV392425 GQH392425:GQR392425 HAD392425:HAN392425 HJZ392425:HKJ392425 HTV392425:HUF392425 IDR392425:IEB392425 INN392425:INX392425 IXJ392425:IXT392425 JHF392425:JHP392425 JRB392425:JRL392425 KAX392425:KBH392425 KKT392425:KLD392425 KUP392425:KUZ392425 LEL392425:LEV392425 LOH392425:LOR392425 LYD392425:LYN392425 MHZ392425:MIJ392425 MRV392425:MSF392425 NBR392425:NCB392425 NLN392425:NLX392425 NVJ392425:NVT392425 OFF392425:OFP392425 OPB392425:OPL392425 OYX392425:OZH392425 PIT392425:PJD392425 PSP392425:PSZ392425 QCL392425:QCV392425 QMH392425:QMR392425 QWD392425:QWN392425 RFZ392425:RGJ392425 RPV392425:RQF392425 RZR392425:SAB392425 SJN392425:SJX392425 STJ392425:STT392425 TDF392425:TDP392425 TNB392425:TNL392425 TWX392425:TXH392425 UGT392425:UHD392425 UQP392425:UQZ392425 VAL392425:VAV392425 VKH392425:VKR392425 VUD392425:VUN392425 WDZ392425:WEJ392425 WNV392425:WOF392425 WXR392425:WYB392425 BA392426:BQ392426 BT392426 KW392426:LM392426 LP392426 US392426:VI392426 VL392426 AEO392426:AFE392426 AFH392426 AOK392426:APA392426 APD392426 AYG392426:AYW392426 AYZ392426 BIC392426:BIS392426 BIV392426 BRY392426:BSO392426 BSR392426 CBU392426:CCK392426 CCN392426 CLQ392426:CMG392426 CMJ392426 CVM392426:CWC392426 CWF392426 DFI392426:DFY392426 DGB392426 DPE392426:DPU392426 DPX392426 DZA392426:DZQ392426 DZT392426 EIW392426:EJM392426 EJP392426 ESS392426:ETI392426 ETL392426 FCO392426:FDE392426 FDH392426 FMK392426:FNA392426 FND392426 FWG392426:FWW392426 FWZ392426 GGC392426:GGS392426 GGV392426 GPY392426:GQO392426 GQR392426 GZU392426:HAK392426 HAN392426 HJQ392426:HKG392426 HKJ392426 HTM392426:HUC392426 HUF392426 IDI392426:IDY392426 IEB392426 INE392426:INU392426 INX392426 IXA392426:IXQ392426 IXT392426 JGW392426:JHM392426 JHP392426 JQS392426:JRI392426 JRL392426 KAO392426:KBE392426 KBH392426 KKK392426:KLA392426 KLD392426 KUG392426:KUW392426 KUZ392426 LEC392426:LES392426 LEV392426 LNY392426:LOO392426 LOR392426 LXU392426:LYK392426 LYN392426 MHQ392426:MIG392426 MIJ392426 MRM392426:MSC392426 MSF392426 NBI392426:NBY392426 NCB392426 NLE392426:NLU392426 NLX392426 NVA392426:NVQ392426 NVT392426 OEW392426:OFM392426 OFP392426 OOS392426:OPI392426 OPL392426 OYO392426:OZE392426 OZH392426 PIK392426:PJA392426 PJD392426 PSG392426:PSW392426 PSZ392426 QCC392426:QCS392426 QCV392426 QLY392426:QMO392426 QMR392426 QVU392426:QWK392426 QWN392426 RFQ392426:RGG392426 RGJ392426 RPM392426:RQC392426 RQF392426 RZI392426:RZY392426 SAB392426 SJE392426:SJU392426 SJX392426 STA392426:STQ392426 STT392426 TCW392426:TDM392426 TDP392426 TMS392426:TNI392426 TNL392426 TWO392426:TXE392426 TXH392426 UGK392426:UHA392426 UHD392426 UQG392426:UQW392426 UQZ392426 VAC392426:VAS392426 VAV392426 VJY392426:VKO392426 VKR392426 VTU392426:VUK392426 VUN392426 WDQ392426:WEG392426 WEJ392426 WNM392426:WOC392426 WOF392426 WXI392426:WXY392426 WYB392426 BK392439:BS392439 LG392439:LO392439 VC392439:VK392439 AEY392439:AFG392439 AOU392439:APC392439 AYQ392439:AYY392439 BIM392439:BIU392439 BSI392439:BSQ392439 CCE392439:CCM392439 CMA392439:CMI392439 CVW392439:CWE392439 DFS392439:DGA392439 DPO392439:DPW392439 DZK392439:DZS392439 EJG392439:EJO392439 ETC392439:ETK392439 FCY392439:FDG392439 FMU392439:FNC392439 FWQ392439:FWY392439 GGM392439:GGU392439 GQI392439:GQQ392439 HAE392439:HAM392439 HKA392439:HKI392439 HTW392439:HUE392439 IDS392439:IEA392439 INO392439:INW392439 IXK392439:IXS392439 JHG392439:JHO392439 JRC392439:JRK392439 KAY392439:KBG392439 KKU392439:KLC392439 KUQ392439:KUY392439 LEM392439:LEU392439 LOI392439:LOQ392439 LYE392439:LYM392439 MIA392439:MII392439 MRW392439:MSE392439 NBS392439:NCA392439 NLO392439:NLW392439 NVK392439:NVS392439 OFG392439:OFO392439 OPC392439:OPK392439 OYY392439:OZG392439 PIU392439:PJC392439 PSQ392439:PSY392439 QCM392439:QCU392439 QMI392439:QMQ392439 QWE392439:QWM392439 RGA392439:RGI392439 RPW392439:RQE392439 RZS392439:SAA392439 SJO392439:SJW392439 STK392439:STS392439 TDG392439:TDO392439 TNC392439:TNK392439 TWY392439:TXG392439 UGU392439:UHC392439 UQQ392439:UQY392439 VAM392439:VAU392439 VKI392439:VKQ392439 VUE392439:VUM392439 WEA392439:WEI392439 WNW392439:WOE392439 WXS392439:WYA392439 AX392441 KT392441 UP392441 AEL392441 AOH392441 AYD392441 BHZ392441 BRV392441 CBR392441 CLN392441 CVJ392441 DFF392441 DPB392441 DYX392441 EIT392441 ESP392441 FCL392441 FMH392441 FWD392441 GFZ392441 GPV392441 GZR392441 HJN392441 HTJ392441 IDF392441 INB392441 IWX392441 JGT392441 JQP392441 KAL392441 KKH392441 KUD392441 LDZ392441 LNV392441 LXR392441 MHN392441 MRJ392441 NBF392441 NLB392441 NUX392441 OET392441 OOP392441 OYL392441 PIH392441 PSD392441 QBZ392441 QLV392441 QVR392441 RFN392441 RPJ392441 RZF392441 SJB392441 SSX392441 TCT392441 TMP392441 TWL392441 UGH392441 UQD392441 UZZ392441 VJV392441 VTR392441 WDN392441 WNJ392441 WXF392441 BM392447:BP392447 LI392447:LL392447 VE392447:VH392447 AFA392447:AFD392447 AOW392447:AOZ392447 AYS392447:AYV392447 BIO392447:BIR392447 BSK392447:BSN392447 CCG392447:CCJ392447 CMC392447:CMF392447 CVY392447:CWB392447 DFU392447:DFX392447 DPQ392447:DPT392447 DZM392447:DZP392447 EJI392447:EJL392447 ETE392447:ETH392447 FDA392447:FDD392447 FMW392447:FMZ392447 FWS392447:FWV392447 GGO392447:GGR392447 GQK392447:GQN392447 HAG392447:HAJ392447 HKC392447:HKF392447 HTY392447:HUB392447 IDU392447:IDX392447 INQ392447:INT392447 IXM392447:IXP392447 JHI392447:JHL392447 JRE392447:JRH392447 KBA392447:KBD392447 KKW392447:KKZ392447 KUS392447:KUV392447 LEO392447:LER392447 LOK392447:LON392447 LYG392447:LYJ392447 MIC392447:MIF392447 MRY392447:MSB392447 NBU392447:NBX392447 NLQ392447:NLT392447 NVM392447:NVP392447 OFI392447:OFL392447 OPE392447:OPH392447 OZA392447:OZD392447 PIW392447:PIZ392447 PSS392447:PSV392447 QCO392447:QCR392447 QMK392447:QMN392447 QWG392447:QWJ392447 RGC392447:RGF392447 RPY392447:RQB392447 RZU392447:RZX392447 SJQ392447:SJT392447 STM392447:STP392447 TDI392447:TDL392447 TNE392447:TNH392447 TXA392447:TXD392447 UGW392447:UGZ392447 UQS392447:UQV392447 VAO392447:VAR392447 VKK392447:VKN392447 VUG392447:VUJ392447 WEC392447:WEF392447 WNY392447:WOB392447 WXU392447:WXX392447 AY392489 KU392489 UQ392489 AEM392489 AOI392489 AYE392489 BIA392489 BRW392489 CBS392489 CLO392489 CVK392489 DFG392489 DPC392489 DYY392489 EIU392489 ESQ392489 FCM392489 FMI392489 FWE392489 GGA392489 GPW392489 GZS392489 HJO392489 HTK392489 IDG392489 INC392489 IWY392489 JGU392489 JQQ392489 KAM392489 KKI392489 KUE392489 LEA392489 LNW392489 LXS392489 MHO392489 MRK392489 NBG392489 NLC392489 NUY392489 OEU392489 OOQ392489 OYM392489 PII392489 PSE392489 QCA392489 QLW392489 QVS392489 RFO392489 RPK392489 RZG392489 SJC392489 SSY392489 TCU392489 TMQ392489 TWM392489 UGI392489 UQE392489 VAA392489 VJW392489 VTS392489 WDO392489 WNK392489 WXG392489 BD457957:BR457957 BT457957:BU457957 KZ457957:LN457957 LP457957:LQ457957 UV457957:VJ457957 VL457957:VM457957 AER457957:AFF457957 AFH457957:AFI457957 AON457957:APB457957 APD457957:APE457957 AYJ457957:AYX457957 AYZ457957:AZA457957 BIF457957:BIT457957 BIV457957:BIW457957 BSB457957:BSP457957 BSR457957:BSS457957 CBX457957:CCL457957 CCN457957:CCO457957 CLT457957:CMH457957 CMJ457957:CMK457957 CVP457957:CWD457957 CWF457957:CWG457957 DFL457957:DFZ457957 DGB457957:DGC457957 DPH457957:DPV457957 DPX457957:DPY457957 DZD457957:DZR457957 DZT457957:DZU457957 EIZ457957:EJN457957 EJP457957:EJQ457957 ESV457957:ETJ457957 ETL457957:ETM457957 FCR457957:FDF457957 FDH457957:FDI457957 FMN457957:FNB457957 FND457957:FNE457957 FWJ457957:FWX457957 FWZ457957:FXA457957 GGF457957:GGT457957 GGV457957:GGW457957 GQB457957:GQP457957 GQR457957:GQS457957 GZX457957:HAL457957 HAN457957:HAO457957 HJT457957:HKH457957 HKJ457957:HKK457957 HTP457957:HUD457957 HUF457957:HUG457957 IDL457957:IDZ457957 IEB457957:IEC457957 INH457957:INV457957 INX457957:INY457957 IXD457957:IXR457957 IXT457957:IXU457957 JGZ457957:JHN457957 JHP457957:JHQ457957 JQV457957:JRJ457957 JRL457957:JRM457957 KAR457957:KBF457957 KBH457957:KBI457957 KKN457957:KLB457957 KLD457957:KLE457957 KUJ457957:KUX457957 KUZ457957:KVA457957 LEF457957:LET457957 LEV457957:LEW457957 LOB457957:LOP457957 LOR457957:LOS457957 LXX457957:LYL457957 LYN457957:LYO457957 MHT457957:MIH457957 MIJ457957:MIK457957 MRP457957:MSD457957 MSF457957:MSG457957 NBL457957:NBZ457957 NCB457957:NCC457957 NLH457957:NLV457957 NLX457957:NLY457957 NVD457957:NVR457957 NVT457957:NVU457957 OEZ457957:OFN457957 OFP457957:OFQ457957 OOV457957:OPJ457957 OPL457957:OPM457957 OYR457957:OZF457957 OZH457957:OZI457957 PIN457957:PJB457957 PJD457957:PJE457957 PSJ457957:PSX457957 PSZ457957:PTA457957 QCF457957:QCT457957 QCV457957:QCW457957 QMB457957:QMP457957 QMR457957:QMS457957 QVX457957:QWL457957 QWN457957:QWO457957 RFT457957:RGH457957 RGJ457957:RGK457957 RPP457957:RQD457957 RQF457957:RQG457957 RZL457957:RZZ457957 SAB457957:SAC457957 SJH457957:SJV457957 SJX457957:SJY457957 STD457957:STR457957 STT457957:STU457957 TCZ457957:TDN457957 TDP457957:TDQ457957 TMV457957:TNJ457957 TNL457957:TNM457957 TWR457957:TXF457957 TXH457957:TXI457957 UGN457957:UHB457957 UHD457957:UHE457957 UQJ457957:UQX457957 UQZ457957:URA457957 VAF457957:VAT457957 VAV457957:VAW457957 VKB457957:VKP457957 VKR457957:VKS457957 VTX457957:VUL457957 VUN457957:VUO457957 WDT457957:WEH457957 WEJ457957:WEK457957 WNP457957:WOD457957 WOF457957:WOG457957 WXL457957:WXZ457957 WYB457957:WYC457957 BD457958:BM457958 BR457958 KZ457958:LI457958 LN457958 UV457958:VE457958 VJ457958 AER457958:AFA457958 AFF457958 AON457958:AOW457958 APB457958 AYJ457958:AYS457958 AYX457958 BIF457958:BIO457958 BIT457958 BSB457958:BSK457958 BSP457958 CBX457958:CCG457958 CCL457958 CLT457958:CMC457958 CMH457958 CVP457958:CVY457958 CWD457958 DFL457958:DFU457958 DFZ457958 DPH457958:DPQ457958 DPV457958 DZD457958:DZM457958 DZR457958 EIZ457958:EJI457958 EJN457958 ESV457958:ETE457958 ETJ457958 FCR457958:FDA457958 FDF457958 FMN457958:FMW457958 FNB457958 FWJ457958:FWS457958 FWX457958 GGF457958:GGO457958 GGT457958 GQB457958:GQK457958 GQP457958 GZX457958:HAG457958 HAL457958 HJT457958:HKC457958 HKH457958 HTP457958:HTY457958 HUD457958 IDL457958:IDU457958 IDZ457958 INH457958:INQ457958 INV457958 IXD457958:IXM457958 IXR457958 JGZ457958:JHI457958 JHN457958 JQV457958:JRE457958 JRJ457958 KAR457958:KBA457958 KBF457958 KKN457958:KKW457958 KLB457958 KUJ457958:KUS457958 KUX457958 LEF457958:LEO457958 LET457958 LOB457958:LOK457958 LOP457958 LXX457958:LYG457958 LYL457958 MHT457958:MIC457958 MIH457958 MRP457958:MRY457958 MSD457958 NBL457958:NBU457958 NBZ457958 NLH457958:NLQ457958 NLV457958 NVD457958:NVM457958 NVR457958 OEZ457958:OFI457958 OFN457958 OOV457958:OPE457958 OPJ457958 OYR457958:OZA457958 OZF457958 PIN457958:PIW457958 PJB457958 PSJ457958:PSS457958 PSX457958 QCF457958:QCO457958 QCT457958 QMB457958:QMK457958 QMP457958 QVX457958:QWG457958 QWL457958 RFT457958:RGC457958 RGH457958 RPP457958:RPY457958 RQD457958 RZL457958:RZU457958 RZZ457958 SJH457958:SJQ457958 SJV457958 STD457958:STM457958 STR457958 TCZ457958:TDI457958 TDN457958 TMV457958:TNE457958 TNJ457958 TWR457958:TXA457958 TXF457958 UGN457958:UGW457958 UHB457958 UQJ457958:UQS457958 UQX457958 VAF457958:VAO457958 VAT457958 VKB457958:VKK457958 VKP457958 VTX457958:VUG457958 VUL457958 WDT457958:WEC457958 WEH457958 WNP457958:WNY457958 WOD457958 WXL457958:WXU457958 WXZ457958 BJ457959:BU457959 LF457959:LQ457959 VB457959:VM457959 AEX457959:AFI457959 AOT457959:APE457959 AYP457959:AZA457959 BIL457959:BIW457959 BSH457959:BSS457959 CCD457959:CCO457959 CLZ457959:CMK457959 CVV457959:CWG457959 DFR457959:DGC457959 DPN457959:DPY457959 DZJ457959:DZU457959 EJF457959:EJQ457959 ETB457959:ETM457959 FCX457959:FDI457959 FMT457959:FNE457959 FWP457959:FXA457959 GGL457959:GGW457959 GQH457959:GQS457959 HAD457959:HAO457959 HJZ457959:HKK457959 HTV457959:HUG457959 IDR457959:IEC457959 INN457959:INY457959 IXJ457959:IXU457959 JHF457959:JHQ457959 JRB457959:JRM457959 KAX457959:KBI457959 KKT457959:KLE457959 KUP457959:KVA457959 LEL457959:LEW457959 LOH457959:LOS457959 LYD457959:LYO457959 MHZ457959:MIK457959 MRV457959:MSG457959 NBR457959:NCC457959 NLN457959:NLY457959 NVJ457959:NVU457959 OFF457959:OFQ457959 OPB457959:OPM457959 OYX457959:OZI457959 PIT457959:PJE457959 PSP457959:PTA457959 QCL457959:QCW457959 QMH457959:QMS457959 QWD457959:QWO457959 RFZ457959:RGK457959 RPV457959:RQG457959 RZR457959:SAC457959 SJN457959:SJY457959 STJ457959:STU457959 TDF457959:TDQ457959 TNB457959:TNM457959 TWX457959:TXI457959 UGT457959:UHE457959 UQP457959:URA457959 VAL457959:VAW457959 VKH457959:VKS457959 VUD457959:VUO457959 WDZ457959:WEK457959 WNV457959:WOG457959 WXR457959:WYC457959 BJ457960:CC457960 CE457960:CL457960 LF457960:LY457960 MA457960:MH457960 VB457960:VU457960 VW457960:WD457960 AEX457960:AFQ457960 AFS457960:AFZ457960 AOT457960:APM457960 APO457960:APV457960 AYP457960:AZI457960 AZK457960:AZR457960 BIL457960:BJE457960 BJG457960:BJN457960 BSH457960:BTA457960 BTC457960:BTJ457960 CCD457960:CCW457960 CCY457960:CDF457960 CLZ457960:CMS457960 CMU457960:CNB457960 CVV457960:CWO457960 CWQ457960:CWX457960 DFR457960:DGK457960 DGM457960:DGT457960 DPN457960:DQG457960 DQI457960:DQP457960 DZJ457960:EAC457960 EAE457960:EAL457960 EJF457960:EJY457960 EKA457960:EKH457960 ETB457960:ETU457960 ETW457960:EUD457960 FCX457960:FDQ457960 FDS457960:FDZ457960 FMT457960:FNM457960 FNO457960:FNV457960 FWP457960:FXI457960 FXK457960:FXR457960 GGL457960:GHE457960 GHG457960:GHN457960 GQH457960:GRA457960 GRC457960:GRJ457960 HAD457960:HAW457960 HAY457960:HBF457960 HJZ457960:HKS457960 HKU457960:HLB457960 HTV457960:HUO457960 HUQ457960:HUX457960 IDR457960:IEK457960 IEM457960:IET457960 INN457960:IOG457960 IOI457960:IOP457960 IXJ457960:IYC457960 IYE457960:IYL457960 JHF457960:JHY457960 JIA457960:JIH457960 JRB457960:JRU457960 JRW457960:JSD457960 KAX457960:KBQ457960 KBS457960:KBZ457960 KKT457960:KLM457960 KLO457960:KLV457960 KUP457960:KVI457960 KVK457960:KVR457960 LEL457960:LFE457960 LFG457960:LFN457960 LOH457960:LPA457960 LPC457960:LPJ457960 LYD457960:LYW457960 LYY457960:LZF457960 MHZ457960:MIS457960 MIU457960:MJB457960 MRV457960:MSO457960 MSQ457960:MSX457960 NBR457960:NCK457960 NCM457960:NCT457960 NLN457960:NMG457960 NMI457960:NMP457960 NVJ457960:NWC457960 NWE457960:NWL457960 OFF457960:OFY457960 OGA457960:OGH457960 OPB457960:OPU457960 OPW457960:OQD457960 OYX457960:OZQ457960 OZS457960:OZZ457960 PIT457960:PJM457960 PJO457960:PJV457960 PSP457960:PTI457960 PTK457960:PTR457960 QCL457960:QDE457960 QDG457960:QDN457960 QMH457960:QNA457960 QNC457960:QNJ457960 QWD457960:QWW457960 QWY457960:QXF457960 RFZ457960:RGS457960 RGU457960:RHB457960 RPV457960:RQO457960 RQQ457960:RQX457960 RZR457960:SAK457960 SAM457960:SAT457960 SJN457960:SKG457960 SKI457960:SKP457960 STJ457960:SUC457960 SUE457960:SUL457960 TDF457960:TDY457960 TEA457960:TEH457960 TNB457960:TNU457960 TNW457960:TOD457960 TWX457960:TXQ457960 TXS457960:TXZ457960 UGT457960:UHM457960 UHO457960:UHV457960 UQP457960:URI457960 URK457960:URR457960 VAL457960:VBE457960 VBG457960:VBN457960 VKH457960:VLA457960 VLC457960:VLJ457960 VUD457960:VUW457960 VUY457960:VVF457960 WDZ457960:WES457960 WEU457960:WFB457960 WNV457960:WOO457960 WOQ457960:WOX457960 WXR457960:WYK457960 WYM457960:WYT457960 BJ457961:BT457961 LF457961:LP457961 VB457961:VL457961 AEX457961:AFH457961 AOT457961:APD457961 AYP457961:AYZ457961 BIL457961:BIV457961 BSH457961:BSR457961 CCD457961:CCN457961 CLZ457961:CMJ457961 CVV457961:CWF457961 DFR457961:DGB457961 DPN457961:DPX457961 DZJ457961:DZT457961 EJF457961:EJP457961 ETB457961:ETL457961 FCX457961:FDH457961 FMT457961:FND457961 FWP457961:FWZ457961 GGL457961:GGV457961 GQH457961:GQR457961 HAD457961:HAN457961 HJZ457961:HKJ457961 HTV457961:HUF457961 IDR457961:IEB457961 INN457961:INX457961 IXJ457961:IXT457961 JHF457961:JHP457961 JRB457961:JRL457961 KAX457961:KBH457961 KKT457961:KLD457961 KUP457961:KUZ457961 LEL457961:LEV457961 LOH457961:LOR457961 LYD457961:LYN457961 MHZ457961:MIJ457961 MRV457961:MSF457961 NBR457961:NCB457961 NLN457961:NLX457961 NVJ457961:NVT457961 OFF457961:OFP457961 OPB457961:OPL457961 OYX457961:OZH457961 PIT457961:PJD457961 PSP457961:PSZ457961 QCL457961:QCV457961 QMH457961:QMR457961 QWD457961:QWN457961 RFZ457961:RGJ457961 RPV457961:RQF457961 RZR457961:SAB457961 SJN457961:SJX457961 STJ457961:STT457961 TDF457961:TDP457961 TNB457961:TNL457961 TWX457961:TXH457961 UGT457961:UHD457961 UQP457961:UQZ457961 VAL457961:VAV457961 VKH457961:VKR457961 VUD457961:VUN457961 WDZ457961:WEJ457961 WNV457961:WOF457961 WXR457961:WYB457961 BA457962:BQ457962 BT457962 KW457962:LM457962 LP457962 US457962:VI457962 VL457962 AEO457962:AFE457962 AFH457962 AOK457962:APA457962 APD457962 AYG457962:AYW457962 AYZ457962 BIC457962:BIS457962 BIV457962 BRY457962:BSO457962 BSR457962 CBU457962:CCK457962 CCN457962 CLQ457962:CMG457962 CMJ457962 CVM457962:CWC457962 CWF457962 DFI457962:DFY457962 DGB457962 DPE457962:DPU457962 DPX457962 DZA457962:DZQ457962 DZT457962 EIW457962:EJM457962 EJP457962 ESS457962:ETI457962 ETL457962 FCO457962:FDE457962 FDH457962 FMK457962:FNA457962 FND457962 FWG457962:FWW457962 FWZ457962 GGC457962:GGS457962 GGV457962 GPY457962:GQO457962 GQR457962 GZU457962:HAK457962 HAN457962 HJQ457962:HKG457962 HKJ457962 HTM457962:HUC457962 HUF457962 IDI457962:IDY457962 IEB457962 INE457962:INU457962 INX457962 IXA457962:IXQ457962 IXT457962 JGW457962:JHM457962 JHP457962 JQS457962:JRI457962 JRL457962 KAO457962:KBE457962 KBH457962 KKK457962:KLA457962 KLD457962 KUG457962:KUW457962 KUZ457962 LEC457962:LES457962 LEV457962 LNY457962:LOO457962 LOR457962 LXU457962:LYK457962 LYN457962 MHQ457962:MIG457962 MIJ457962 MRM457962:MSC457962 MSF457962 NBI457962:NBY457962 NCB457962 NLE457962:NLU457962 NLX457962 NVA457962:NVQ457962 NVT457962 OEW457962:OFM457962 OFP457962 OOS457962:OPI457962 OPL457962 OYO457962:OZE457962 OZH457962 PIK457962:PJA457962 PJD457962 PSG457962:PSW457962 PSZ457962 QCC457962:QCS457962 QCV457962 QLY457962:QMO457962 QMR457962 QVU457962:QWK457962 QWN457962 RFQ457962:RGG457962 RGJ457962 RPM457962:RQC457962 RQF457962 RZI457962:RZY457962 SAB457962 SJE457962:SJU457962 SJX457962 STA457962:STQ457962 STT457962 TCW457962:TDM457962 TDP457962 TMS457962:TNI457962 TNL457962 TWO457962:TXE457962 TXH457962 UGK457962:UHA457962 UHD457962 UQG457962:UQW457962 UQZ457962 VAC457962:VAS457962 VAV457962 VJY457962:VKO457962 VKR457962 VTU457962:VUK457962 VUN457962 WDQ457962:WEG457962 WEJ457962 WNM457962:WOC457962 WOF457962 WXI457962:WXY457962 WYB457962 BK457975:BS457975 LG457975:LO457975 VC457975:VK457975 AEY457975:AFG457975 AOU457975:APC457975 AYQ457975:AYY457975 BIM457975:BIU457975 BSI457975:BSQ457975 CCE457975:CCM457975 CMA457975:CMI457975 CVW457975:CWE457975 DFS457975:DGA457975 DPO457975:DPW457975 DZK457975:DZS457975 EJG457975:EJO457975 ETC457975:ETK457975 FCY457975:FDG457975 FMU457975:FNC457975 FWQ457975:FWY457975 GGM457975:GGU457975 GQI457975:GQQ457975 HAE457975:HAM457975 HKA457975:HKI457975 HTW457975:HUE457975 IDS457975:IEA457975 INO457975:INW457975 IXK457975:IXS457975 JHG457975:JHO457975 JRC457975:JRK457975 KAY457975:KBG457975 KKU457975:KLC457975 KUQ457975:KUY457975 LEM457975:LEU457975 LOI457975:LOQ457975 LYE457975:LYM457975 MIA457975:MII457975 MRW457975:MSE457975 NBS457975:NCA457975 NLO457975:NLW457975 NVK457975:NVS457975 OFG457975:OFO457975 OPC457975:OPK457975 OYY457975:OZG457975 PIU457975:PJC457975 PSQ457975:PSY457975 QCM457975:QCU457975 QMI457975:QMQ457975 QWE457975:QWM457975 RGA457975:RGI457975 RPW457975:RQE457975 RZS457975:SAA457975 SJO457975:SJW457975 STK457975:STS457975 TDG457975:TDO457975 TNC457975:TNK457975 TWY457975:TXG457975 UGU457975:UHC457975 UQQ457975:UQY457975 VAM457975:VAU457975 VKI457975:VKQ457975 VUE457975:VUM457975 WEA457975:WEI457975 WNW457975:WOE457975 WXS457975:WYA457975 AX457977 KT457977 UP457977 AEL457977 AOH457977 AYD457977 BHZ457977 BRV457977 CBR457977 CLN457977 CVJ457977 DFF457977 DPB457977 DYX457977 EIT457977 ESP457977 FCL457977 FMH457977 FWD457977 GFZ457977 GPV457977 GZR457977 HJN457977 HTJ457977 IDF457977 INB457977 IWX457977 JGT457977 JQP457977 KAL457977 KKH457977 KUD457977 LDZ457977 LNV457977 LXR457977 MHN457977 MRJ457977 NBF457977 NLB457977 NUX457977 OET457977 OOP457977 OYL457977 PIH457977 PSD457977 QBZ457977 QLV457977 QVR457977 RFN457977 RPJ457977 RZF457977 SJB457977 SSX457977 TCT457977 TMP457977 TWL457977 UGH457977 UQD457977 UZZ457977 VJV457977 VTR457977 WDN457977 WNJ457977 WXF457977 BM457983:BP457983 LI457983:LL457983 VE457983:VH457983 AFA457983:AFD457983 AOW457983:AOZ457983 AYS457983:AYV457983 BIO457983:BIR457983 BSK457983:BSN457983 CCG457983:CCJ457983 CMC457983:CMF457983 CVY457983:CWB457983 DFU457983:DFX457983 DPQ457983:DPT457983 DZM457983:DZP457983 EJI457983:EJL457983 ETE457983:ETH457983 FDA457983:FDD457983 FMW457983:FMZ457983 FWS457983:FWV457983 GGO457983:GGR457983 GQK457983:GQN457983 HAG457983:HAJ457983 HKC457983:HKF457983 HTY457983:HUB457983 IDU457983:IDX457983 INQ457983:INT457983 IXM457983:IXP457983 JHI457983:JHL457983 JRE457983:JRH457983 KBA457983:KBD457983 KKW457983:KKZ457983 KUS457983:KUV457983 LEO457983:LER457983 LOK457983:LON457983 LYG457983:LYJ457983 MIC457983:MIF457983 MRY457983:MSB457983 NBU457983:NBX457983 NLQ457983:NLT457983 NVM457983:NVP457983 OFI457983:OFL457983 OPE457983:OPH457983 OZA457983:OZD457983 PIW457983:PIZ457983 PSS457983:PSV457983 QCO457983:QCR457983 QMK457983:QMN457983 QWG457983:QWJ457983 RGC457983:RGF457983 RPY457983:RQB457983 RZU457983:RZX457983 SJQ457983:SJT457983 STM457983:STP457983 TDI457983:TDL457983 TNE457983:TNH457983 TXA457983:TXD457983 UGW457983:UGZ457983 UQS457983:UQV457983 VAO457983:VAR457983 VKK457983:VKN457983 VUG457983:VUJ457983 WEC457983:WEF457983 WNY457983:WOB457983 WXU457983:WXX457983 AY458025 KU458025 UQ458025 AEM458025 AOI458025 AYE458025 BIA458025 BRW458025 CBS458025 CLO458025 CVK458025 DFG458025 DPC458025 DYY458025 EIU458025 ESQ458025 FCM458025 FMI458025 FWE458025 GGA458025 GPW458025 GZS458025 HJO458025 HTK458025 IDG458025 INC458025 IWY458025 JGU458025 JQQ458025 KAM458025 KKI458025 KUE458025 LEA458025 LNW458025 LXS458025 MHO458025 MRK458025 NBG458025 NLC458025 NUY458025 OEU458025 OOQ458025 OYM458025 PII458025 PSE458025 QCA458025 QLW458025 QVS458025 RFO458025 RPK458025 RZG458025 SJC458025 SSY458025 TCU458025 TMQ458025 TWM458025 UGI458025 UQE458025 VAA458025 VJW458025 VTS458025 WDO458025 WNK458025 WXG458025 BD523493:BR523493 BT523493:BU523493 KZ523493:LN523493 LP523493:LQ523493 UV523493:VJ523493 VL523493:VM523493 AER523493:AFF523493 AFH523493:AFI523493 AON523493:APB523493 APD523493:APE523493 AYJ523493:AYX523493 AYZ523493:AZA523493 BIF523493:BIT523493 BIV523493:BIW523493 BSB523493:BSP523493 BSR523493:BSS523493 CBX523493:CCL523493 CCN523493:CCO523493 CLT523493:CMH523493 CMJ523493:CMK523493 CVP523493:CWD523493 CWF523493:CWG523493 DFL523493:DFZ523493 DGB523493:DGC523493 DPH523493:DPV523493 DPX523493:DPY523493 DZD523493:DZR523493 DZT523493:DZU523493 EIZ523493:EJN523493 EJP523493:EJQ523493 ESV523493:ETJ523493 ETL523493:ETM523493 FCR523493:FDF523493 FDH523493:FDI523493 FMN523493:FNB523493 FND523493:FNE523493 FWJ523493:FWX523493 FWZ523493:FXA523493 GGF523493:GGT523493 GGV523493:GGW523493 GQB523493:GQP523493 GQR523493:GQS523493 GZX523493:HAL523493 HAN523493:HAO523493 HJT523493:HKH523493 HKJ523493:HKK523493 HTP523493:HUD523493 HUF523493:HUG523493 IDL523493:IDZ523493 IEB523493:IEC523493 INH523493:INV523493 INX523493:INY523493 IXD523493:IXR523493 IXT523493:IXU523493 JGZ523493:JHN523493 JHP523493:JHQ523493 JQV523493:JRJ523493 JRL523493:JRM523493 KAR523493:KBF523493 KBH523493:KBI523493 KKN523493:KLB523493 KLD523493:KLE523493 KUJ523493:KUX523493 KUZ523493:KVA523493 LEF523493:LET523493 LEV523493:LEW523493 LOB523493:LOP523493 LOR523493:LOS523493 LXX523493:LYL523493 LYN523493:LYO523493 MHT523493:MIH523493 MIJ523493:MIK523493 MRP523493:MSD523493 MSF523493:MSG523493 NBL523493:NBZ523493 NCB523493:NCC523493 NLH523493:NLV523493 NLX523493:NLY523493 NVD523493:NVR523493 NVT523493:NVU523493 OEZ523493:OFN523493 OFP523493:OFQ523493 OOV523493:OPJ523493 OPL523493:OPM523493 OYR523493:OZF523493 OZH523493:OZI523493 PIN523493:PJB523493 PJD523493:PJE523493 PSJ523493:PSX523493 PSZ523493:PTA523493 QCF523493:QCT523493 QCV523493:QCW523493 QMB523493:QMP523493 QMR523493:QMS523493 QVX523493:QWL523493 QWN523493:QWO523493 RFT523493:RGH523493 RGJ523493:RGK523493 RPP523493:RQD523493 RQF523493:RQG523493 RZL523493:RZZ523493 SAB523493:SAC523493 SJH523493:SJV523493 SJX523493:SJY523493 STD523493:STR523493 STT523493:STU523493 TCZ523493:TDN523493 TDP523493:TDQ523493 TMV523493:TNJ523493 TNL523493:TNM523493 TWR523493:TXF523493 TXH523493:TXI523493 UGN523493:UHB523493 UHD523493:UHE523493 UQJ523493:UQX523493 UQZ523493:URA523493 VAF523493:VAT523493 VAV523493:VAW523493 VKB523493:VKP523493 VKR523493:VKS523493 VTX523493:VUL523493 VUN523493:VUO523493 WDT523493:WEH523493 WEJ523493:WEK523493 WNP523493:WOD523493 WOF523493:WOG523493 WXL523493:WXZ523493 WYB523493:WYC523493 BD523494:BM523494 BR523494 KZ523494:LI523494 LN523494 UV523494:VE523494 VJ523494 AER523494:AFA523494 AFF523494 AON523494:AOW523494 APB523494 AYJ523494:AYS523494 AYX523494 BIF523494:BIO523494 BIT523494 BSB523494:BSK523494 BSP523494 CBX523494:CCG523494 CCL523494 CLT523494:CMC523494 CMH523494 CVP523494:CVY523494 CWD523494 DFL523494:DFU523494 DFZ523494 DPH523494:DPQ523494 DPV523494 DZD523494:DZM523494 DZR523494 EIZ523494:EJI523494 EJN523494 ESV523494:ETE523494 ETJ523494 FCR523494:FDA523494 FDF523494 FMN523494:FMW523494 FNB523494 FWJ523494:FWS523494 FWX523494 GGF523494:GGO523494 GGT523494 GQB523494:GQK523494 GQP523494 GZX523494:HAG523494 HAL523494 HJT523494:HKC523494 HKH523494 HTP523494:HTY523494 HUD523494 IDL523494:IDU523494 IDZ523494 INH523494:INQ523494 INV523494 IXD523494:IXM523494 IXR523494 JGZ523494:JHI523494 JHN523494 JQV523494:JRE523494 JRJ523494 KAR523494:KBA523494 KBF523494 KKN523494:KKW523494 KLB523494 KUJ523494:KUS523494 KUX523494 LEF523494:LEO523494 LET523494 LOB523494:LOK523494 LOP523494 LXX523494:LYG523494 LYL523494 MHT523494:MIC523494 MIH523494 MRP523494:MRY523494 MSD523494 NBL523494:NBU523494 NBZ523494 NLH523494:NLQ523494 NLV523494 NVD523494:NVM523494 NVR523494 OEZ523494:OFI523494 OFN523494 OOV523494:OPE523494 OPJ523494 OYR523494:OZA523494 OZF523494 PIN523494:PIW523494 PJB523494 PSJ523494:PSS523494 PSX523494 QCF523494:QCO523494 QCT523494 QMB523494:QMK523494 QMP523494 QVX523494:QWG523494 QWL523494 RFT523494:RGC523494 RGH523494 RPP523494:RPY523494 RQD523494 RZL523494:RZU523494 RZZ523494 SJH523494:SJQ523494 SJV523494 STD523494:STM523494 STR523494 TCZ523494:TDI523494 TDN523494 TMV523494:TNE523494 TNJ523494 TWR523494:TXA523494 TXF523494 UGN523494:UGW523494 UHB523494 UQJ523494:UQS523494 UQX523494 VAF523494:VAO523494 VAT523494 VKB523494:VKK523494 VKP523494 VTX523494:VUG523494 VUL523494 WDT523494:WEC523494 WEH523494 WNP523494:WNY523494 WOD523494 WXL523494:WXU523494 WXZ523494 BJ523495:BU523495 LF523495:LQ523495 VB523495:VM523495 AEX523495:AFI523495 AOT523495:APE523495 AYP523495:AZA523495 BIL523495:BIW523495 BSH523495:BSS523495 CCD523495:CCO523495 CLZ523495:CMK523495 CVV523495:CWG523495 DFR523495:DGC523495 DPN523495:DPY523495 DZJ523495:DZU523495 EJF523495:EJQ523495 ETB523495:ETM523495 FCX523495:FDI523495 FMT523495:FNE523495 FWP523495:FXA523495 GGL523495:GGW523495 GQH523495:GQS523495 HAD523495:HAO523495 HJZ523495:HKK523495 HTV523495:HUG523495 IDR523495:IEC523495 INN523495:INY523495 IXJ523495:IXU523495 JHF523495:JHQ523495 JRB523495:JRM523495 KAX523495:KBI523495 KKT523495:KLE523495 KUP523495:KVA523495 LEL523495:LEW523495 LOH523495:LOS523495 LYD523495:LYO523495 MHZ523495:MIK523495 MRV523495:MSG523495 NBR523495:NCC523495 NLN523495:NLY523495 NVJ523495:NVU523495 OFF523495:OFQ523495 OPB523495:OPM523495 OYX523495:OZI523495 PIT523495:PJE523495 PSP523495:PTA523495 QCL523495:QCW523495 QMH523495:QMS523495 QWD523495:QWO523495 RFZ523495:RGK523495 RPV523495:RQG523495 RZR523495:SAC523495 SJN523495:SJY523495 STJ523495:STU523495 TDF523495:TDQ523495 TNB523495:TNM523495 TWX523495:TXI523495 UGT523495:UHE523495 UQP523495:URA523495 VAL523495:VAW523495 VKH523495:VKS523495 VUD523495:VUO523495 WDZ523495:WEK523495 WNV523495:WOG523495 WXR523495:WYC523495 BJ523496:CC523496 CE523496:CL523496 LF523496:LY523496 MA523496:MH523496 VB523496:VU523496 VW523496:WD523496 AEX523496:AFQ523496 AFS523496:AFZ523496 AOT523496:APM523496 APO523496:APV523496 AYP523496:AZI523496 AZK523496:AZR523496 BIL523496:BJE523496 BJG523496:BJN523496 BSH523496:BTA523496 BTC523496:BTJ523496 CCD523496:CCW523496 CCY523496:CDF523496 CLZ523496:CMS523496 CMU523496:CNB523496 CVV523496:CWO523496 CWQ523496:CWX523496 DFR523496:DGK523496 DGM523496:DGT523496 DPN523496:DQG523496 DQI523496:DQP523496 DZJ523496:EAC523496 EAE523496:EAL523496 EJF523496:EJY523496 EKA523496:EKH523496 ETB523496:ETU523496 ETW523496:EUD523496 FCX523496:FDQ523496 FDS523496:FDZ523496 FMT523496:FNM523496 FNO523496:FNV523496 FWP523496:FXI523496 FXK523496:FXR523496 GGL523496:GHE523496 GHG523496:GHN523496 GQH523496:GRA523496 GRC523496:GRJ523496 HAD523496:HAW523496 HAY523496:HBF523496 HJZ523496:HKS523496 HKU523496:HLB523496 HTV523496:HUO523496 HUQ523496:HUX523496 IDR523496:IEK523496 IEM523496:IET523496 INN523496:IOG523496 IOI523496:IOP523496 IXJ523496:IYC523496 IYE523496:IYL523496 JHF523496:JHY523496 JIA523496:JIH523496 JRB523496:JRU523496 JRW523496:JSD523496 KAX523496:KBQ523496 KBS523496:KBZ523496 KKT523496:KLM523496 KLO523496:KLV523496 KUP523496:KVI523496 KVK523496:KVR523496 LEL523496:LFE523496 LFG523496:LFN523496 LOH523496:LPA523496 LPC523496:LPJ523496 LYD523496:LYW523496 LYY523496:LZF523496 MHZ523496:MIS523496 MIU523496:MJB523496 MRV523496:MSO523496 MSQ523496:MSX523496 NBR523496:NCK523496 NCM523496:NCT523496 NLN523496:NMG523496 NMI523496:NMP523496 NVJ523496:NWC523496 NWE523496:NWL523496 OFF523496:OFY523496 OGA523496:OGH523496 OPB523496:OPU523496 OPW523496:OQD523496 OYX523496:OZQ523496 OZS523496:OZZ523496 PIT523496:PJM523496 PJO523496:PJV523496 PSP523496:PTI523496 PTK523496:PTR523496 QCL523496:QDE523496 QDG523496:QDN523496 QMH523496:QNA523496 QNC523496:QNJ523496 QWD523496:QWW523496 QWY523496:QXF523496 RFZ523496:RGS523496 RGU523496:RHB523496 RPV523496:RQO523496 RQQ523496:RQX523496 RZR523496:SAK523496 SAM523496:SAT523496 SJN523496:SKG523496 SKI523496:SKP523496 STJ523496:SUC523496 SUE523496:SUL523496 TDF523496:TDY523496 TEA523496:TEH523496 TNB523496:TNU523496 TNW523496:TOD523496 TWX523496:TXQ523496 TXS523496:TXZ523496 UGT523496:UHM523496 UHO523496:UHV523496 UQP523496:URI523496 URK523496:URR523496 VAL523496:VBE523496 VBG523496:VBN523496 VKH523496:VLA523496 VLC523496:VLJ523496 VUD523496:VUW523496 VUY523496:VVF523496 WDZ523496:WES523496 WEU523496:WFB523496 WNV523496:WOO523496 WOQ523496:WOX523496 WXR523496:WYK523496 WYM523496:WYT523496 BJ523497:BT523497 LF523497:LP523497 VB523497:VL523497 AEX523497:AFH523497 AOT523497:APD523497 AYP523497:AYZ523497 BIL523497:BIV523497 BSH523497:BSR523497 CCD523497:CCN523497 CLZ523497:CMJ523497 CVV523497:CWF523497 DFR523497:DGB523497 DPN523497:DPX523497 DZJ523497:DZT523497 EJF523497:EJP523497 ETB523497:ETL523497 FCX523497:FDH523497 FMT523497:FND523497 FWP523497:FWZ523497 GGL523497:GGV523497 GQH523497:GQR523497 HAD523497:HAN523497 HJZ523497:HKJ523497 HTV523497:HUF523497 IDR523497:IEB523497 INN523497:INX523497 IXJ523497:IXT523497 JHF523497:JHP523497 JRB523497:JRL523497 KAX523497:KBH523497 KKT523497:KLD523497 KUP523497:KUZ523497 LEL523497:LEV523497 LOH523497:LOR523497 LYD523497:LYN523497 MHZ523497:MIJ523497 MRV523497:MSF523497 NBR523497:NCB523497 NLN523497:NLX523497 NVJ523497:NVT523497 OFF523497:OFP523497 OPB523497:OPL523497 OYX523497:OZH523497 PIT523497:PJD523497 PSP523497:PSZ523497 QCL523497:QCV523497 QMH523497:QMR523497 QWD523497:QWN523497 RFZ523497:RGJ523497 RPV523497:RQF523497 RZR523497:SAB523497 SJN523497:SJX523497 STJ523497:STT523497 TDF523497:TDP523497 TNB523497:TNL523497 TWX523497:TXH523497 UGT523497:UHD523497 UQP523497:UQZ523497 VAL523497:VAV523497 VKH523497:VKR523497 VUD523497:VUN523497 WDZ523497:WEJ523497 WNV523497:WOF523497 WXR523497:WYB523497 BA523498:BQ523498 BT523498 KW523498:LM523498 LP523498 US523498:VI523498 VL523498 AEO523498:AFE523498 AFH523498 AOK523498:APA523498 APD523498 AYG523498:AYW523498 AYZ523498 BIC523498:BIS523498 BIV523498 BRY523498:BSO523498 BSR523498 CBU523498:CCK523498 CCN523498 CLQ523498:CMG523498 CMJ523498 CVM523498:CWC523498 CWF523498 DFI523498:DFY523498 DGB523498 DPE523498:DPU523498 DPX523498 DZA523498:DZQ523498 DZT523498 EIW523498:EJM523498 EJP523498 ESS523498:ETI523498 ETL523498 FCO523498:FDE523498 FDH523498 FMK523498:FNA523498 FND523498 FWG523498:FWW523498 FWZ523498 GGC523498:GGS523498 GGV523498 GPY523498:GQO523498 GQR523498 GZU523498:HAK523498 HAN523498 HJQ523498:HKG523498 HKJ523498 HTM523498:HUC523498 HUF523498 IDI523498:IDY523498 IEB523498 INE523498:INU523498 INX523498 IXA523498:IXQ523498 IXT523498 JGW523498:JHM523498 JHP523498 JQS523498:JRI523498 JRL523498 KAO523498:KBE523498 KBH523498 KKK523498:KLA523498 KLD523498 KUG523498:KUW523498 KUZ523498 LEC523498:LES523498 LEV523498 LNY523498:LOO523498 LOR523498 LXU523498:LYK523498 LYN523498 MHQ523498:MIG523498 MIJ523498 MRM523498:MSC523498 MSF523498 NBI523498:NBY523498 NCB523498 NLE523498:NLU523498 NLX523498 NVA523498:NVQ523498 NVT523498 OEW523498:OFM523498 OFP523498 OOS523498:OPI523498 OPL523498 OYO523498:OZE523498 OZH523498 PIK523498:PJA523498 PJD523498 PSG523498:PSW523498 PSZ523498 QCC523498:QCS523498 QCV523498 QLY523498:QMO523498 QMR523498 QVU523498:QWK523498 QWN523498 RFQ523498:RGG523498 RGJ523498 RPM523498:RQC523498 RQF523498 RZI523498:RZY523498 SAB523498 SJE523498:SJU523498 SJX523498 STA523498:STQ523498 STT523498 TCW523498:TDM523498 TDP523498 TMS523498:TNI523498 TNL523498 TWO523498:TXE523498 TXH523498 UGK523498:UHA523498 UHD523498 UQG523498:UQW523498 UQZ523498 VAC523498:VAS523498 VAV523498 VJY523498:VKO523498 VKR523498 VTU523498:VUK523498 VUN523498 WDQ523498:WEG523498 WEJ523498 WNM523498:WOC523498 WOF523498 WXI523498:WXY523498 WYB523498 BK523511:BS523511 LG523511:LO523511 VC523511:VK523511 AEY523511:AFG523511 AOU523511:APC523511 AYQ523511:AYY523511 BIM523511:BIU523511 BSI523511:BSQ523511 CCE523511:CCM523511 CMA523511:CMI523511 CVW523511:CWE523511 DFS523511:DGA523511 DPO523511:DPW523511 DZK523511:DZS523511 EJG523511:EJO523511 ETC523511:ETK523511 FCY523511:FDG523511 FMU523511:FNC523511 FWQ523511:FWY523511 GGM523511:GGU523511 GQI523511:GQQ523511 HAE523511:HAM523511 HKA523511:HKI523511 HTW523511:HUE523511 IDS523511:IEA523511 INO523511:INW523511 IXK523511:IXS523511 JHG523511:JHO523511 JRC523511:JRK523511 KAY523511:KBG523511 KKU523511:KLC523511 KUQ523511:KUY523511 LEM523511:LEU523511 LOI523511:LOQ523511 LYE523511:LYM523511 MIA523511:MII523511 MRW523511:MSE523511 NBS523511:NCA523511 NLO523511:NLW523511 NVK523511:NVS523511 OFG523511:OFO523511 OPC523511:OPK523511 OYY523511:OZG523511 PIU523511:PJC523511 PSQ523511:PSY523511 QCM523511:QCU523511 QMI523511:QMQ523511 QWE523511:QWM523511 RGA523511:RGI523511 RPW523511:RQE523511 RZS523511:SAA523511 SJO523511:SJW523511 STK523511:STS523511 TDG523511:TDO523511 TNC523511:TNK523511 TWY523511:TXG523511 UGU523511:UHC523511 UQQ523511:UQY523511 VAM523511:VAU523511 VKI523511:VKQ523511 VUE523511:VUM523511 WEA523511:WEI523511 WNW523511:WOE523511 WXS523511:WYA523511 AX523513 KT523513 UP523513 AEL523513 AOH523513 AYD523513 BHZ523513 BRV523513 CBR523513 CLN523513 CVJ523513 DFF523513 DPB523513 DYX523513 EIT523513 ESP523513 FCL523513 FMH523513 FWD523513 GFZ523513 GPV523513 GZR523513 HJN523513 HTJ523513 IDF523513 INB523513 IWX523513 JGT523513 JQP523513 KAL523513 KKH523513 KUD523513 LDZ523513 LNV523513 LXR523513 MHN523513 MRJ523513 NBF523513 NLB523513 NUX523513 OET523513 OOP523513 OYL523513 PIH523513 PSD523513 QBZ523513 QLV523513 QVR523513 RFN523513 RPJ523513 RZF523513 SJB523513 SSX523513 TCT523513 TMP523513 TWL523513 UGH523513 UQD523513 UZZ523513 VJV523513 VTR523513 WDN523513 WNJ523513 WXF523513 BM523519:BP523519 LI523519:LL523519 VE523519:VH523519 AFA523519:AFD523519 AOW523519:AOZ523519 AYS523519:AYV523519 BIO523519:BIR523519 BSK523519:BSN523519 CCG523519:CCJ523519 CMC523519:CMF523519 CVY523519:CWB523519 DFU523519:DFX523519 DPQ523519:DPT523519 DZM523519:DZP523519 EJI523519:EJL523519 ETE523519:ETH523519 FDA523519:FDD523519 FMW523519:FMZ523519 FWS523519:FWV523519 GGO523519:GGR523519 GQK523519:GQN523519 HAG523519:HAJ523519 HKC523519:HKF523519 HTY523519:HUB523519 IDU523519:IDX523519 INQ523519:INT523519 IXM523519:IXP523519 JHI523519:JHL523519 JRE523519:JRH523519 KBA523519:KBD523519 KKW523519:KKZ523519 KUS523519:KUV523519 LEO523519:LER523519 LOK523519:LON523519 LYG523519:LYJ523519 MIC523519:MIF523519 MRY523519:MSB523519 NBU523519:NBX523519 NLQ523519:NLT523519 NVM523519:NVP523519 OFI523519:OFL523519 OPE523519:OPH523519 OZA523519:OZD523519 PIW523519:PIZ523519 PSS523519:PSV523519 QCO523519:QCR523519 QMK523519:QMN523519 QWG523519:QWJ523519 RGC523519:RGF523519 RPY523519:RQB523519 RZU523519:RZX523519 SJQ523519:SJT523519 STM523519:STP523519 TDI523519:TDL523519 TNE523519:TNH523519 TXA523519:TXD523519 UGW523519:UGZ523519 UQS523519:UQV523519 VAO523519:VAR523519 VKK523519:VKN523519 VUG523519:VUJ523519 WEC523519:WEF523519 WNY523519:WOB523519 WXU523519:WXX523519 AY523561 KU523561 UQ523561 AEM523561 AOI523561 AYE523561 BIA523561 BRW523561 CBS523561 CLO523561 CVK523561 DFG523561 DPC523561 DYY523561 EIU523561 ESQ523561 FCM523561 FMI523561 FWE523561 GGA523561 GPW523561 GZS523561 HJO523561 HTK523561 IDG523561 INC523561 IWY523561 JGU523561 JQQ523561 KAM523561 KKI523561 KUE523561 LEA523561 LNW523561 LXS523561 MHO523561 MRK523561 NBG523561 NLC523561 NUY523561 OEU523561 OOQ523561 OYM523561 PII523561 PSE523561 QCA523561 QLW523561 QVS523561 RFO523561 RPK523561 RZG523561 SJC523561 SSY523561 TCU523561 TMQ523561 TWM523561 UGI523561 UQE523561 VAA523561 VJW523561 VTS523561 WDO523561 WNK523561 WXG523561 BD589029:BR589029 BT589029:BU589029 KZ589029:LN589029 LP589029:LQ589029 UV589029:VJ589029 VL589029:VM589029 AER589029:AFF589029 AFH589029:AFI589029 AON589029:APB589029 APD589029:APE589029 AYJ589029:AYX589029 AYZ589029:AZA589029 BIF589029:BIT589029 BIV589029:BIW589029 BSB589029:BSP589029 BSR589029:BSS589029 CBX589029:CCL589029 CCN589029:CCO589029 CLT589029:CMH589029 CMJ589029:CMK589029 CVP589029:CWD589029 CWF589029:CWG589029 DFL589029:DFZ589029 DGB589029:DGC589029 DPH589029:DPV589029 DPX589029:DPY589029 DZD589029:DZR589029 DZT589029:DZU589029 EIZ589029:EJN589029 EJP589029:EJQ589029 ESV589029:ETJ589029 ETL589029:ETM589029 FCR589029:FDF589029 FDH589029:FDI589029 FMN589029:FNB589029 FND589029:FNE589029 FWJ589029:FWX589029 FWZ589029:FXA589029 GGF589029:GGT589029 GGV589029:GGW589029 GQB589029:GQP589029 GQR589029:GQS589029 GZX589029:HAL589029 HAN589029:HAO589029 HJT589029:HKH589029 HKJ589029:HKK589029 HTP589029:HUD589029 HUF589029:HUG589029 IDL589029:IDZ589029 IEB589029:IEC589029 INH589029:INV589029 INX589029:INY589029 IXD589029:IXR589029 IXT589029:IXU589029 JGZ589029:JHN589029 JHP589029:JHQ589029 JQV589029:JRJ589029 JRL589029:JRM589029 KAR589029:KBF589029 KBH589029:KBI589029 KKN589029:KLB589029 KLD589029:KLE589029 KUJ589029:KUX589029 KUZ589029:KVA589029 LEF589029:LET589029 LEV589029:LEW589029 LOB589029:LOP589029 LOR589029:LOS589029 LXX589029:LYL589029 LYN589029:LYO589029 MHT589029:MIH589029 MIJ589029:MIK589029 MRP589029:MSD589029 MSF589029:MSG589029 NBL589029:NBZ589029 NCB589029:NCC589029 NLH589029:NLV589029 NLX589029:NLY589029 NVD589029:NVR589029 NVT589029:NVU589029 OEZ589029:OFN589029 OFP589029:OFQ589029 OOV589029:OPJ589029 OPL589029:OPM589029 OYR589029:OZF589029 OZH589029:OZI589029 PIN589029:PJB589029 PJD589029:PJE589029 PSJ589029:PSX589029 PSZ589029:PTA589029 QCF589029:QCT589029 QCV589029:QCW589029 QMB589029:QMP589029 QMR589029:QMS589029 QVX589029:QWL589029 QWN589029:QWO589029 RFT589029:RGH589029 RGJ589029:RGK589029 RPP589029:RQD589029 RQF589029:RQG589029 RZL589029:RZZ589029 SAB589029:SAC589029 SJH589029:SJV589029 SJX589029:SJY589029 STD589029:STR589029 STT589029:STU589029 TCZ589029:TDN589029 TDP589029:TDQ589029 TMV589029:TNJ589029 TNL589029:TNM589029 TWR589029:TXF589029 TXH589029:TXI589029 UGN589029:UHB589029 UHD589029:UHE589029 UQJ589029:UQX589029 UQZ589029:URA589029 VAF589029:VAT589029 VAV589029:VAW589029 VKB589029:VKP589029 VKR589029:VKS589029 VTX589029:VUL589029 VUN589029:VUO589029 WDT589029:WEH589029 WEJ589029:WEK589029 WNP589029:WOD589029 WOF589029:WOG589029 WXL589029:WXZ589029 WYB589029:WYC589029 BD589030:BM589030 BR589030 KZ589030:LI589030 LN589030 UV589030:VE589030 VJ589030 AER589030:AFA589030 AFF589030 AON589030:AOW589030 APB589030 AYJ589030:AYS589030 AYX589030 BIF589030:BIO589030 BIT589030 BSB589030:BSK589030 BSP589030 CBX589030:CCG589030 CCL589030 CLT589030:CMC589030 CMH589030 CVP589030:CVY589030 CWD589030 DFL589030:DFU589030 DFZ589030 DPH589030:DPQ589030 DPV589030 DZD589030:DZM589030 DZR589030 EIZ589030:EJI589030 EJN589030 ESV589030:ETE589030 ETJ589030 FCR589030:FDA589030 FDF589030 FMN589030:FMW589030 FNB589030 FWJ589030:FWS589030 FWX589030 GGF589030:GGO589030 GGT589030 GQB589030:GQK589030 GQP589030 GZX589030:HAG589030 HAL589030 HJT589030:HKC589030 HKH589030 HTP589030:HTY589030 HUD589030 IDL589030:IDU589030 IDZ589030 INH589030:INQ589030 INV589030 IXD589030:IXM589030 IXR589030 JGZ589030:JHI589030 JHN589030 JQV589030:JRE589030 JRJ589030 KAR589030:KBA589030 KBF589030 KKN589030:KKW589030 KLB589030 KUJ589030:KUS589030 KUX589030 LEF589030:LEO589030 LET589030 LOB589030:LOK589030 LOP589030 LXX589030:LYG589030 LYL589030 MHT589030:MIC589030 MIH589030 MRP589030:MRY589030 MSD589030 NBL589030:NBU589030 NBZ589030 NLH589030:NLQ589030 NLV589030 NVD589030:NVM589030 NVR589030 OEZ589030:OFI589030 OFN589030 OOV589030:OPE589030 OPJ589030 OYR589030:OZA589030 OZF589030 PIN589030:PIW589030 PJB589030 PSJ589030:PSS589030 PSX589030 QCF589030:QCO589030 QCT589030 QMB589030:QMK589030 QMP589030 QVX589030:QWG589030 QWL589030 RFT589030:RGC589030 RGH589030 RPP589030:RPY589030 RQD589030 RZL589030:RZU589030 RZZ589030 SJH589030:SJQ589030 SJV589030 STD589030:STM589030 STR589030 TCZ589030:TDI589030 TDN589030 TMV589030:TNE589030 TNJ589030 TWR589030:TXA589030 TXF589030 UGN589030:UGW589030 UHB589030 UQJ589030:UQS589030 UQX589030 VAF589030:VAO589030 VAT589030 VKB589030:VKK589030 VKP589030 VTX589030:VUG589030 VUL589030 WDT589030:WEC589030 WEH589030 WNP589030:WNY589030 WOD589030 WXL589030:WXU589030 WXZ589030 BJ589031:BU589031 LF589031:LQ589031 VB589031:VM589031 AEX589031:AFI589031 AOT589031:APE589031 AYP589031:AZA589031 BIL589031:BIW589031 BSH589031:BSS589031 CCD589031:CCO589031 CLZ589031:CMK589031 CVV589031:CWG589031 DFR589031:DGC589031 DPN589031:DPY589031 DZJ589031:DZU589031 EJF589031:EJQ589031 ETB589031:ETM589031 FCX589031:FDI589031 FMT589031:FNE589031 FWP589031:FXA589031 GGL589031:GGW589031 GQH589031:GQS589031 HAD589031:HAO589031 HJZ589031:HKK589031 HTV589031:HUG589031 IDR589031:IEC589031 INN589031:INY589031 IXJ589031:IXU589031 JHF589031:JHQ589031 JRB589031:JRM589031 KAX589031:KBI589031 KKT589031:KLE589031 KUP589031:KVA589031 LEL589031:LEW589031 LOH589031:LOS589031 LYD589031:LYO589031 MHZ589031:MIK589031 MRV589031:MSG589031 NBR589031:NCC589031 NLN589031:NLY589031 NVJ589031:NVU589031 OFF589031:OFQ589031 OPB589031:OPM589031 OYX589031:OZI589031 PIT589031:PJE589031 PSP589031:PTA589031 QCL589031:QCW589031 QMH589031:QMS589031 QWD589031:QWO589031 RFZ589031:RGK589031 RPV589031:RQG589031 RZR589031:SAC589031 SJN589031:SJY589031 STJ589031:STU589031 TDF589031:TDQ589031 TNB589031:TNM589031 TWX589031:TXI589031 UGT589031:UHE589031 UQP589031:URA589031 VAL589031:VAW589031 VKH589031:VKS589031 VUD589031:VUO589031 WDZ589031:WEK589031 WNV589031:WOG589031 WXR589031:WYC589031 BJ589032:CC589032 CE589032:CL589032 LF589032:LY589032 MA589032:MH589032 VB589032:VU589032 VW589032:WD589032 AEX589032:AFQ589032 AFS589032:AFZ589032 AOT589032:APM589032 APO589032:APV589032 AYP589032:AZI589032 AZK589032:AZR589032 BIL589032:BJE589032 BJG589032:BJN589032 BSH589032:BTA589032 BTC589032:BTJ589032 CCD589032:CCW589032 CCY589032:CDF589032 CLZ589032:CMS589032 CMU589032:CNB589032 CVV589032:CWO589032 CWQ589032:CWX589032 DFR589032:DGK589032 DGM589032:DGT589032 DPN589032:DQG589032 DQI589032:DQP589032 DZJ589032:EAC589032 EAE589032:EAL589032 EJF589032:EJY589032 EKA589032:EKH589032 ETB589032:ETU589032 ETW589032:EUD589032 FCX589032:FDQ589032 FDS589032:FDZ589032 FMT589032:FNM589032 FNO589032:FNV589032 FWP589032:FXI589032 FXK589032:FXR589032 GGL589032:GHE589032 GHG589032:GHN589032 GQH589032:GRA589032 GRC589032:GRJ589032 HAD589032:HAW589032 HAY589032:HBF589032 HJZ589032:HKS589032 HKU589032:HLB589032 HTV589032:HUO589032 HUQ589032:HUX589032 IDR589032:IEK589032 IEM589032:IET589032 INN589032:IOG589032 IOI589032:IOP589032 IXJ589032:IYC589032 IYE589032:IYL589032 JHF589032:JHY589032 JIA589032:JIH589032 JRB589032:JRU589032 JRW589032:JSD589032 KAX589032:KBQ589032 KBS589032:KBZ589032 KKT589032:KLM589032 KLO589032:KLV589032 KUP589032:KVI589032 KVK589032:KVR589032 LEL589032:LFE589032 LFG589032:LFN589032 LOH589032:LPA589032 LPC589032:LPJ589032 LYD589032:LYW589032 LYY589032:LZF589032 MHZ589032:MIS589032 MIU589032:MJB589032 MRV589032:MSO589032 MSQ589032:MSX589032 NBR589032:NCK589032 NCM589032:NCT589032 NLN589032:NMG589032 NMI589032:NMP589032 NVJ589032:NWC589032 NWE589032:NWL589032 OFF589032:OFY589032 OGA589032:OGH589032 OPB589032:OPU589032 OPW589032:OQD589032 OYX589032:OZQ589032 OZS589032:OZZ589032 PIT589032:PJM589032 PJO589032:PJV589032 PSP589032:PTI589032 PTK589032:PTR589032 QCL589032:QDE589032 QDG589032:QDN589032 QMH589032:QNA589032 QNC589032:QNJ589032 QWD589032:QWW589032 QWY589032:QXF589032 RFZ589032:RGS589032 RGU589032:RHB589032 RPV589032:RQO589032 RQQ589032:RQX589032 RZR589032:SAK589032 SAM589032:SAT589032 SJN589032:SKG589032 SKI589032:SKP589032 STJ589032:SUC589032 SUE589032:SUL589032 TDF589032:TDY589032 TEA589032:TEH589032 TNB589032:TNU589032 TNW589032:TOD589032 TWX589032:TXQ589032 TXS589032:TXZ589032 UGT589032:UHM589032 UHO589032:UHV589032 UQP589032:URI589032 URK589032:URR589032 VAL589032:VBE589032 VBG589032:VBN589032 VKH589032:VLA589032 VLC589032:VLJ589032 VUD589032:VUW589032 VUY589032:VVF589032 WDZ589032:WES589032 WEU589032:WFB589032 WNV589032:WOO589032 WOQ589032:WOX589032 WXR589032:WYK589032 WYM589032:WYT589032 BJ589033:BT589033 LF589033:LP589033 VB589033:VL589033 AEX589033:AFH589033 AOT589033:APD589033 AYP589033:AYZ589033 BIL589033:BIV589033 BSH589033:BSR589033 CCD589033:CCN589033 CLZ589033:CMJ589033 CVV589033:CWF589033 DFR589033:DGB589033 DPN589033:DPX589033 DZJ589033:DZT589033 EJF589033:EJP589033 ETB589033:ETL589033 FCX589033:FDH589033 FMT589033:FND589033 FWP589033:FWZ589033 GGL589033:GGV589033 GQH589033:GQR589033 HAD589033:HAN589033 HJZ589033:HKJ589033 HTV589033:HUF589033 IDR589033:IEB589033 INN589033:INX589033 IXJ589033:IXT589033 JHF589033:JHP589033 JRB589033:JRL589033 KAX589033:KBH589033 KKT589033:KLD589033 KUP589033:KUZ589033 LEL589033:LEV589033 LOH589033:LOR589033 LYD589033:LYN589033 MHZ589033:MIJ589033 MRV589033:MSF589033 NBR589033:NCB589033 NLN589033:NLX589033 NVJ589033:NVT589033 OFF589033:OFP589033 OPB589033:OPL589033 OYX589033:OZH589033 PIT589033:PJD589033 PSP589033:PSZ589033 QCL589033:QCV589033 QMH589033:QMR589033 QWD589033:QWN589033 RFZ589033:RGJ589033 RPV589033:RQF589033 RZR589033:SAB589033 SJN589033:SJX589033 STJ589033:STT589033 TDF589033:TDP589033 TNB589033:TNL589033 TWX589033:TXH589033 UGT589033:UHD589033 UQP589033:UQZ589033 VAL589033:VAV589033 VKH589033:VKR589033 VUD589033:VUN589033 WDZ589033:WEJ589033 WNV589033:WOF589033 WXR589033:WYB589033 BA589034:BQ589034 BT589034 KW589034:LM589034 LP589034 US589034:VI589034 VL589034 AEO589034:AFE589034 AFH589034 AOK589034:APA589034 APD589034 AYG589034:AYW589034 AYZ589034 BIC589034:BIS589034 BIV589034 BRY589034:BSO589034 BSR589034 CBU589034:CCK589034 CCN589034 CLQ589034:CMG589034 CMJ589034 CVM589034:CWC589034 CWF589034 DFI589034:DFY589034 DGB589034 DPE589034:DPU589034 DPX589034 DZA589034:DZQ589034 DZT589034 EIW589034:EJM589034 EJP589034 ESS589034:ETI589034 ETL589034 FCO589034:FDE589034 FDH589034 FMK589034:FNA589034 FND589034 FWG589034:FWW589034 FWZ589034 GGC589034:GGS589034 GGV589034 GPY589034:GQO589034 GQR589034 GZU589034:HAK589034 HAN589034 HJQ589034:HKG589034 HKJ589034 HTM589034:HUC589034 HUF589034 IDI589034:IDY589034 IEB589034 INE589034:INU589034 INX589034 IXA589034:IXQ589034 IXT589034 JGW589034:JHM589034 JHP589034 JQS589034:JRI589034 JRL589034 KAO589034:KBE589034 KBH589034 KKK589034:KLA589034 KLD589034 KUG589034:KUW589034 KUZ589034 LEC589034:LES589034 LEV589034 LNY589034:LOO589034 LOR589034 LXU589034:LYK589034 LYN589034 MHQ589034:MIG589034 MIJ589034 MRM589034:MSC589034 MSF589034 NBI589034:NBY589034 NCB589034 NLE589034:NLU589034 NLX589034 NVA589034:NVQ589034 NVT589034 OEW589034:OFM589034 OFP589034 OOS589034:OPI589034 OPL589034 OYO589034:OZE589034 OZH589034 PIK589034:PJA589034 PJD589034 PSG589034:PSW589034 PSZ589034 QCC589034:QCS589034 QCV589034 QLY589034:QMO589034 QMR589034 QVU589034:QWK589034 QWN589034 RFQ589034:RGG589034 RGJ589034 RPM589034:RQC589034 RQF589034 RZI589034:RZY589034 SAB589034 SJE589034:SJU589034 SJX589034 STA589034:STQ589034 STT589034 TCW589034:TDM589034 TDP589034 TMS589034:TNI589034 TNL589034 TWO589034:TXE589034 TXH589034 UGK589034:UHA589034 UHD589034 UQG589034:UQW589034 UQZ589034 VAC589034:VAS589034 VAV589034 VJY589034:VKO589034 VKR589034 VTU589034:VUK589034 VUN589034 WDQ589034:WEG589034 WEJ589034 WNM589034:WOC589034 WOF589034 WXI589034:WXY589034 WYB589034 BK589047:BS589047 LG589047:LO589047 VC589047:VK589047 AEY589047:AFG589047 AOU589047:APC589047 AYQ589047:AYY589047 BIM589047:BIU589047 BSI589047:BSQ589047 CCE589047:CCM589047 CMA589047:CMI589047 CVW589047:CWE589047 DFS589047:DGA589047 DPO589047:DPW589047 DZK589047:DZS589047 EJG589047:EJO589047 ETC589047:ETK589047 FCY589047:FDG589047 FMU589047:FNC589047 FWQ589047:FWY589047 GGM589047:GGU589047 GQI589047:GQQ589047 HAE589047:HAM589047 HKA589047:HKI589047 HTW589047:HUE589047 IDS589047:IEA589047 INO589047:INW589047 IXK589047:IXS589047 JHG589047:JHO589047 JRC589047:JRK589047 KAY589047:KBG589047 KKU589047:KLC589047 KUQ589047:KUY589047 LEM589047:LEU589047 LOI589047:LOQ589047 LYE589047:LYM589047 MIA589047:MII589047 MRW589047:MSE589047 NBS589047:NCA589047 NLO589047:NLW589047 NVK589047:NVS589047 OFG589047:OFO589047 OPC589047:OPK589047 OYY589047:OZG589047 PIU589047:PJC589047 PSQ589047:PSY589047 QCM589047:QCU589047 QMI589047:QMQ589047 QWE589047:QWM589047 RGA589047:RGI589047 RPW589047:RQE589047 RZS589047:SAA589047 SJO589047:SJW589047 STK589047:STS589047 TDG589047:TDO589047 TNC589047:TNK589047 TWY589047:TXG589047 UGU589047:UHC589047 UQQ589047:UQY589047 VAM589047:VAU589047 VKI589047:VKQ589047 VUE589047:VUM589047 WEA589047:WEI589047 WNW589047:WOE589047 WXS589047:WYA589047 AX589049 KT589049 UP589049 AEL589049 AOH589049 AYD589049 BHZ589049 BRV589049 CBR589049 CLN589049 CVJ589049 DFF589049 DPB589049 DYX589049 EIT589049 ESP589049 FCL589049 FMH589049 FWD589049 GFZ589049 GPV589049 GZR589049 HJN589049 HTJ589049 IDF589049 INB589049 IWX589049 JGT589049 JQP589049 KAL589049 KKH589049 KUD589049 LDZ589049 LNV589049 LXR589049 MHN589049 MRJ589049 NBF589049 NLB589049 NUX589049 OET589049 OOP589049 OYL589049 PIH589049 PSD589049 QBZ589049 QLV589049 QVR589049 RFN589049 RPJ589049 RZF589049 SJB589049 SSX589049 TCT589049 TMP589049 TWL589049 UGH589049 UQD589049 UZZ589049 VJV589049 VTR589049 WDN589049 WNJ589049 WXF589049 BM589055:BP589055 LI589055:LL589055 VE589055:VH589055 AFA589055:AFD589055 AOW589055:AOZ589055 AYS589055:AYV589055 BIO589055:BIR589055 BSK589055:BSN589055 CCG589055:CCJ589055 CMC589055:CMF589055 CVY589055:CWB589055 DFU589055:DFX589055 DPQ589055:DPT589055 DZM589055:DZP589055 EJI589055:EJL589055 ETE589055:ETH589055 FDA589055:FDD589055 FMW589055:FMZ589055 FWS589055:FWV589055 GGO589055:GGR589055 GQK589055:GQN589055 HAG589055:HAJ589055 HKC589055:HKF589055 HTY589055:HUB589055 IDU589055:IDX589055 INQ589055:INT589055 IXM589055:IXP589055 JHI589055:JHL589055 JRE589055:JRH589055 KBA589055:KBD589055 KKW589055:KKZ589055 KUS589055:KUV589055 LEO589055:LER589055 LOK589055:LON589055 LYG589055:LYJ589055 MIC589055:MIF589055 MRY589055:MSB589055 NBU589055:NBX589055 NLQ589055:NLT589055 NVM589055:NVP589055 OFI589055:OFL589055 OPE589055:OPH589055 OZA589055:OZD589055 PIW589055:PIZ589055 PSS589055:PSV589055 QCO589055:QCR589055 QMK589055:QMN589055 QWG589055:QWJ589055 RGC589055:RGF589055 RPY589055:RQB589055 RZU589055:RZX589055 SJQ589055:SJT589055 STM589055:STP589055 TDI589055:TDL589055 TNE589055:TNH589055 TXA589055:TXD589055 UGW589055:UGZ589055 UQS589055:UQV589055 VAO589055:VAR589055 VKK589055:VKN589055 VUG589055:VUJ589055 WEC589055:WEF589055 WNY589055:WOB589055 WXU589055:WXX589055 AY589097 KU589097 UQ589097 AEM589097 AOI589097 AYE589097 BIA589097 BRW589097 CBS589097 CLO589097 CVK589097 DFG589097 DPC589097 DYY589097 EIU589097 ESQ589097 FCM589097 FMI589097 FWE589097 GGA589097 GPW589097 GZS589097 HJO589097 HTK589097 IDG589097 INC589097 IWY589097 JGU589097 JQQ589097 KAM589097 KKI589097 KUE589097 LEA589097 LNW589097 LXS589097 MHO589097 MRK589097 NBG589097 NLC589097 NUY589097 OEU589097 OOQ589097 OYM589097 PII589097 PSE589097 QCA589097 QLW589097 QVS589097 RFO589097 RPK589097 RZG589097 SJC589097 SSY589097 TCU589097 TMQ589097 TWM589097 UGI589097 UQE589097 VAA589097 VJW589097 VTS589097 WDO589097 WNK589097 WXG589097 BD654565:BR654565 BT654565:BU654565 KZ654565:LN654565 LP654565:LQ654565 UV654565:VJ654565 VL654565:VM654565 AER654565:AFF654565 AFH654565:AFI654565 AON654565:APB654565 APD654565:APE654565 AYJ654565:AYX654565 AYZ654565:AZA654565 BIF654565:BIT654565 BIV654565:BIW654565 BSB654565:BSP654565 BSR654565:BSS654565 CBX654565:CCL654565 CCN654565:CCO654565 CLT654565:CMH654565 CMJ654565:CMK654565 CVP654565:CWD654565 CWF654565:CWG654565 DFL654565:DFZ654565 DGB654565:DGC654565 DPH654565:DPV654565 DPX654565:DPY654565 DZD654565:DZR654565 DZT654565:DZU654565 EIZ654565:EJN654565 EJP654565:EJQ654565 ESV654565:ETJ654565 ETL654565:ETM654565 FCR654565:FDF654565 FDH654565:FDI654565 FMN654565:FNB654565 FND654565:FNE654565 FWJ654565:FWX654565 FWZ654565:FXA654565 GGF654565:GGT654565 GGV654565:GGW654565 GQB654565:GQP654565 GQR654565:GQS654565 GZX654565:HAL654565 HAN654565:HAO654565 HJT654565:HKH654565 HKJ654565:HKK654565 HTP654565:HUD654565 HUF654565:HUG654565 IDL654565:IDZ654565 IEB654565:IEC654565 INH654565:INV654565 INX654565:INY654565 IXD654565:IXR654565 IXT654565:IXU654565 JGZ654565:JHN654565 JHP654565:JHQ654565 JQV654565:JRJ654565 JRL654565:JRM654565 KAR654565:KBF654565 KBH654565:KBI654565 KKN654565:KLB654565 KLD654565:KLE654565 KUJ654565:KUX654565 KUZ654565:KVA654565 LEF654565:LET654565 LEV654565:LEW654565 LOB654565:LOP654565 LOR654565:LOS654565 LXX654565:LYL654565 LYN654565:LYO654565 MHT654565:MIH654565 MIJ654565:MIK654565 MRP654565:MSD654565 MSF654565:MSG654565 NBL654565:NBZ654565 NCB654565:NCC654565 NLH654565:NLV654565 NLX654565:NLY654565 NVD654565:NVR654565 NVT654565:NVU654565 OEZ654565:OFN654565 OFP654565:OFQ654565 OOV654565:OPJ654565 OPL654565:OPM654565 OYR654565:OZF654565 OZH654565:OZI654565 PIN654565:PJB654565 PJD654565:PJE654565 PSJ654565:PSX654565 PSZ654565:PTA654565 QCF654565:QCT654565 QCV654565:QCW654565 QMB654565:QMP654565 QMR654565:QMS654565 QVX654565:QWL654565 QWN654565:QWO654565 RFT654565:RGH654565 RGJ654565:RGK654565 RPP654565:RQD654565 RQF654565:RQG654565 RZL654565:RZZ654565 SAB654565:SAC654565 SJH654565:SJV654565 SJX654565:SJY654565 STD654565:STR654565 STT654565:STU654565 TCZ654565:TDN654565 TDP654565:TDQ654565 TMV654565:TNJ654565 TNL654565:TNM654565 TWR654565:TXF654565 TXH654565:TXI654565 UGN654565:UHB654565 UHD654565:UHE654565 UQJ654565:UQX654565 UQZ654565:URA654565 VAF654565:VAT654565 VAV654565:VAW654565 VKB654565:VKP654565 VKR654565:VKS654565 VTX654565:VUL654565 VUN654565:VUO654565 WDT654565:WEH654565 WEJ654565:WEK654565 WNP654565:WOD654565 WOF654565:WOG654565 WXL654565:WXZ654565 WYB654565:WYC654565 BD654566:BM654566 BR654566 KZ654566:LI654566 LN654566 UV654566:VE654566 VJ654566 AER654566:AFA654566 AFF654566 AON654566:AOW654566 APB654566 AYJ654566:AYS654566 AYX654566 BIF654566:BIO654566 BIT654566 BSB654566:BSK654566 BSP654566 CBX654566:CCG654566 CCL654566 CLT654566:CMC654566 CMH654566 CVP654566:CVY654566 CWD654566 DFL654566:DFU654566 DFZ654566 DPH654566:DPQ654566 DPV654566 DZD654566:DZM654566 DZR654566 EIZ654566:EJI654566 EJN654566 ESV654566:ETE654566 ETJ654566 FCR654566:FDA654566 FDF654566 FMN654566:FMW654566 FNB654566 FWJ654566:FWS654566 FWX654566 GGF654566:GGO654566 GGT654566 GQB654566:GQK654566 GQP654566 GZX654566:HAG654566 HAL654566 HJT654566:HKC654566 HKH654566 HTP654566:HTY654566 HUD654566 IDL654566:IDU654566 IDZ654566 INH654566:INQ654566 INV654566 IXD654566:IXM654566 IXR654566 JGZ654566:JHI654566 JHN654566 JQV654566:JRE654566 JRJ654566 KAR654566:KBA654566 KBF654566 KKN654566:KKW654566 KLB654566 KUJ654566:KUS654566 KUX654566 LEF654566:LEO654566 LET654566 LOB654566:LOK654566 LOP654566 LXX654566:LYG654566 LYL654566 MHT654566:MIC654566 MIH654566 MRP654566:MRY654566 MSD654566 NBL654566:NBU654566 NBZ654566 NLH654566:NLQ654566 NLV654566 NVD654566:NVM654566 NVR654566 OEZ654566:OFI654566 OFN654566 OOV654566:OPE654566 OPJ654566 OYR654566:OZA654566 OZF654566 PIN654566:PIW654566 PJB654566 PSJ654566:PSS654566 PSX654566 QCF654566:QCO654566 QCT654566 QMB654566:QMK654566 QMP654566 QVX654566:QWG654566 QWL654566 RFT654566:RGC654566 RGH654566 RPP654566:RPY654566 RQD654566 RZL654566:RZU654566 RZZ654566 SJH654566:SJQ654566 SJV654566 STD654566:STM654566 STR654566 TCZ654566:TDI654566 TDN654566 TMV654566:TNE654566 TNJ654566 TWR654566:TXA654566 TXF654566 UGN654566:UGW654566 UHB654566 UQJ654566:UQS654566 UQX654566 VAF654566:VAO654566 VAT654566 VKB654566:VKK654566 VKP654566 VTX654566:VUG654566 VUL654566 WDT654566:WEC654566 WEH654566 WNP654566:WNY654566 WOD654566 WXL654566:WXU654566 WXZ654566 BJ654567:BU654567 LF654567:LQ654567 VB654567:VM654567 AEX654567:AFI654567 AOT654567:APE654567 AYP654567:AZA654567 BIL654567:BIW654567 BSH654567:BSS654567 CCD654567:CCO654567 CLZ654567:CMK654567 CVV654567:CWG654567 DFR654567:DGC654567 DPN654567:DPY654567 DZJ654567:DZU654567 EJF654567:EJQ654567 ETB654567:ETM654567 FCX654567:FDI654567 FMT654567:FNE654567 FWP654567:FXA654567 GGL654567:GGW654567 GQH654567:GQS654567 HAD654567:HAO654567 HJZ654567:HKK654567 HTV654567:HUG654567 IDR654567:IEC654567 INN654567:INY654567 IXJ654567:IXU654567 JHF654567:JHQ654567 JRB654567:JRM654567 KAX654567:KBI654567 KKT654567:KLE654567 KUP654567:KVA654567 LEL654567:LEW654567 LOH654567:LOS654567 LYD654567:LYO654567 MHZ654567:MIK654567 MRV654567:MSG654567 NBR654567:NCC654567 NLN654567:NLY654567 NVJ654567:NVU654567 OFF654567:OFQ654567 OPB654567:OPM654567 OYX654567:OZI654567 PIT654567:PJE654567 PSP654567:PTA654567 QCL654567:QCW654567 QMH654567:QMS654567 QWD654567:QWO654567 RFZ654567:RGK654567 RPV654567:RQG654567 RZR654567:SAC654567 SJN654567:SJY654567 STJ654567:STU654567 TDF654567:TDQ654567 TNB654567:TNM654567 TWX654567:TXI654567 UGT654567:UHE654567 UQP654567:URA654567 VAL654567:VAW654567 VKH654567:VKS654567 VUD654567:VUO654567 WDZ654567:WEK654567 WNV654567:WOG654567 WXR654567:WYC654567 BJ654568:CC654568 CE654568:CL654568 LF654568:LY654568 MA654568:MH654568 VB654568:VU654568 VW654568:WD654568 AEX654568:AFQ654568 AFS654568:AFZ654568 AOT654568:APM654568 APO654568:APV654568 AYP654568:AZI654568 AZK654568:AZR654568 BIL654568:BJE654568 BJG654568:BJN654568 BSH654568:BTA654568 BTC654568:BTJ654568 CCD654568:CCW654568 CCY654568:CDF654568 CLZ654568:CMS654568 CMU654568:CNB654568 CVV654568:CWO654568 CWQ654568:CWX654568 DFR654568:DGK654568 DGM654568:DGT654568 DPN654568:DQG654568 DQI654568:DQP654568 DZJ654568:EAC654568 EAE654568:EAL654568 EJF654568:EJY654568 EKA654568:EKH654568 ETB654568:ETU654568 ETW654568:EUD654568 FCX654568:FDQ654568 FDS654568:FDZ654568 FMT654568:FNM654568 FNO654568:FNV654568 FWP654568:FXI654568 FXK654568:FXR654568 GGL654568:GHE654568 GHG654568:GHN654568 GQH654568:GRA654568 GRC654568:GRJ654568 HAD654568:HAW654568 HAY654568:HBF654568 HJZ654568:HKS654568 HKU654568:HLB654568 HTV654568:HUO654568 HUQ654568:HUX654568 IDR654568:IEK654568 IEM654568:IET654568 INN654568:IOG654568 IOI654568:IOP654568 IXJ654568:IYC654568 IYE654568:IYL654568 JHF654568:JHY654568 JIA654568:JIH654568 JRB654568:JRU654568 JRW654568:JSD654568 KAX654568:KBQ654568 KBS654568:KBZ654568 KKT654568:KLM654568 KLO654568:KLV654568 KUP654568:KVI654568 KVK654568:KVR654568 LEL654568:LFE654568 LFG654568:LFN654568 LOH654568:LPA654568 LPC654568:LPJ654568 LYD654568:LYW654568 LYY654568:LZF654568 MHZ654568:MIS654568 MIU654568:MJB654568 MRV654568:MSO654568 MSQ654568:MSX654568 NBR654568:NCK654568 NCM654568:NCT654568 NLN654568:NMG654568 NMI654568:NMP654568 NVJ654568:NWC654568 NWE654568:NWL654568 OFF654568:OFY654568 OGA654568:OGH654568 OPB654568:OPU654568 OPW654568:OQD654568 OYX654568:OZQ654568 OZS654568:OZZ654568 PIT654568:PJM654568 PJO654568:PJV654568 PSP654568:PTI654568 PTK654568:PTR654568 QCL654568:QDE654568 QDG654568:QDN654568 QMH654568:QNA654568 QNC654568:QNJ654568 QWD654568:QWW654568 QWY654568:QXF654568 RFZ654568:RGS654568 RGU654568:RHB654568 RPV654568:RQO654568 RQQ654568:RQX654568 RZR654568:SAK654568 SAM654568:SAT654568 SJN654568:SKG654568 SKI654568:SKP654568 STJ654568:SUC654568 SUE654568:SUL654568 TDF654568:TDY654568 TEA654568:TEH654568 TNB654568:TNU654568 TNW654568:TOD654568 TWX654568:TXQ654568 TXS654568:TXZ654568 UGT654568:UHM654568 UHO654568:UHV654568 UQP654568:URI654568 URK654568:URR654568 VAL654568:VBE654568 VBG654568:VBN654568 VKH654568:VLA654568 VLC654568:VLJ654568 VUD654568:VUW654568 VUY654568:VVF654568 WDZ654568:WES654568 WEU654568:WFB654568 WNV654568:WOO654568 WOQ654568:WOX654568 WXR654568:WYK654568 WYM654568:WYT654568 BJ654569:BT654569 LF654569:LP654569 VB654569:VL654569 AEX654569:AFH654569 AOT654569:APD654569 AYP654569:AYZ654569 BIL654569:BIV654569 BSH654569:BSR654569 CCD654569:CCN654569 CLZ654569:CMJ654569 CVV654569:CWF654569 DFR654569:DGB654569 DPN654569:DPX654569 DZJ654569:DZT654569 EJF654569:EJP654569 ETB654569:ETL654569 FCX654569:FDH654569 FMT654569:FND654569 FWP654569:FWZ654569 GGL654569:GGV654569 GQH654569:GQR654569 HAD654569:HAN654569 HJZ654569:HKJ654569 HTV654569:HUF654569 IDR654569:IEB654569 INN654569:INX654569 IXJ654569:IXT654569 JHF654569:JHP654569 JRB654569:JRL654569 KAX654569:KBH654569 KKT654569:KLD654569 KUP654569:KUZ654569 LEL654569:LEV654569 LOH654569:LOR654569 LYD654569:LYN654569 MHZ654569:MIJ654569 MRV654569:MSF654569 NBR654569:NCB654569 NLN654569:NLX654569 NVJ654569:NVT654569 OFF654569:OFP654569 OPB654569:OPL654569 OYX654569:OZH654569 PIT654569:PJD654569 PSP654569:PSZ654569 QCL654569:QCV654569 QMH654569:QMR654569 QWD654569:QWN654569 RFZ654569:RGJ654569 RPV654569:RQF654569 RZR654569:SAB654569 SJN654569:SJX654569 STJ654569:STT654569 TDF654569:TDP654569 TNB654569:TNL654569 TWX654569:TXH654569 UGT654569:UHD654569 UQP654569:UQZ654569 VAL654569:VAV654569 VKH654569:VKR654569 VUD654569:VUN654569 WDZ654569:WEJ654569 WNV654569:WOF654569 WXR654569:WYB654569 BA654570:BQ654570 BT654570 KW654570:LM654570 LP654570 US654570:VI654570 VL654570 AEO654570:AFE654570 AFH654570 AOK654570:APA654570 APD654570 AYG654570:AYW654570 AYZ654570 BIC654570:BIS654570 BIV654570 BRY654570:BSO654570 BSR654570 CBU654570:CCK654570 CCN654570 CLQ654570:CMG654570 CMJ654570 CVM654570:CWC654570 CWF654570 DFI654570:DFY654570 DGB654570 DPE654570:DPU654570 DPX654570 DZA654570:DZQ654570 DZT654570 EIW654570:EJM654570 EJP654570 ESS654570:ETI654570 ETL654570 FCO654570:FDE654570 FDH654570 FMK654570:FNA654570 FND654570 FWG654570:FWW654570 FWZ654570 GGC654570:GGS654570 GGV654570 GPY654570:GQO654570 GQR654570 GZU654570:HAK654570 HAN654570 HJQ654570:HKG654570 HKJ654570 HTM654570:HUC654570 HUF654570 IDI654570:IDY654570 IEB654570 INE654570:INU654570 INX654570 IXA654570:IXQ654570 IXT654570 JGW654570:JHM654570 JHP654570 JQS654570:JRI654570 JRL654570 KAO654570:KBE654570 KBH654570 KKK654570:KLA654570 KLD654570 KUG654570:KUW654570 KUZ654570 LEC654570:LES654570 LEV654570 LNY654570:LOO654570 LOR654570 LXU654570:LYK654570 LYN654570 MHQ654570:MIG654570 MIJ654570 MRM654570:MSC654570 MSF654570 NBI654570:NBY654570 NCB654570 NLE654570:NLU654570 NLX654570 NVA654570:NVQ654570 NVT654570 OEW654570:OFM654570 OFP654570 OOS654570:OPI654570 OPL654570 OYO654570:OZE654570 OZH654570 PIK654570:PJA654570 PJD654570 PSG654570:PSW654570 PSZ654570 QCC654570:QCS654570 QCV654570 QLY654570:QMO654570 QMR654570 QVU654570:QWK654570 QWN654570 RFQ654570:RGG654570 RGJ654570 RPM654570:RQC654570 RQF654570 RZI654570:RZY654570 SAB654570 SJE654570:SJU654570 SJX654570 STA654570:STQ654570 STT654570 TCW654570:TDM654570 TDP654570 TMS654570:TNI654570 TNL654570 TWO654570:TXE654570 TXH654570 UGK654570:UHA654570 UHD654570 UQG654570:UQW654570 UQZ654570 VAC654570:VAS654570 VAV654570 VJY654570:VKO654570 VKR654570 VTU654570:VUK654570 VUN654570 WDQ654570:WEG654570 WEJ654570 WNM654570:WOC654570 WOF654570 WXI654570:WXY654570 WYB654570 BK654583:BS654583 LG654583:LO654583 VC654583:VK654583 AEY654583:AFG654583 AOU654583:APC654583 AYQ654583:AYY654583 BIM654583:BIU654583 BSI654583:BSQ654583 CCE654583:CCM654583 CMA654583:CMI654583 CVW654583:CWE654583 DFS654583:DGA654583 DPO654583:DPW654583 DZK654583:DZS654583 EJG654583:EJO654583 ETC654583:ETK654583 FCY654583:FDG654583 FMU654583:FNC654583 FWQ654583:FWY654583 GGM654583:GGU654583 GQI654583:GQQ654583 HAE654583:HAM654583 HKA654583:HKI654583 HTW654583:HUE654583 IDS654583:IEA654583 INO654583:INW654583 IXK654583:IXS654583 JHG654583:JHO654583 JRC654583:JRK654583 KAY654583:KBG654583 KKU654583:KLC654583 KUQ654583:KUY654583 LEM654583:LEU654583 LOI654583:LOQ654583 LYE654583:LYM654583 MIA654583:MII654583 MRW654583:MSE654583 NBS654583:NCA654583 NLO654583:NLW654583 NVK654583:NVS654583 OFG654583:OFO654583 OPC654583:OPK654583 OYY654583:OZG654583 PIU654583:PJC654583 PSQ654583:PSY654583 QCM654583:QCU654583 QMI654583:QMQ654583 QWE654583:QWM654583 RGA654583:RGI654583 RPW654583:RQE654583 RZS654583:SAA654583 SJO654583:SJW654583 STK654583:STS654583 TDG654583:TDO654583 TNC654583:TNK654583 TWY654583:TXG654583 UGU654583:UHC654583 UQQ654583:UQY654583 VAM654583:VAU654583 VKI654583:VKQ654583 VUE654583:VUM654583 WEA654583:WEI654583 WNW654583:WOE654583 WXS654583:WYA654583 AX654585 KT654585 UP654585 AEL654585 AOH654585 AYD654585 BHZ654585 BRV654585 CBR654585 CLN654585 CVJ654585 DFF654585 DPB654585 DYX654585 EIT654585 ESP654585 FCL654585 FMH654585 FWD654585 GFZ654585 GPV654585 GZR654585 HJN654585 HTJ654585 IDF654585 INB654585 IWX654585 JGT654585 JQP654585 KAL654585 KKH654585 KUD654585 LDZ654585 LNV654585 LXR654585 MHN654585 MRJ654585 NBF654585 NLB654585 NUX654585 OET654585 OOP654585 OYL654585 PIH654585 PSD654585 QBZ654585 QLV654585 QVR654585 RFN654585 RPJ654585 RZF654585 SJB654585 SSX654585 TCT654585 TMP654585 TWL654585 UGH654585 UQD654585 UZZ654585 VJV654585 VTR654585 WDN654585 WNJ654585 WXF654585 BM654591:BP654591 LI654591:LL654591 VE654591:VH654591 AFA654591:AFD654591 AOW654591:AOZ654591 AYS654591:AYV654591 BIO654591:BIR654591 BSK654591:BSN654591 CCG654591:CCJ654591 CMC654591:CMF654591 CVY654591:CWB654591 DFU654591:DFX654591 DPQ654591:DPT654591 DZM654591:DZP654591 EJI654591:EJL654591 ETE654591:ETH654591 FDA654591:FDD654591 FMW654591:FMZ654591 FWS654591:FWV654591 GGO654591:GGR654591 GQK654591:GQN654591 HAG654591:HAJ654591 HKC654591:HKF654591 HTY654591:HUB654591 IDU654591:IDX654591 INQ654591:INT654591 IXM654591:IXP654591 JHI654591:JHL654591 JRE654591:JRH654591 KBA654591:KBD654591 KKW654591:KKZ654591 KUS654591:KUV654591 LEO654591:LER654591 LOK654591:LON654591 LYG654591:LYJ654591 MIC654591:MIF654591 MRY654591:MSB654591 NBU654591:NBX654591 NLQ654591:NLT654591 NVM654591:NVP654591 OFI654591:OFL654591 OPE654591:OPH654591 OZA654591:OZD654591 PIW654591:PIZ654591 PSS654591:PSV654591 QCO654591:QCR654591 QMK654591:QMN654591 QWG654591:QWJ654591 RGC654591:RGF654591 RPY654591:RQB654591 RZU654591:RZX654591 SJQ654591:SJT654591 STM654591:STP654591 TDI654591:TDL654591 TNE654591:TNH654591 TXA654591:TXD654591 UGW654591:UGZ654591 UQS654591:UQV654591 VAO654591:VAR654591 VKK654591:VKN654591 VUG654591:VUJ654591 WEC654591:WEF654591 WNY654591:WOB654591 WXU654591:WXX654591 AY654633 KU654633 UQ654633 AEM654633 AOI654633 AYE654633 BIA654633 BRW654633 CBS654633 CLO654633 CVK654633 DFG654633 DPC654633 DYY654633 EIU654633 ESQ654633 FCM654633 FMI654633 FWE654633 GGA654633 GPW654633 GZS654633 HJO654633 HTK654633 IDG654633 INC654633 IWY654633 JGU654633 JQQ654633 KAM654633 KKI654633 KUE654633 LEA654633 LNW654633 LXS654633 MHO654633 MRK654633 NBG654633 NLC654633 NUY654633 OEU654633 OOQ654633 OYM654633 PII654633 PSE654633 QCA654633 QLW654633 QVS654633 RFO654633 RPK654633 RZG654633 SJC654633 SSY654633 TCU654633 TMQ654633 TWM654633 UGI654633 UQE654633 VAA654633 VJW654633 VTS654633 WDO654633 WNK654633 WXG654633 BD720101:BR720101 BT720101:BU720101 KZ720101:LN720101 LP720101:LQ720101 UV720101:VJ720101 VL720101:VM720101 AER720101:AFF720101 AFH720101:AFI720101 AON720101:APB720101 APD720101:APE720101 AYJ720101:AYX720101 AYZ720101:AZA720101 BIF720101:BIT720101 BIV720101:BIW720101 BSB720101:BSP720101 BSR720101:BSS720101 CBX720101:CCL720101 CCN720101:CCO720101 CLT720101:CMH720101 CMJ720101:CMK720101 CVP720101:CWD720101 CWF720101:CWG720101 DFL720101:DFZ720101 DGB720101:DGC720101 DPH720101:DPV720101 DPX720101:DPY720101 DZD720101:DZR720101 DZT720101:DZU720101 EIZ720101:EJN720101 EJP720101:EJQ720101 ESV720101:ETJ720101 ETL720101:ETM720101 FCR720101:FDF720101 FDH720101:FDI720101 FMN720101:FNB720101 FND720101:FNE720101 FWJ720101:FWX720101 FWZ720101:FXA720101 GGF720101:GGT720101 GGV720101:GGW720101 GQB720101:GQP720101 GQR720101:GQS720101 GZX720101:HAL720101 HAN720101:HAO720101 HJT720101:HKH720101 HKJ720101:HKK720101 HTP720101:HUD720101 HUF720101:HUG720101 IDL720101:IDZ720101 IEB720101:IEC720101 INH720101:INV720101 INX720101:INY720101 IXD720101:IXR720101 IXT720101:IXU720101 JGZ720101:JHN720101 JHP720101:JHQ720101 JQV720101:JRJ720101 JRL720101:JRM720101 KAR720101:KBF720101 KBH720101:KBI720101 KKN720101:KLB720101 KLD720101:KLE720101 KUJ720101:KUX720101 KUZ720101:KVA720101 LEF720101:LET720101 LEV720101:LEW720101 LOB720101:LOP720101 LOR720101:LOS720101 LXX720101:LYL720101 LYN720101:LYO720101 MHT720101:MIH720101 MIJ720101:MIK720101 MRP720101:MSD720101 MSF720101:MSG720101 NBL720101:NBZ720101 NCB720101:NCC720101 NLH720101:NLV720101 NLX720101:NLY720101 NVD720101:NVR720101 NVT720101:NVU720101 OEZ720101:OFN720101 OFP720101:OFQ720101 OOV720101:OPJ720101 OPL720101:OPM720101 OYR720101:OZF720101 OZH720101:OZI720101 PIN720101:PJB720101 PJD720101:PJE720101 PSJ720101:PSX720101 PSZ720101:PTA720101 QCF720101:QCT720101 QCV720101:QCW720101 QMB720101:QMP720101 QMR720101:QMS720101 QVX720101:QWL720101 QWN720101:QWO720101 RFT720101:RGH720101 RGJ720101:RGK720101 RPP720101:RQD720101 RQF720101:RQG720101 RZL720101:RZZ720101 SAB720101:SAC720101 SJH720101:SJV720101 SJX720101:SJY720101 STD720101:STR720101 STT720101:STU720101 TCZ720101:TDN720101 TDP720101:TDQ720101 TMV720101:TNJ720101 TNL720101:TNM720101 TWR720101:TXF720101 TXH720101:TXI720101 UGN720101:UHB720101 UHD720101:UHE720101 UQJ720101:UQX720101 UQZ720101:URA720101 VAF720101:VAT720101 VAV720101:VAW720101 VKB720101:VKP720101 VKR720101:VKS720101 VTX720101:VUL720101 VUN720101:VUO720101 WDT720101:WEH720101 WEJ720101:WEK720101 WNP720101:WOD720101 WOF720101:WOG720101 WXL720101:WXZ720101 WYB720101:WYC720101 BD720102:BM720102 BR720102 KZ720102:LI720102 LN720102 UV720102:VE720102 VJ720102 AER720102:AFA720102 AFF720102 AON720102:AOW720102 APB720102 AYJ720102:AYS720102 AYX720102 BIF720102:BIO720102 BIT720102 BSB720102:BSK720102 BSP720102 CBX720102:CCG720102 CCL720102 CLT720102:CMC720102 CMH720102 CVP720102:CVY720102 CWD720102 DFL720102:DFU720102 DFZ720102 DPH720102:DPQ720102 DPV720102 DZD720102:DZM720102 DZR720102 EIZ720102:EJI720102 EJN720102 ESV720102:ETE720102 ETJ720102 FCR720102:FDA720102 FDF720102 FMN720102:FMW720102 FNB720102 FWJ720102:FWS720102 FWX720102 GGF720102:GGO720102 GGT720102 GQB720102:GQK720102 GQP720102 GZX720102:HAG720102 HAL720102 HJT720102:HKC720102 HKH720102 HTP720102:HTY720102 HUD720102 IDL720102:IDU720102 IDZ720102 INH720102:INQ720102 INV720102 IXD720102:IXM720102 IXR720102 JGZ720102:JHI720102 JHN720102 JQV720102:JRE720102 JRJ720102 KAR720102:KBA720102 KBF720102 KKN720102:KKW720102 KLB720102 KUJ720102:KUS720102 KUX720102 LEF720102:LEO720102 LET720102 LOB720102:LOK720102 LOP720102 LXX720102:LYG720102 LYL720102 MHT720102:MIC720102 MIH720102 MRP720102:MRY720102 MSD720102 NBL720102:NBU720102 NBZ720102 NLH720102:NLQ720102 NLV720102 NVD720102:NVM720102 NVR720102 OEZ720102:OFI720102 OFN720102 OOV720102:OPE720102 OPJ720102 OYR720102:OZA720102 OZF720102 PIN720102:PIW720102 PJB720102 PSJ720102:PSS720102 PSX720102 QCF720102:QCO720102 QCT720102 QMB720102:QMK720102 QMP720102 QVX720102:QWG720102 QWL720102 RFT720102:RGC720102 RGH720102 RPP720102:RPY720102 RQD720102 RZL720102:RZU720102 RZZ720102 SJH720102:SJQ720102 SJV720102 STD720102:STM720102 STR720102 TCZ720102:TDI720102 TDN720102 TMV720102:TNE720102 TNJ720102 TWR720102:TXA720102 TXF720102 UGN720102:UGW720102 UHB720102 UQJ720102:UQS720102 UQX720102 VAF720102:VAO720102 VAT720102 VKB720102:VKK720102 VKP720102 VTX720102:VUG720102 VUL720102 WDT720102:WEC720102 WEH720102 WNP720102:WNY720102 WOD720102 WXL720102:WXU720102 WXZ720102 BJ720103:BU720103 LF720103:LQ720103 VB720103:VM720103 AEX720103:AFI720103 AOT720103:APE720103 AYP720103:AZA720103 BIL720103:BIW720103 BSH720103:BSS720103 CCD720103:CCO720103 CLZ720103:CMK720103 CVV720103:CWG720103 DFR720103:DGC720103 DPN720103:DPY720103 DZJ720103:DZU720103 EJF720103:EJQ720103 ETB720103:ETM720103 FCX720103:FDI720103 FMT720103:FNE720103 FWP720103:FXA720103 GGL720103:GGW720103 GQH720103:GQS720103 HAD720103:HAO720103 HJZ720103:HKK720103 HTV720103:HUG720103 IDR720103:IEC720103 INN720103:INY720103 IXJ720103:IXU720103 JHF720103:JHQ720103 JRB720103:JRM720103 KAX720103:KBI720103 KKT720103:KLE720103 KUP720103:KVA720103 LEL720103:LEW720103 LOH720103:LOS720103 LYD720103:LYO720103 MHZ720103:MIK720103 MRV720103:MSG720103 NBR720103:NCC720103 NLN720103:NLY720103 NVJ720103:NVU720103 OFF720103:OFQ720103 OPB720103:OPM720103 OYX720103:OZI720103 PIT720103:PJE720103 PSP720103:PTA720103 QCL720103:QCW720103 QMH720103:QMS720103 QWD720103:QWO720103 RFZ720103:RGK720103 RPV720103:RQG720103 RZR720103:SAC720103 SJN720103:SJY720103 STJ720103:STU720103 TDF720103:TDQ720103 TNB720103:TNM720103 TWX720103:TXI720103 UGT720103:UHE720103 UQP720103:URA720103 VAL720103:VAW720103 VKH720103:VKS720103 VUD720103:VUO720103 WDZ720103:WEK720103 WNV720103:WOG720103 WXR720103:WYC720103 BJ720104:CC720104 CE720104:CL720104 LF720104:LY720104 MA720104:MH720104 VB720104:VU720104 VW720104:WD720104 AEX720104:AFQ720104 AFS720104:AFZ720104 AOT720104:APM720104 APO720104:APV720104 AYP720104:AZI720104 AZK720104:AZR720104 BIL720104:BJE720104 BJG720104:BJN720104 BSH720104:BTA720104 BTC720104:BTJ720104 CCD720104:CCW720104 CCY720104:CDF720104 CLZ720104:CMS720104 CMU720104:CNB720104 CVV720104:CWO720104 CWQ720104:CWX720104 DFR720104:DGK720104 DGM720104:DGT720104 DPN720104:DQG720104 DQI720104:DQP720104 DZJ720104:EAC720104 EAE720104:EAL720104 EJF720104:EJY720104 EKA720104:EKH720104 ETB720104:ETU720104 ETW720104:EUD720104 FCX720104:FDQ720104 FDS720104:FDZ720104 FMT720104:FNM720104 FNO720104:FNV720104 FWP720104:FXI720104 FXK720104:FXR720104 GGL720104:GHE720104 GHG720104:GHN720104 GQH720104:GRA720104 GRC720104:GRJ720104 HAD720104:HAW720104 HAY720104:HBF720104 HJZ720104:HKS720104 HKU720104:HLB720104 HTV720104:HUO720104 HUQ720104:HUX720104 IDR720104:IEK720104 IEM720104:IET720104 INN720104:IOG720104 IOI720104:IOP720104 IXJ720104:IYC720104 IYE720104:IYL720104 JHF720104:JHY720104 JIA720104:JIH720104 JRB720104:JRU720104 JRW720104:JSD720104 KAX720104:KBQ720104 KBS720104:KBZ720104 KKT720104:KLM720104 KLO720104:KLV720104 KUP720104:KVI720104 KVK720104:KVR720104 LEL720104:LFE720104 LFG720104:LFN720104 LOH720104:LPA720104 LPC720104:LPJ720104 LYD720104:LYW720104 LYY720104:LZF720104 MHZ720104:MIS720104 MIU720104:MJB720104 MRV720104:MSO720104 MSQ720104:MSX720104 NBR720104:NCK720104 NCM720104:NCT720104 NLN720104:NMG720104 NMI720104:NMP720104 NVJ720104:NWC720104 NWE720104:NWL720104 OFF720104:OFY720104 OGA720104:OGH720104 OPB720104:OPU720104 OPW720104:OQD720104 OYX720104:OZQ720104 OZS720104:OZZ720104 PIT720104:PJM720104 PJO720104:PJV720104 PSP720104:PTI720104 PTK720104:PTR720104 QCL720104:QDE720104 QDG720104:QDN720104 QMH720104:QNA720104 QNC720104:QNJ720104 QWD720104:QWW720104 QWY720104:QXF720104 RFZ720104:RGS720104 RGU720104:RHB720104 RPV720104:RQO720104 RQQ720104:RQX720104 RZR720104:SAK720104 SAM720104:SAT720104 SJN720104:SKG720104 SKI720104:SKP720104 STJ720104:SUC720104 SUE720104:SUL720104 TDF720104:TDY720104 TEA720104:TEH720104 TNB720104:TNU720104 TNW720104:TOD720104 TWX720104:TXQ720104 TXS720104:TXZ720104 UGT720104:UHM720104 UHO720104:UHV720104 UQP720104:URI720104 URK720104:URR720104 VAL720104:VBE720104 VBG720104:VBN720104 VKH720104:VLA720104 VLC720104:VLJ720104 VUD720104:VUW720104 VUY720104:VVF720104 WDZ720104:WES720104 WEU720104:WFB720104 WNV720104:WOO720104 WOQ720104:WOX720104 WXR720104:WYK720104 WYM720104:WYT720104 BJ720105:BT720105 LF720105:LP720105 VB720105:VL720105 AEX720105:AFH720105 AOT720105:APD720105 AYP720105:AYZ720105 BIL720105:BIV720105 BSH720105:BSR720105 CCD720105:CCN720105 CLZ720105:CMJ720105 CVV720105:CWF720105 DFR720105:DGB720105 DPN720105:DPX720105 DZJ720105:DZT720105 EJF720105:EJP720105 ETB720105:ETL720105 FCX720105:FDH720105 FMT720105:FND720105 FWP720105:FWZ720105 GGL720105:GGV720105 GQH720105:GQR720105 HAD720105:HAN720105 HJZ720105:HKJ720105 HTV720105:HUF720105 IDR720105:IEB720105 INN720105:INX720105 IXJ720105:IXT720105 JHF720105:JHP720105 JRB720105:JRL720105 KAX720105:KBH720105 KKT720105:KLD720105 KUP720105:KUZ720105 LEL720105:LEV720105 LOH720105:LOR720105 LYD720105:LYN720105 MHZ720105:MIJ720105 MRV720105:MSF720105 NBR720105:NCB720105 NLN720105:NLX720105 NVJ720105:NVT720105 OFF720105:OFP720105 OPB720105:OPL720105 OYX720105:OZH720105 PIT720105:PJD720105 PSP720105:PSZ720105 QCL720105:QCV720105 QMH720105:QMR720105 QWD720105:QWN720105 RFZ720105:RGJ720105 RPV720105:RQF720105 RZR720105:SAB720105 SJN720105:SJX720105 STJ720105:STT720105 TDF720105:TDP720105 TNB720105:TNL720105 TWX720105:TXH720105 UGT720105:UHD720105 UQP720105:UQZ720105 VAL720105:VAV720105 VKH720105:VKR720105 VUD720105:VUN720105 WDZ720105:WEJ720105 WNV720105:WOF720105 WXR720105:WYB720105 BA720106:BQ720106 BT720106 KW720106:LM720106 LP720106 US720106:VI720106 VL720106 AEO720106:AFE720106 AFH720106 AOK720106:APA720106 APD720106 AYG720106:AYW720106 AYZ720106 BIC720106:BIS720106 BIV720106 BRY720106:BSO720106 BSR720106 CBU720106:CCK720106 CCN720106 CLQ720106:CMG720106 CMJ720106 CVM720106:CWC720106 CWF720106 DFI720106:DFY720106 DGB720106 DPE720106:DPU720106 DPX720106 DZA720106:DZQ720106 DZT720106 EIW720106:EJM720106 EJP720106 ESS720106:ETI720106 ETL720106 FCO720106:FDE720106 FDH720106 FMK720106:FNA720106 FND720106 FWG720106:FWW720106 FWZ720106 GGC720106:GGS720106 GGV720106 GPY720106:GQO720106 GQR720106 GZU720106:HAK720106 HAN720106 HJQ720106:HKG720106 HKJ720106 HTM720106:HUC720106 HUF720106 IDI720106:IDY720106 IEB720106 INE720106:INU720106 INX720106 IXA720106:IXQ720106 IXT720106 JGW720106:JHM720106 JHP720106 JQS720106:JRI720106 JRL720106 KAO720106:KBE720106 KBH720106 KKK720106:KLA720106 KLD720106 KUG720106:KUW720106 KUZ720106 LEC720106:LES720106 LEV720106 LNY720106:LOO720106 LOR720106 LXU720106:LYK720106 LYN720106 MHQ720106:MIG720106 MIJ720106 MRM720106:MSC720106 MSF720106 NBI720106:NBY720106 NCB720106 NLE720106:NLU720106 NLX720106 NVA720106:NVQ720106 NVT720106 OEW720106:OFM720106 OFP720106 OOS720106:OPI720106 OPL720106 OYO720106:OZE720106 OZH720106 PIK720106:PJA720106 PJD720106 PSG720106:PSW720106 PSZ720106 QCC720106:QCS720106 QCV720106 QLY720106:QMO720106 QMR720106 QVU720106:QWK720106 QWN720106 RFQ720106:RGG720106 RGJ720106 RPM720106:RQC720106 RQF720106 RZI720106:RZY720106 SAB720106 SJE720106:SJU720106 SJX720106 STA720106:STQ720106 STT720106 TCW720106:TDM720106 TDP720106 TMS720106:TNI720106 TNL720106 TWO720106:TXE720106 TXH720106 UGK720106:UHA720106 UHD720106 UQG720106:UQW720106 UQZ720106 VAC720106:VAS720106 VAV720106 VJY720106:VKO720106 VKR720106 VTU720106:VUK720106 VUN720106 WDQ720106:WEG720106 WEJ720106 WNM720106:WOC720106 WOF720106 WXI720106:WXY720106 WYB720106 BK720119:BS720119 LG720119:LO720119 VC720119:VK720119 AEY720119:AFG720119 AOU720119:APC720119 AYQ720119:AYY720119 BIM720119:BIU720119 BSI720119:BSQ720119 CCE720119:CCM720119 CMA720119:CMI720119 CVW720119:CWE720119 DFS720119:DGA720119 DPO720119:DPW720119 DZK720119:DZS720119 EJG720119:EJO720119 ETC720119:ETK720119 FCY720119:FDG720119 FMU720119:FNC720119 FWQ720119:FWY720119 GGM720119:GGU720119 GQI720119:GQQ720119 HAE720119:HAM720119 HKA720119:HKI720119 HTW720119:HUE720119 IDS720119:IEA720119 INO720119:INW720119 IXK720119:IXS720119 JHG720119:JHO720119 JRC720119:JRK720119 KAY720119:KBG720119 KKU720119:KLC720119 KUQ720119:KUY720119 LEM720119:LEU720119 LOI720119:LOQ720119 LYE720119:LYM720119 MIA720119:MII720119 MRW720119:MSE720119 NBS720119:NCA720119 NLO720119:NLW720119 NVK720119:NVS720119 OFG720119:OFO720119 OPC720119:OPK720119 OYY720119:OZG720119 PIU720119:PJC720119 PSQ720119:PSY720119 QCM720119:QCU720119 QMI720119:QMQ720119 QWE720119:QWM720119 RGA720119:RGI720119 RPW720119:RQE720119 RZS720119:SAA720119 SJO720119:SJW720119 STK720119:STS720119 TDG720119:TDO720119 TNC720119:TNK720119 TWY720119:TXG720119 UGU720119:UHC720119 UQQ720119:UQY720119 VAM720119:VAU720119 VKI720119:VKQ720119 VUE720119:VUM720119 WEA720119:WEI720119 WNW720119:WOE720119 WXS720119:WYA720119 AX720121 KT720121 UP720121 AEL720121 AOH720121 AYD720121 BHZ720121 BRV720121 CBR720121 CLN720121 CVJ720121 DFF720121 DPB720121 DYX720121 EIT720121 ESP720121 FCL720121 FMH720121 FWD720121 GFZ720121 GPV720121 GZR720121 HJN720121 HTJ720121 IDF720121 INB720121 IWX720121 JGT720121 JQP720121 KAL720121 KKH720121 KUD720121 LDZ720121 LNV720121 LXR720121 MHN720121 MRJ720121 NBF720121 NLB720121 NUX720121 OET720121 OOP720121 OYL720121 PIH720121 PSD720121 QBZ720121 QLV720121 QVR720121 RFN720121 RPJ720121 RZF720121 SJB720121 SSX720121 TCT720121 TMP720121 TWL720121 UGH720121 UQD720121 UZZ720121 VJV720121 VTR720121 WDN720121 WNJ720121 WXF720121 BM720127:BP720127 LI720127:LL720127 VE720127:VH720127 AFA720127:AFD720127 AOW720127:AOZ720127 AYS720127:AYV720127 BIO720127:BIR720127 BSK720127:BSN720127 CCG720127:CCJ720127 CMC720127:CMF720127 CVY720127:CWB720127 DFU720127:DFX720127 DPQ720127:DPT720127 DZM720127:DZP720127 EJI720127:EJL720127 ETE720127:ETH720127 FDA720127:FDD720127 FMW720127:FMZ720127 FWS720127:FWV720127 GGO720127:GGR720127 GQK720127:GQN720127 HAG720127:HAJ720127 HKC720127:HKF720127 HTY720127:HUB720127 IDU720127:IDX720127 INQ720127:INT720127 IXM720127:IXP720127 JHI720127:JHL720127 JRE720127:JRH720127 KBA720127:KBD720127 KKW720127:KKZ720127 KUS720127:KUV720127 LEO720127:LER720127 LOK720127:LON720127 LYG720127:LYJ720127 MIC720127:MIF720127 MRY720127:MSB720127 NBU720127:NBX720127 NLQ720127:NLT720127 NVM720127:NVP720127 OFI720127:OFL720127 OPE720127:OPH720127 OZA720127:OZD720127 PIW720127:PIZ720127 PSS720127:PSV720127 QCO720127:QCR720127 QMK720127:QMN720127 QWG720127:QWJ720127 RGC720127:RGF720127 RPY720127:RQB720127 RZU720127:RZX720127 SJQ720127:SJT720127 STM720127:STP720127 TDI720127:TDL720127 TNE720127:TNH720127 TXA720127:TXD720127 UGW720127:UGZ720127 UQS720127:UQV720127 VAO720127:VAR720127 VKK720127:VKN720127 VUG720127:VUJ720127 WEC720127:WEF720127 WNY720127:WOB720127 WXU720127:WXX720127 AY720169 KU720169 UQ720169 AEM720169 AOI720169 AYE720169 BIA720169 BRW720169 CBS720169 CLO720169 CVK720169 DFG720169 DPC720169 DYY720169 EIU720169 ESQ720169 FCM720169 FMI720169 FWE720169 GGA720169 GPW720169 GZS720169 HJO720169 HTK720169 IDG720169 INC720169 IWY720169 JGU720169 JQQ720169 KAM720169 KKI720169 KUE720169 LEA720169 LNW720169 LXS720169 MHO720169 MRK720169 NBG720169 NLC720169 NUY720169 OEU720169 OOQ720169 OYM720169 PII720169 PSE720169 QCA720169 QLW720169 QVS720169 RFO720169 RPK720169 RZG720169 SJC720169 SSY720169 TCU720169 TMQ720169 TWM720169 UGI720169 UQE720169 VAA720169 VJW720169 VTS720169 WDO720169 WNK720169 WXG720169 BD785637:BR785637 BT785637:BU785637 KZ785637:LN785637 LP785637:LQ785637 UV785637:VJ785637 VL785637:VM785637 AER785637:AFF785637 AFH785637:AFI785637 AON785637:APB785637 APD785637:APE785637 AYJ785637:AYX785637 AYZ785637:AZA785637 BIF785637:BIT785637 BIV785637:BIW785637 BSB785637:BSP785637 BSR785637:BSS785637 CBX785637:CCL785637 CCN785637:CCO785637 CLT785637:CMH785637 CMJ785637:CMK785637 CVP785637:CWD785637 CWF785637:CWG785637 DFL785637:DFZ785637 DGB785637:DGC785637 DPH785637:DPV785637 DPX785637:DPY785637 DZD785637:DZR785637 DZT785637:DZU785637 EIZ785637:EJN785637 EJP785637:EJQ785637 ESV785637:ETJ785637 ETL785637:ETM785637 FCR785637:FDF785637 FDH785637:FDI785637 FMN785637:FNB785637 FND785637:FNE785637 FWJ785637:FWX785637 FWZ785637:FXA785637 GGF785637:GGT785637 GGV785637:GGW785637 GQB785637:GQP785637 GQR785637:GQS785637 GZX785637:HAL785637 HAN785637:HAO785637 HJT785637:HKH785637 HKJ785637:HKK785637 HTP785637:HUD785637 HUF785637:HUG785637 IDL785637:IDZ785637 IEB785637:IEC785637 INH785637:INV785637 INX785637:INY785637 IXD785637:IXR785637 IXT785637:IXU785637 JGZ785637:JHN785637 JHP785637:JHQ785637 JQV785637:JRJ785637 JRL785637:JRM785637 KAR785637:KBF785637 KBH785637:KBI785637 KKN785637:KLB785637 KLD785637:KLE785637 KUJ785637:KUX785637 KUZ785637:KVA785637 LEF785637:LET785637 LEV785637:LEW785637 LOB785637:LOP785637 LOR785637:LOS785637 LXX785637:LYL785637 LYN785637:LYO785637 MHT785637:MIH785637 MIJ785637:MIK785637 MRP785637:MSD785637 MSF785637:MSG785637 NBL785637:NBZ785637 NCB785637:NCC785637 NLH785637:NLV785637 NLX785637:NLY785637 NVD785637:NVR785637 NVT785637:NVU785637 OEZ785637:OFN785637 OFP785637:OFQ785637 OOV785637:OPJ785637 OPL785637:OPM785637 OYR785637:OZF785637 OZH785637:OZI785637 PIN785637:PJB785637 PJD785637:PJE785637 PSJ785637:PSX785637 PSZ785637:PTA785637 QCF785637:QCT785637 QCV785637:QCW785637 QMB785637:QMP785637 QMR785637:QMS785637 QVX785637:QWL785637 QWN785637:QWO785637 RFT785637:RGH785637 RGJ785637:RGK785637 RPP785637:RQD785637 RQF785637:RQG785637 RZL785637:RZZ785637 SAB785637:SAC785637 SJH785637:SJV785637 SJX785637:SJY785637 STD785637:STR785637 STT785637:STU785637 TCZ785637:TDN785637 TDP785637:TDQ785637 TMV785637:TNJ785637 TNL785637:TNM785637 TWR785637:TXF785637 TXH785637:TXI785637 UGN785637:UHB785637 UHD785637:UHE785637 UQJ785637:UQX785637 UQZ785637:URA785637 VAF785637:VAT785637 VAV785637:VAW785637 VKB785637:VKP785637 VKR785637:VKS785637 VTX785637:VUL785637 VUN785637:VUO785637 WDT785637:WEH785637 WEJ785637:WEK785637 WNP785637:WOD785637 WOF785637:WOG785637 WXL785637:WXZ785637 WYB785637:WYC785637 BD785638:BM785638 BR785638 KZ785638:LI785638 LN785638 UV785638:VE785638 VJ785638 AER785638:AFA785638 AFF785638 AON785638:AOW785638 APB785638 AYJ785638:AYS785638 AYX785638 BIF785638:BIO785638 BIT785638 BSB785638:BSK785638 BSP785638 CBX785638:CCG785638 CCL785638 CLT785638:CMC785638 CMH785638 CVP785638:CVY785638 CWD785638 DFL785638:DFU785638 DFZ785638 DPH785638:DPQ785638 DPV785638 DZD785638:DZM785638 DZR785638 EIZ785638:EJI785638 EJN785638 ESV785638:ETE785638 ETJ785638 FCR785638:FDA785638 FDF785638 FMN785638:FMW785638 FNB785638 FWJ785638:FWS785638 FWX785638 GGF785638:GGO785638 GGT785638 GQB785638:GQK785638 GQP785638 GZX785638:HAG785638 HAL785638 HJT785638:HKC785638 HKH785638 HTP785638:HTY785638 HUD785638 IDL785638:IDU785638 IDZ785638 INH785638:INQ785638 INV785638 IXD785638:IXM785638 IXR785638 JGZ785638:JHI785638 JHN785638 JQV785638:JRE785638 JRJ785638 KAR785638:KBA785638 KBF785638 KKN785638:KKW785638 KLB785638 KUJ785638:KUS785638 KUX785638 LEF785638:LEO785638 LET785638 LOB785638:LOK785638 LOP785638 LXX785638:LYG785638 LYL785638 MHT785638:MIC785638 MIH785638 MRP785638:MRY785638 MSD785638 NBL785638:NBU785638 NBZ785638 NLH785638:NLQ785638 NLV785638 NVD785638:NVM785638 NVR785638 OEZ785638:OFI785638 OFN785638 OOV785638:OPE785638 OPJ785638 OYR785638:OZA785638 OZF785638 PIN785638:PIW785638 PJB785638 PSJ785638:PSS785638 PSX785638 QCF785638:QCO785638 QCT785638 QMB785638:QMK785638 QMP785638 QVX785638:QWG785638 QWL785638 RFT785638:RGC785638 RGH785638 RPP785638:RPY785638 RQD785638 RZL785638:RZU785638 RZZ785638 SJH785638:SJQ785638 SJV785638 STD785638:STM785638 STR785638 TCZ785638:TDI785638 TDN785638 TMV785638:TNE785638 TNJ785638 TWR785638:TXA785638 TXF785638 UGN785638:UGW785638 UHB785638 UQJ785638:UQS785638 UQX785638 VAF785638:VAO785638 VAT785638 VKB785638:VKK785638 VKP785638 VTX785638:VUG785638 VUL785638 WDT785638:WEC785638 WEH785638 WNP785638:WNY785638 WOD785638 WXL785638:WXU785638 WXZ785638 BJ785639:BU785639 LF785639:LQ785639 VB785639:VM785639 AEX785639:AFI785639 AOT785639:APE785639 AYP785639:AZA785639 BIL785639:BIW785639 BSH785639:BSS785639 CCD785639:CCO785639 CLZ785639:CMK785639 CVV785639:CWG785639 DFR785639:DGC785639 DPN785639:DPY785639 DZJ785639:DZU785639 EJF785639:EJQ785639 ETB785639:ETM785639 FCX785639:FDI785639 FMT785639:FNE785639 FWP785639:FXA785639 GGL785639:GGW785639 GQH785639:GQS785639 HAD785639:HAO785639 HJZ785639:HKK785639 HTV785639:HUG785639 IDR785639:IEC785639 INN785639:INY785639 IXJ785639:IXU785639 JHF785639:JHQ785639 JRB785639:JRM785639 KAX785639:KBI785639 KKT785639:KLE785639 KUP785639:KVA785639 LEL785639:LEW785639 LOH785639:LOS785639 LYD785639:LYO785639 MHZ785639:MIK785639 MRV785639:MSG785639 NBR785639:NCC785639 NLN785639:NLY785639 NVJ785639:NVU785639 OFF785639:OFQ785639 OPB785639:OPM785639 OYX785639:OZI785639 PIT785639:PJE785639 PSP785639:PTA785639 QCL785639:QCW785639 QMH785639:QMS785639 QWD785639:QWO785639 RFZ785639:RGK785639 RPV785639:RQG785639 RZR785639:SAC785639 SJN785639:SJY785639 STJ785639:STU785639 TDF785639:TDQ785639 TNB785639:TNM785639 TWX785639:TXI785639 UGT785639:UHE785639 UQP785639:URA785639 VAL785639:VAW785639 VKH785639:VKS785639 VUD785639:VUO785639 WDZ785639:WEK785639 WNV785639:WOG785639 WXR785639:WYC785639 BJ785640:CC785640 CE785640:CL785640 LF785640:LY785640 MA785640:MH785640 VB785640:VU785640 VW785640:WD785640 AEX785640:AFQ785640 AFS785640:AFZ785640 AOT785640:APM785640 APO785640:APV785640 AYP785640:AZI785640 AZK785640:AZR785640 BIL785640:BJE785640 BJG785640:BJN785640 BSH785640:BTA785640 BTC785640:BTJ785640 CCD785640:CCW785640 CCY785640:CDF785640 CLZ785640:CMS785640 CMU785640:CNB785640 CVV785640:CWO785640 CWQ785640:CWX785640 DFR785640:DGK785640 DGM785640:DGT785640 DPN785640:DQG785640 DQI785640:DQP785640 DZJ785640:EAC785640 EAE785640:EAL785640 EJF785640:EJY785640 EKA785640:EKH785640 ETB785640:ETU785640 ETW785640:EUD785640 FCX785640:FDQ785640 FDS785640:FDZ785640 FMT785640:FNM785640 FNO785640:FNV785640 FWP785640:FXI785640 FXK785640:FXR785640 GGL785640:GHE785640 GHG785640:GHN785640 GQH785640:GRA785640 GRC785640:GRJ785640 HAD785640:HAW785640 HAY785640:HBF785640 HJZ785640:HKS785640 HKU785640:HLB785640 HTV785640:HUO785640 HUQ785640:HUX785640 IDR785640:IEK785640 IEM785640:IET785640 INN785640:IOG785640 IOI785640:IOP785640 IXJ785640:IYC785640 IYE785640:IYL785640 JHF785640:JHY785640 JIA785640:JIH785640 JRB785640:JRU785640 JRW785640:JSD785640 KAX785640:KBQ785640 KBS785640:KBZ785640 KKT785640:KLM785640 KLO785640:KLV785640 KUP785640:KVI785640 KVK785640:KVR785640 LEL785640:LFE785640 LFG785640:LFN785640 LOH785640:LPA785640 LPC785640:LPJ785640 LYD785640:LYW785640 LYY785640:LZF785640 MHZ785640:MIS785640 MIU785640:MJB785640 MRV785640:MSO785640 MSQ785640:MSX785640 NBR785640:NCK785640 NCM785640:NCT785640 NLN785640:NMG785640 NMI785640:NMP785640 NVJ785640:NWC785640 NWE785640:NWL785640 OFF785640:OFY785640 OGA785640:OGH785640 OPB785640:OPU785640 OPW785640:OQD785640 OYX785640:OZQ785640 OZS785640:OZZ785640 PIT785640:PJM785640 PJO785640:PJV785640 PSP785640:PTI785640 PTK785640:PTR785640 QCL785640:QDE785640 QDG785640:QDN785640 QMH785640:QNA785640 QNC785640:QNJ785640 QWD785640:QWW785640 QWY785640:QXF785640 RFZ785640:RGS785640 RGU785640:RHB785640 RPV785640:RQO785640 RQQ785640:RQX785640 RZR785640:SAK785640 SAM785640:SAT785640 SJN785640:SKG785640 SKI785640:SKP785640 STJ785640:SUC785640 SUE785640:SUL785640 TDF785640:TDY785640 TEA785640:TEH785640 TNB785640:TNU785640 TNW785640:TOD785640 TWX785640:TXQ785640 TXS785640:TXZ785640 UGT785640:UHM785640 UHO785640:UHV785640 UQP785640:URI785640 URK785640:URR785640 VAL785640:VBE785640 VBG785640:VBN785640 VKH785640:VLA785640 VLC785640:VLJ785640 VUD785640:VUW785640 VUY785640:VVF785640 WDZ785640:WES785640 WEU785640:WFB785640 WNV785640:WOO785640 WOQ785640:WOX785640 WXR785640:WYK785640 WYM785640:WYT785640 BJ785641:BT785641 LF785641:LP785641 VB785641:VL785641 AEX785641:AFH785641 AOT785641:APD785641 AYP785641:AYZ785641 BIL785641:BIV785641 BSH785641:BSR785641 CCD785641:CCN785641 CLZ785641:CMJ785641 CVV785641:CWF785641 DFR785641:DGB785641 DPN785641:DPX785641 DZJ785641:DZT785641 EJF785641:EJP785641 ETB785641:ETL785641 FCX785641:FDH785641 FMT785641:FND785641 FWP785641:FWZ785641 GGL785641:GGV785641 GQH785641:GQR785641 HAD785641:HAN785641 HJZ785641:HKJ785641 HTV785641:HUF785641 IDR785641:IEB785641 INN785641:INX785641 IXJ785641:IXT785641 JHF785641:JHP785641 JRB785641:JRL785641 KAX785641:KBH785641 KKT785641:KLD785641 KUP785641:KUZ785641 LEL785641:LEV785641 LOH785641:LOR785641 LYD785641:LYN785641 MHZ785641:MIJ785641 MRV785641:MSF785641 NBR785641:NCB785641 NLN785641:NLX785641 NVJ785641:NVT785641 OFF785641:OFP785641 OPB785641:OPL785641 OYX785641:OZH785641 PIT785641:PJD785641 PSP785641:PSZ785641 QCL785641:QCV785641 QMH785641:QMR785641 QWD785641:QWN785641 RFZ785641:RGJ785641 RPV785641:RQF785641 RZR785641:SAB785641 SJN785641:SJX785641 STJ785641:STT785641 TDF785641:TDP785641 TNB785641:TNL785641 TWX785641:TXH785641 UGT785641:UHD785641 UQP785641:UQZ785641 VAL785641:VAV785641 VKH785641:VKR785641 VUD785641:VUN785641 WDZ785641:WEJ785641 WNV785641:WOF785641 WXR785641:WYB785641 BA785642:BQ785642 BT785642 KW785642:LM785642 LP785642 US785642:VI785642 VL785642 AEO785642:AFE785642 AFH785642 AOK785642:APA785642 APD785642 AYG785642:AYW785642 AYZ785642 BIC785642:BIS785642 BIV785642 BRY785642:BSO785642 BSR785642 CBU785642:CCK785642 CCN785642 CLQ785642:CMG785642 CMJ785642 CVM785642:CWC785642 CWF785642 DFI785642:DFY785642 DGB785642 DPE785642:DPU785642 DPX785642 DZA785642:DZQ785642 DZT785642 EIW785642:EJM785642 EJP785642 ESS785642:ETI785642 ETL785642 FCO785642:FDE785642 FDH785642 FMK785642:FNA785642 FND785642 FWG785642:FWW785642 FWZ785642 GGC785642:GGS785642 GGV785642 GPY785642:GQO785642 GQR785642 GZU785642:HAK785642 HAN785642 HJQ785642:HKG785642 HKJ785642 HTM785642:HUC785642 HUF785642 IDI785642:IDY785642 IEB785642 INE785642:INU785642 INX785642 IXA785642:IXQ785642 IXT785642 JGW785642:JHM785642 JHP785642 JQS785642:JRI785642 JRL785642 KAO785642:KBE785642 KBH785642 KKK785642:KLA785642 KLD785642 KUG785642:KUW785642 KUZ785642 LEC785642:LES785642 LEV785642 LNY785642:LOO785642 LOR785642 LXU785642:LYK785642 LYN785642 MHQ785642:MIG785642 MIJ785642 MRM785642:MSC785642 MSF785642 NBI785642:NBY785642 NCB785642 NLE785642:NLU785642 NLX785642 NVA785642:NVQ785642 NVT785642 OEW785642:OFM785642 OFP785642 OOS785642:OPI785642 OPL785642 OYO785642:OZE785642 OZH785642 PIK785642:PJA785642 PJD785642 PSG785642:PSW785642 PSZ785642 QCC785642:QCS785642 QCV785642 QLY785642:QMO785642 QMR785642 QVU785642:QWK785642 QWN785642 RFQ785642:RGG785642 RGJ785642 RPM785642:RQC785642 RQF785642 RZI785642:RZY785642 SAB785642 SJE785642:SJU785642 SJX785642 STA785642:STQ785642 STT785642 TCW785642:TDM785642 TDP785642 TMS785642:TNI785642 TNL785642 TWO785642:TXE785642 TXH785642 UGK785642:UHA785642 UHD785642 UQG785642:UQW785642 UQZ785642 VAC785642:VAS785642 VAV785642 VJY785642:VKO785642 VKR785642 VTU785642:VUK785642 VUN785642 WDQ785642:WEG785642 WEJ785642 WNM785642:WOC785642 WOF785642 WXI785642:WXY785642 WYB785642 BK785655:BS785655 LG785655:LO785655 VC785655:VK785655 AEY785655:AFG785655 AOU785655:APC785655 AYQ785655:AYY785655 BIM785655:BIU785655 BSI785655:BSQ785655 CCE785655:CCM785655 CMA785655:CMI785655 CVW785655:CWE785655 DFS785655:DGA785655 DPO785655:DPW785655 DZK785655:DZS785655 EJG785655:EJO785655 ETC785655:ETK785655 FCY785655:FDG785655 FMU785655:FNC785655 FWQ785655:FWY785655 GGM785655:GGU785655 GQI785655:GQQ785655 HAE785655:HAM785655 HKA785655:HKI785655 HTW785655:HUE785655 IDS785655:IEA785655 INO785655:INW785655 IXK785655:IXS785655 JHG785655:JHO785655 JRC785655:JRK785655 KAY785655:KBG785655 KKU785655:KLC785655 KUQ785655:KUY785655 LEM785655:LEU785655 LOI785655:LOQ785655 LYE785655:LYM785655 MIA785655:MII785655 MRW785655:MSE785655 NBS785655:NCA785655 NLO785655:NLW785655 NVK785655:NVS785655 OFG785655:OFO785655 OPC785655:OPK785655 OYY785655:OZG785655 PIU785655:PJC785655 PSQ785655:PSY785655 QCM785655:QCU785655 QMI785655:QMQ785655 QWE785655:QWM785655 RGA785655:RGI785655 RPW785655:RQE785655 RZS785655:SAA785655 SJO785655:SJW785655 STK785655:STS785655 TDG785655:TDO785655 TNC785655:TNK785655 TWY785655:TXG785655 UGU785655:UHC785655 UQQ785655:UQY785655 VAM785655:VAU785655 VKI785655:VKQ785655 VUE785655:VUM785655 WEA785655:WEI785655 WNW785655:WOE785655 WXS785655:WYA785655 AX785657 KT785657 UP785657 AEL785657 AOH785657 AYD785657 BHZ785657 BRV785657 CBR785657 CLN785657 CVJ785657 DFF785657 DPB785657 DYX785657 EIT785657 ESP785657 FCL785657 FMH785657 FWD785657 GFZ785657 GPV785657 GZR785657 HJN785657 HTJ785657 IDF785657 INB785657 IWX785657 JGT785657 JQP785657 KAL785657 KKH785657 KUD785657 LDZ785657 LNV785657 LXR785657 MHN785657 MRJ785657 NBF785657 NLB785657 NUX785657 OET785657 OOP785657 OYL785657 PIH785657 PSD785657 QBZ785657 QLV785657 QVR785657 RFN785657 RPJ785657 RZF785657 SJB785657 SSX785657 TCT785657 TMP785657 TWL785657 UGH785657 UQD785657 UZZ785657 VJV785657 VTR785657 WDN785657 WNJ785657 WXF785657 BM785663:BP785663 LI785663:LL785663 VE785663:VH785663 AFA785663:AFD785663 AOW785663:AOZ785663 AYS785663:AYV785663 BIO785663:BIR785663 BSK785663:BSN785663 CCG785663:CCJ785663 CMC785663:CMF785663 CVY785663:CWB785663 DFU785663:DFX785663 DPQ785663:DPT785663 DZM785663:DZP785663 EJI785663:EJL785663 ETE785663:ETH785663 FDA785663:FDD785663 FMW785663:FMZ785663 FWS785663:FWV785663 GGO785663:GGR785663 GQK785663:GQN785663 HAG785663:HAJ785663 HKC785663:HKF785663 HTY785663:HUB785663 IDU785663:IDX785663 INQ785663:INT785663 IXM785663:IXP785663 JHI785663:JHL785663 JRE785663:JRH785663 KBA785663:KBD785663 KKW785663:KKZ785663 KUS785663:KUV785663 LEO785663:LER785663 LOK785663:LON785663 LYG785663:LYJ785663 MIC785663:MIF785663 MRY785663:MSB785663 NBU785663:NBX785663 NLQ785663:NLT785663 NVM785663:NVP785663 OFI785663:OFL785663 OPE785663:OPH785663 OZA785663:OZD785663 PIW785663:PIZ785663 PSS785663:PSV785663 QCO785663:QCR785663 QMK785663:QMN785663 QWG785663:QWJ785663 RGC785663:RGF785663 RPY785663:RQB785663 RZU785663:RZX785663 SJQ785663:SJT785663 STM785663:STP785663 TDI785663:TDL785663 TNE785663:TNH785663 TXA785663:TXD785663 UGW785663:UGZ785663 UQS785663:UQV785663 VAO785663:VAR785663 VKK785663:VKN785663 VUG785663:VUJ785663 WEC785663:WEF785663 WNY785663:WOB785663 WXU785663:WXX785663 AY785705 KU785705 UQ785705 AEM785705 AOI785705 AYE785705 BIA785705 BRW785705 CBS785705 CLO785705 CVK785705 DFG785705 DPC785705 DYY785705 EIU785705 ESQ785705 FCM785705 FMI785705 FWE785705 GGA785705 GPW785705 GZS785705 HJO785705 HTK785705 IDG785705 INC785705 IWY785705 JGU785705 JQQ785705 KAM785705 KKI785705 KUE785705 LEA785705 LNW785705 LXS785705 MHO785705 MRK785705 NBG785705 NLC785705 NUY785705 OEU785705 OOQ785705 OYM785705 PII785705 PSE785705 QCA785705 QLW785705 QVS785705 RFO785705 RPK785705 RZG785705 SJC785705 SSY785705 TCU785705 TMQ785705 TWM785705 UGI785705 UQE785705 VAA785705 VJW785705 VTS785705 WDO785705 WNK785705 WXG785705 BD851173:BR851173 BT851173:BU851173 KZ851173:LN851173 LP851173:LQ851173 UV851173:VJ851173 VL851173:VM851173 AER851173:AFF851173 AFH851173:AFI851173 AON851173:APB851173 APD851173:APE851173 AYJ851173:AYX851173 AYZ851173:AZA851173 BIF851173:BIT851173 BIV851173:BIW851173 BSB851173:BSP851173 BSR851173:BSS851173 CBX851173:CCL851173 CCN851173:CCO851173 CLT851173:CMH851173 CMJ851173:CMK851173 CVP851173:CWD851173 CWF851173:CWG851173 DFL851173:DFZ851173 DGB851173:DGC851173 DPH851173:DPV851173 DPX851173:DPY851173 DZD851173:DZR851173 DZT851173:DZU851173 EIZ851173:EJN851173 EJP851173:EJQ851173 ESV851173:ETJ851173 ETL851173:ETM851173 FCR851173:FDF851173 FDH851173:FDI851173 FMN851173:FNB851173 FND851173:FNE851173 FWJ851173:FWX851173 FWZ851173:FXA851173 GGF851173:GGT851173 GGV851173:GGW851173 GQB851173:GQP851173 GQR851173:GQS851173 GZX851173:HAL851173 HAN851173:HAO851173 HJT851173:HKH851173 HKJ851173:HKK851173 HTP851173:HUD851173 HUF851173:HUG851173 IDL851173:IDZ851173 IEB851173:IEC851173 INH851173:INV851173 INX851173:INY851173 IXD851173:IXR851173 IXT851173:IXU851173 JGZ851173:JHN851173 JHP851173:JHQ851173 JQV851173:JRJ851173 JRL851173:JRM851173 KAR851173:KBF851173 KBH851173:KBI851173 KKN851173:KLB851173 KLD851173:KLE851173 KUJ851173:KUX851173 KUZ851173:KVA851173 LEF851173:LET851173 LEV851173:LEW851173 LOB851173:LOP851173 LOR851173:LOS851173 LXX851173:LYL851173 LYN851173:LYO851173 MHT851173:MIH851173 MIJ851173:MIK851173 MRP851173:MSD851173 MSF851173:MSG851173 NBL851173:NBZ851173 NCB851173:NCC851173 NLH851173:NLV851173 NLX851173:NLY851173 NVD851173:NVR851173 NVT851173:NVU851173 OEZ851173:OFN851173 OFP851173:OFQ851173 OOV851173:OPJ851173 OPL851173:OPM851173 OYR851173:OZF851173 OZH851173:OZI851173 PIN851173:PJB851173 PJD851173:PJE851173 PSJ851173:PSX851173 PSZ851173:PTA851173 QCF851173:QCT851173 QCV851173:QCW851173 QMB851173:QMP851173 QMR851173:QMS851173 QVX851173:QWL851173 QWN851173:QWO851173 RFT851173:RGH851173 RGJ851173:RGK851173 RPP851173:RQD851173 RQF851173:RQG851173 RZL851173:RZZ851173 SAB851173:SAC851173 SJH851173:SJV851173 SJX851173:SJY851173 STD851173:STR851173 STT851173:STU851173 TCZ851173:TDN851173 TDP851173:TDQ851173 TMV851173:TNJ851173 TNL851173:TNM851173 TWR851173:TXF851173 TXH851173:TXI851173 UGN851173:UHB851173 UHD851173:UHE851173 UQJ851173:UQX851173 UQZ851173:URA851173 VAF851173:VAT851173 VAV851173:VAW851173 VKB851173:VKP851173 VKR851173:VKS851173 VTX851173:VUL851173 VUN851173:VUO851173 WDT851173:WEH851173 WEJ851173:WEK851173 WNP851173:WOD851173 WOF851173:WOG851173 WXL851173:WXZ851173 WYB851173:WYC851173 BD851174:BM851174 BR851174 KZ851174:LI851174 LN851174 UV851174:VE851174 VJ851174 AER851174:AFA851174 AFF851174 AON851174:AOW851174 APB851174 AYJ851174:AYS851174 AYX851174 BIF851174:BIO851174 BIT851174 BSB851174:BSK851174 BSP851174 CBX851174:CCG851174 CCL851174 CLT851174:CMC851174 CMH851174 CVP851174:CVY851174 CWD851174 DFL851174:DFU851174 DFZ851174 DPH851174:DPQ851174 DPV851174 DZD851174:DZM851174 DZR851174 EIZ851174:EJI851174 EJN851174 ESV851174:ETE851174 ETJ851174 FCR851174:FDA851174 FDF851174 FMN851174:FMW851174 FNB851174 FWJ851174:FWS851174 FWX851174 GGF851174:GGO851174 GGT851174 GQB851174:GQK851174 GQP851174 GZX851174:HAG851174 HAL851174 HJT851174:HKC851174 HKH851174 HTP851174:HTY851174 HUD851174 IDL851174:IDU851174 IDZ851174 INH851174:INQ851174 INV851174 IXD851174:IXM851174 IXR851174 JGZ851174:JHI851174 JHN851174 JQV851174:JRE851174 JRJ851174 KAR851174:KBA851174 KBF851174 KKN851174:KKW851174 KLB851174 KUJ851174:KUS851174 KUX851174 LEF851174:LEO851174 LET851174 LOB851174:LOK851174 LOP851174 LXX851174:LYG851174 LYL851174 MHT851174:MIC851174 MIH851174 MRP851174:MRY851174 MSD851174 NBL851174:NBU851174 NBZ851174 NLH851174:NLQ851174 NLV851174 NVD851174:NVM851174 NVR851174 OEZ851174:OFI851174 OFN851174 OOV851174:OPE851174 OPJ851174 OYR851174:OZA851174 OZF851174 PIN851174:PIW851174 PJB851174 PSJ851174:PSS851174 PSX851174 QCF851174:QCO851174 QCT851174 QMB851174:QMK851174 QMP851174 QVX851174:QWG851174 QWL851174 RFT851174:RGC851174 RGH851174 RPP851174:RPY851174 RQD851174 RZL851174:RZU851174 RZZ851174 SJH851174:SJQ851174 SJV851174 STD851174:STM851174 STR851174 TCZ851174:TDI851174 TDN851174 TMV851174:TNE851174 TNJ851174 TWR851174:TXA851174 TXF851174 UGN851174:UGW851174 UHB851174 UQJ851174:UQS851174 UQX851174 VAF851174:VAO851174 VAT851174 VKB851174:VKK851174 VKP851174 VTX851174:VUG851174 VUL851174 WDT851174:WEC851174 WEH851174 WNP851174:WNY851174 WOD851174 WXL851174:WXU851174 WXZ851174 BJ851175:BU851175 LF851175:LQ851175 VB851175:VM851175 AEX851175:AFI851175 AOT851175:APE851175 AYP851175:AZA851175 BIL851175:BIW851175 BSH851175:BSS851175 CCD851175:CCO851175 CLZ851175:CMK851175 CVV851175:CWG851175 DFR851175:DGC851175 DPN851175:DPY851175 DZJ851175:DZU851175 EJF851175:EJQ851175 ETB851175:ETM851175 FCX851175:FDI851175 FMT851175:FNE851175 FWP851175:FXA851175 GGL851175:GGW851175 GQH851175:GQS851175 HAD851175:HAO851175 HJZ851175:HKK851175 HTV851175:HUG851175 IDR851175:IEC851175 INN851175:INY851175 IXJ851175:IXU851175 JHF851175:JHQ851175 JRB851175:JRM851175 KAX851175:KBI851175 KKT851175:KLE851175 KUP851175:KVA851175 LEL851175:LEW851175 LOH851175:LOS851175 LYD851175:LYO851175 MHZ851175:MIK851175 MRV851175:MSG851175 NBR851175:NCC851175 NLN851175:NLY851175 NVJ851175:NVU851175 OFF851175:OFQ851175 OPB851175:OPM851175 OYX851175:OZI851175 PIT851175:PJE851175 PSP851175:PTA851175 QCL851175:QCW851175 QMH851175:QMS851175 QWD851175:QWO851175 RFZ851175:RGK851175 RPV851175:RQG851175 RZR851175:SAC851175 SJN851175:SJY851175 STJ851175:STU851175 TDF851175:TDQ851175 TNB851175:TNM851175 TWX851175:TXI851175 UGT851175:UHE851175 UQP851175:URA851175 VAL851175:VAW851175 VKH851175:VKS851175 VUD851175:VUO851175 WDZ851175:WEK851175 WNV851175:WOG851175 WXR851175:WYC851175 BJ851176:CC851176 CE851176:CL851176 LF851176:LY851176 MA851176:MH851176 VB851176:VU851176 VW851176:WD851176 AEX851176:AFQ851176 AFS851176:AFZ851176 AOT851176:APM851176 APO851176:APV851176 AYP851176:AZI851176 AZK851176:AZR851176 BIL851176:BJE851176 BJG851176:BJN851176 BSH851176:BTA851176 BTC851176:BTJ851176 CCD851176:CCW851176 CCY851176:CDF851176 CLZ851176:CMS851176 CMU851176:CNB851176 CVV851176:CWO851176 CWQ851176:CWX851176 DFR851176:DGK851176 DGM851176:DGT851176 DPN851176:DQG851176 DQI851176:DQP851176 DZJ851176:EAC851176 EAE851176:EAL851176 EJF851176:EJY851176 EKA851176:EKH851176 ETB851176:ETU851176 ETW851176:EUD851176 FCX851176:FDQ851176 FDS851176:FDZ851176 FMT851176:FNM851176 FNO851176:FNV851176 FWP851176:FXI851176 FXK851176:FXR851176 GGL851176:GHE851176 GHG851176:GHN851176 GQH851176:GRA851176 GRC851176:GRJ851176 HAD851176:HAW851176 HAY851176:HBF851176 HJZ851176:HKS851176 HKU851176:HLB851176 HTV851176:HUO851176 HUQ851176:HUX851176 IDR851176:IEK851176 IEM851176:IET851176 INN851176:IOG851176 IOI851176:IOP851176 IXJ851176:IYC851176 IYE851176:IYL851176 JHF851176:JHY851176 JIA851176:JIH851176 JRB851176:JRU851176 JRW851176:JSD851176 KAX851176:KBQ851176 KBS851176:KBZ851176 KKT851176:KLM851176 KLO851176:KLV851176 KUP851176:KVI851176 KVK851176:KVR851176 LEL851176:LFE851176 LFG851176:LFN851176 LOH851176:LPA851176 LPC851176:LPJ851176 LYD851176:LYW851176 LYY851176:LZF851176 MHZ851176:MIS851176 MIU851176:MJB851176 MRV851176:MSO851176 MSQ851176:MSX851176 NBR851176:NCK851176 NCM851176:NCT851176 NLN851176:NMG851176 NMI851176:NMP851176 NVJ851176:NWC851176 NWE851176:NWL851176 OFF851176:OFY851176 OGA851176:OGH851176 OPB851176:OPU851176 OPW851176:OQD851176 OYX851176:OZQ851176 OZS851176:OZZ851176 PIT851176:PJM851176 PJO851176:PJV851176 PSP851176:PTI851176 PTK851176:PTR851176 QCL851176:QDE851176 QDG851176:QDN851176 QMH851176:QNA851176 QNC851176:QNJ851176 QWD851176:QWW851176 QWY851176:QXF851176 RFZ851176:RGS851176 RGU851176:RHB851176 RPV851176:RQO851176 RQQ851176:RQX851176 RZR851176:SAK851176 SAM851176:SAT851176 SJN851176:SKG851176 SKI851176:SKP851176 STJ851176:SUC851176 SUE851176:SUL851176 TDF851176:TDY851176 TEA851176:TEH851176 TNB851176:TNU851176 TNW851176:TOD851176 TWX851176:TXQ851176 TXS851176:TXZ851176 UGT851176:UHM851176 UHO851176:UHV851176 UQP851176:URI851176 URK851176:URR851176 VAL851176:VBE851176 VBG851176:VBN851176 VKH851176:VLA851176 VLC851176:VLJ851176 VUD851176:VUW851176 VUY851176:VVF851176 WDZ851176:WES851176 WEU851176:WFB851176 WNV851176:WOO851176 WOQ851176:WOX851176 WXR851176:WYK851176 WYM851176:WYT851176 BJ851177:BT851177 LF851177:LP851177 VB851177:VL851177 AEX851177:AFH851177 AOT851177:APD851177 AYP851177:AYZ851177 BIL851177:BIV851177 BSH851177:BSR851177 CCD851177:CCN851177 CLZ851177:CMJ851177 CVV851177:CWF851177 DFR851177:DGB851177 DPN851177:DPX851177 DZJ851177:DZT851177 EJF851177:EJP851177 ETB851177:ETL851177 FCX851177:FDH851177 FMT851177:FND851177 FWP851177:FWZ851177 GGL851177:GGV851177 GQH851177:GQR851177 HAD851177:HAN851177 HJZ851177:HKJ851177 HTV851177:HUF851177 IDR851177:IEB851177 INN851177:INX851177 IXJ851177:IXT851177 JHF851177:JHP851177 JRB851177:JRL851177 KAX851177:KBH851177 KKT851177:KLD851177 KUP851177:KUZ851177 LEL851177:LEV851177 LOH851177:LOR851177 LYD851177:LYN851177 MHZ851177:MIJ851177 MRV851177:MSF851177 NBR851177:NCB851177 NLN851177:NLX851177 NVJ851177:NVT851177 OFF851177:OFP851177 OPB851177:OPL851177 OYX851177:OZH851177 PIT851177:PJD851177 PSP851177:PSZ851177 QCL851177:QCV851177 QMH851177:QMR851177 QWD851177:QWN851177 RFZ851177:RGJ851177 RPV851177:RQF851177 RZR851177:SAB851177 SJN851177:SJX851177 STJ851177:STT851177 TDF851177:TDP851177 TNB851177:TNL851177 TWX851177:TXH851177 UGT851177:UHD851177 UQP851177:UQZ851177 VAL851177:VAV851177 VKH851177:VKR851177 VUD851177:VUN851177 WDZ851177:WEJ851177 WNV851177:WOF851177 WXR851177:WYB851177 BA851178:BQ851178 BT851178 KW851178:LM851178 LP851178 US851178:VI851178 VL851178 AEO851178:AFE851178 AFH851178 AOK851178:APA851178 APD851178 AYG851178:AYW851178 AYZ851178 BIC851178:BIS851178 BIV851178 BRY851178:BSO851178 BSR851178 CBU851178:CCK851178 CCN851178 CLQ851178:CMG851178 CMJ851178 CVM851178:CWC851178 CWF851178 DFI851178:DFY851178 DGB851178 DPE851178:DPU851178 DPX851178 DZA851178:DZQ851178 DZT851178 EIW851178:EJM851178 EJP851178 ESS851178:ETI851178 ETL851178 FCO851178:FDE851178 FDH851178 FMK851178:FNA851178 FND851178 FWG851178:FWW851178 FWZ851178 GGC851178:GGS851178 GGV851178 GPY851178:GQO851178 GQR851178 GZU851178:HAK851178 HAN851178 HJQ851178:HKG851178 HKJ851178 HTM851178:HUC851178 HUF851178 IDI851178:IDY851178 IEB851178 INE851178:INU851178 INX851178 IXA851178:IXQ851178 IXT851178 JGW851178:JHM851178 JHP851178 JQS851178:JRI851178 JRL851178 KAO851178:KBE851178 KBH851178 KKK851178:KLA851178 KLD851178 KUG851178:KUW851178 KUZ851178 LEC851178:LES851178 LEV851178 LNY851178:LOO851178 LOR851178 LXU851178:LYK851178 LYN851178 MHQ851178:MIG851178 MIJ851178 MRM851178:MSC851178 MSF851178 NBI851178:NBY851178 NCB851178 NLE851178:NLU851178 NLX851178 NVA851178:NVQ851178 NVT851178 OEW851178:OFM851178 OFP851178 OOS851178:OPI851178 OPL851178 OYO851178:OZE851178 OZH851178 PIK851178:PJA851178 PJD851178 PSG851178:PSW851178 PSZ851178 QCC851178:QCS851178 QCV851178 QLY851178:QMO851178 QMR851178 QVU851178:QWK851178 QWN851178 RFQ851178:RGG851178 RGJ851178 RPM851178:RQC851178 RQF851178 RZI851178:RZY851178 SAB851178 SJE851178:SJU851178 SJX851178 STA851178:STQ851178 STT851178 TCW851178:TDM851178 TDP851178 TMS851178:TNI851178 TNL851178 TWO851178:TXE851178 TXH851178 UGK851178:UHA851178 UHD851178 UQG851178:UQW851178 UQZ851178 VAC851178:VAS851178 VAV851178 VJY851178:VKO851178 VKR851178 VTU851178:VUK851178 VUN851178 WDQ851178:WEG851178 WEJ851178 WNM851178:WOC851178 WOF851178 WXI851178:WXY851178 WYB851178 BK851191:BS851191 LG851191:LO851191 VC851191:VK851191 AEY851191:AFG851191 AOU851191:APC851191 AYQ851191:AYY851191 BIM851191:BIU851191 BSI851191:BSQ851191 CCE851191:CCM851191 CMA851191:CMI851191 CVW851191:CWE851191 DFS851191:DGA851191 DPO851191:DPW851191 DZK851191:DZS851191 EJG851191:EJO851191 ETC851191:ETK851191 FCY851191:FDG851191 FMU851191:FNC851191 FWQ851191:FWY851191 GGM851191:GGU851191 GQI851191:GQQ851191 HAE851191:HAM851191 HKA851191:HKI851191 HTW851191:HUE851191 IDS851191:IEA851191 INO851191:INW851191 IXK851191:IXS851191 JHG851191:JHO851191 JRC851191:JRK851191 KAY851191:KBG851191 KKU851191:KLC851191 KUQ851191:KUY851191 LEM851191:LEU851191 LOI851191:LOQ851191 LYE851191:LYM851191 MIA851191:MII851191 MRW851191:MSE851191 NBS851191:NCA851191 NLO851191:NLW851191 NVK851191:NVS851191 OFG851191:OFO851191 OPC851191:OPK851191 OYY851191:OZG851191 PIU851191:PJC851191 PSQ851191:PSY851191 QCM851191:QCU851191 QMI851191:QMQ851191 QWE851191:QWM851191 RGA851191:RGI851191 RPW851191:RQE851191 RZS851191:SAA851191 SJO851191:SJW851191 STK851191:STS851191 TDG851191:TDO851191 TNC851191:TNK851191 TWY851191:TXG851191 UGU851191:UHC851191 UQQ851191:UQY851191 VAM851191:VAU851191 VKI851191:VKQ851191 VUE851191:VUM851191 WEA851191:WEI851191 WNW851191:WOE851191 WXS851191:WYA851191 AX851193 KT851193 UP851193 AEL851193 AOH851193 AYD851193 BHZ851193 BRV851193 CBR851193 CLN851193 CVJ851193 DFF851193 DPB851193 DYX851193 EIT851193 ESP851193 FCL851193 FMH851193 FWD851193 GFZ851193 GPV851193 GZR851193 HJN851193 HTJ851193 IDF851193 INB851193 IWX851193 JGT851193 JQP851193 KAL851193 KKH851193 KUD851193 LDZ851193 LNV851193 LXR851193 MHN851193 MRJ851193 NBF851193 NLB851193 NUX851193 OET851193 OOP851193 OYL851193 PIH851193 PSD851193 QBZ851193 QLV851193 QVR851193 RFN851193 RPJ851193 RZF851193 SJB851193 SSX851193 TCT851193 TMP851193 TWL851193 UGH851193 UQD851193 UZZ851193 VJV851193 VTR851193 WDN851193 WNJ851193 WXF851193 BM851199:BP851199 LI851199:LL851199 VE851199:VH851199 AFA851199:AFD851199 AOW851199:AOZ851199 AYS851199:AYV851199 BIO851199:BIR851199 BSK851199:BSN851199 CCG851199:CCJ851199 CMC851199:CMF851199 CVY851199:CWB851199 DFU851199:DFX851199 DPQ851199:DPT851199 DZM851199:DZP851199 EJI851199:EJL851199 ETE851199:ETH851199 FDA851199:FDD851199 FMW851199:FMZ851199 FWS851199:FWV851199 GGO851199:GGR851199 GQK851199:GQN851199 HAG851199:HAJ851199 HKC851199:HKF851199 HTY851199:HUB851199 IDU851199:IDX851199 INQ851199:INT851199 IXM851199:IXP851199 JHI851199:JHL851199 JRE851199:JRH851199 KBA851199:KBD851199 KKW851199:KKZ851199 KUS851199:KUV851199 LEO851199:LER851199 LOK851199:LON851199 LYG851199:LYJ851199 MIC851199:MIF851199 MRY851199:MSB851199 NBU851199:NBX851199 NLQ851199:NLT851199 NVM851199:NVP851199 OFI851199:OFL851199 OPE851199:OPH851199 OZA851199:OZD851199 PIW851199:PIZ851199 PSS851199:PSV851199 QCO851199:QCR851199 QMK851199:QMN851199 QWG851199:QWJ851199 RGC851199:RGF851199 RPY851199:RQB851199 RZU851199:RZX851199 SJQ851199:SJT851199 STM851199:STP851199 TDI851199:TDL851199 TNE851199:TNH851199 TXA851199:TXD851199 UGW851199:UGZ851199 UQS851199:UQV851199 VAO851199:VAR851199 VKK851199:VKN851199 VUG851199:VUJ851199 WEC851199:WEF851199 WNY851199:WOB851199 WXU851199:WXX851199 AY851241 KU851241 UQ851241 AEM851241 AOI851241 AYE851241 BIA851241 BRW851241 CBS851241 CLO851241 CVK851241 DFG851241 DPC851241 DYY851241 EIU851241 ESQ851241 FCM851241 FMI851241 FWE851241 GGA851241 GPW851241 GZS851241 HJO851241 HTK851241 IDG851241 INC851241 IWY851241 JGU851241 JQQ851241 KAM851241 KKI851241 KUE851241 LEA851241 LNW851241 LXS851241 MHO851241 MRK851241 NBG851241 NLC851241 NUY851241 OEU851241 OOQ851241 OYM851241 PII851241 PSE851241 QCA851241 QLW851241 QVS851241 RFO851241 RPK851241 RZG851241 SJC851241 SSY851241 TCU851241 TMQ851241 TWM851241 UGI851241 UQE851241 VAA851241 VJW851241 VTS851241 WDO851241 WNK851241 WXG851241 BD916709:BR916709 BT916709:BU916709 KZ916709:LN916709 LP916709:LQ916709 UV916709:VJ916709 VL916709:VM916709 AER916709:AFF916709 AFH916709:AFI916709 AON916709:APB916709 APD916709:APE916709 AYJ916709:AYX916709 AYZ916709:AZA916709 BIF916709:BIT916709 BIV916709:BIW916709 BSB916709:BSP916709 BSR916709:BSS916709 CBX916709:CCL916709 CCN916709:CCO916709 CLT916709:CMH916709 CMJ916709:CMK916709 CVP916709:CWD916709 CWF916709:CWG916709 DFL916709:DFZ916709 DGB916709:DGC916709 DPH916709:DPV916709 DPX916709:DPY916709 DZD916709:DZR916709 DZT916709:DZU916709 EIZ916709:EJN916709 EJP916709:EJQ916709 ESV916709:ETJ916709 ETL916709:ETM916709 FCR916709:FDF916709 FDH916709:FDI916709 FMN916709:FNB916709 FND916709:FNE916709 FWJ916709:FWX916709 FWZ916709:FXA916709 GGF916709:GGT916709 GGV916709:GGW916709 GQB916709:GQP916709 GQR916709:GQS916709 GZX916709:HAL916709 HAN916709:HAO916709 HJT916709:HKH916709 HKJ916709:HKK916709 HTP916709:HUD916709 HUF916709:HUG916709 IDL916709:IDZ916709 IEB916709:IEC916709 INH916709:INV916709 INX916709:INY916709 IXD916709:IXR916709 IXT916709:IXU916709 JGZ916709:JHN916709 JHP916709:JHQ916709 JQV916709:JRJ916709 JRL916709:JRM916709 KAR916709:KBF916709 KBH916709:KBI916709 KKN916709:KLB916709 KLD916709:KLE916709 KUJ916709:KUX916709 KUZ916709:KVA916709 LEF916709:LET916709 LEV916709:LEW916709 LOB916709:LOP916709 LOR916709:LOS916709 LXX916709:LYL916709 LYN916709:LYO916709 MHT916709:MIH916709 MIJ916709:MIK916709 MRP916709:MSD916709 MSF916709:MSG916709 NBL916709:NBZ916709 NCB916709:NCC916709 NLH916709:NLV916709 NLX916709:NLY916709 NVD916709:NVR916709 NVT916709:NVU916709 OEZ916709:OFN916709 OFP916709:OFQ916709 OOV916709:OPJ916709 OPL916709:OPM916709 OYR916709:OZF916709 OZH916709:OZI916709 PIN916709:PJB916709 PJD916709:PJE916709 PSJ916709:PSX916709 PSZ916709:PTA916709 QCF916709:QCT916709 QCV916709:QCW916709 QMB916709:QMP916709 QMR916709:QMS916709 QVX916709:QWL916709 QWN916709:QWO916709 RFT916709:RGH916709 RGJ916709:RGK916709 RPP916709:RQD916709 RQF916709:RQG916709 RZL916709:RZZ916709 SAB916709:SAC916709 SJH916709:SJV916709 SJX916709:SJY916709 STD916709:STR916709 STT916709:STU916709 TCZ916709:TDN916709 TDP916709:TDQ916709 TMV916709:TNJ916709 TNL916709:TNM916709 TWR916709:TXF916709 TXH916709:TXI916709 UGN916709:UHB916709 UHD916709:UHE916709 UQJ916709:UQX916709 UQZ916709:URA916709 VAF916709:VAT916709 VAV916709:VAW916709 VKB916709:VKP916709 VKR916709:VKS916709 VTX916709:VUL916709 VUN916709:VUO916709 WDT916709:WEH916709 WEJ916709:WEK916709 WNP916709:WOD916709 WOF916709:WOG916709 WXL916709:WXZ916709 WYB916709:WYC916709 BD916710:BM916710 BR916710 KZ916710:LI916710 LN916710 UV916710:VE916710 VJ916710 AER916710:AFA916710 AFF916710 AON916710:AOW916710 APB916710 AYJ916710:AYS916710 AYX916710 BIF916710:BIO916710 BIT916710 BSB916710:BSK916710 BSP916710 CBX916710:CCG916710 CCL916710 CLT916710:CMC916710 CMH916710 CVP916710:CVY916710 CWD916710 DFL916710:DFU916710 DFZ916710 DPH916710:DPQ916710 DPV916710 DZD916710:DZM916710 DZR916710 EIZ916710:EJI916710 EJN916710 ESV916710:ETE916710 ETJ916710 FCR916710:FDA916710 FDF916710 FMN916710:FMW916710 FNB916710 FWJ916710:FWS916710 FWX916710 GGF916710:GGO916710 GGT916710 GQB916710:GQK916710 GQP916710 GZX916710:HAG916710 HAL916710 HJT916710:HKC916710 HKH916710 HTP916710:HTY916710 HUD916710 IDL916710:IDU916710 IDZ916710 INH916710:INQ916710 INV916710 IXD916710:IXM916710 IXR916710 JGZ916710:JHI916710 JHN916710 JQV916710:JRE916710 JRJ916710 KAR916710:KBA916710 KBF916710 KKN916710:KKW916710 KLB916710 KUJ916710:KUS916710 KUX916710 LEF916710:LEO916710 LET916710 LOB916710:LOK916710 LOP916710 LXX916710:LYG916710 LYL916710 MHT916710:MIC916710 MIH916710 MRP916710:MRY916710 MSD916710 NBL916710:NBU916710 NBZ916710 NLH916710:NLQ916710 NLV916710 NVD916710:NVM916710 NVR916710 OEZ916710:OFI916710 OFN916710 OOV916710:OPE916710 OPJ916710 OYR916710:OZA916710 OZF916710 PIN916710:PIW916710 PJB916710 PSJ916710:PSS916710 PSX916710 QCF916710:QCO916710 QCT916710 QMB916710:QMK916710 QMP916710 QVX916710:QWG916710 QWL916710 RFT916710:RGC916710 RGH916710 RPP916710:RPY916710 RQD916710 RZL916710:RZU916710 RZZ916710 SJH916710:SJQ916710 SJV916710 STD916710:STM916710 STR916710 TCZ916710:TDI916710 TDN916710 TMV916710:TNE916710 TNJ916710 TWR916710:TXA916710 TXF916710 UGN916710:UGW916710 UHB916710 UQJ916710:UQS916710 UQX916710 VAF916710:VAO916710 VAT916710 VKB916710:VKK916710 VKP916710 VTX916710:VUG916710 VUL916710 WDT916710:WEC916710 WEH916710 WNP916710:WNY916710 WOD916710 WXL916710:WXU916710 WXZ916710 BJ916711:BU916711 LF916711:LQ916711 VB916711:VM916711 AEX916711:AFI916711 AOT916711:APE916711 AYP916711:AZA916711 BIL916711:BIW916711 BSH916711:BSS916711 CCD916711:CCO916711 CLZ916711:CMK916711 CVV916711:CWG916711 DFR916711:DGC916711 DPN916711:DPY916711 DZJ916711:DZU916711 EJF916711:EJQ916711 ETB916711:ETM916711 FCX916711:FDI916711 FMT916711:FNE916711 FWP916711:FXA916711 GGL916711:GGW916711 GQH916711:GQS916711 HAD916711:HAO916711 HJZ916711:HKK916711 HTV916711:HUG916711 IDR916711:IEC916711 INN916711:INY916711 IXJ916711:IXU916711 JHF916711:JHQ916711 JRB916711:JRM916711 KAX916711:KBI916711 KKT916711:KLE916711 KUP916711:KVA916711 LEL916711:LEW916711 LOH916711:LOS916711 LYD916711:LYO916711 MHZ916711:MIK916711 MRV916711:MSG916711 NBR916711:NCC916711 NLN916711:NLY916711 NVJ916711:NVU916711 OFF916711:OFQ916711 OPB916711:OPM916711 OYX916711:OZI916711 PIT916711:PJE916711 PSP916711:PTA916711 QCL916711:QCW916711 QMH916711:QMS916711 QWD916711:QWO916711 RFZ916711:RGK916711 RPV916711:RQG916711 RZR916711:SAC916711 SJN916711:SJY916711 STJ916711:STU916711 TDF916711:TDQ916711 TNB916711:TNM916711 TWX916711:TXI916711 UGT916711:UHE916711 UQP916711:URA916711 VAL916711:VAW916711 VKH916711:VKS916711 VUD916711:VUO916711 WDZ916711:WEK916711 WNV916711:WOG916711 WXR916711:WYC916711 BJ916712:CC916712 CE916712:CL916712 LF916712:LY916712 MA916712:MH916712 VB916712:VU916712 VW916712:WD916712 AEX916712:AFQ916712 AFS916712:AFZ916712 AOT916712:APM916712 APO916712:APV916712 AYP916712:AZI916712 AZK916712:AZR916712 BIL916712:BJE916712 BJG916712:BJN916712 BSH916712:BTA916712 BTC916712:BTJ916712 CCD916712:CCW916712 CCY916712:CDF916712 CLZ916712:CMS916712 CMU916712:CNB916712 CVV916712:CWO916712 CWQ916712:CWX916712 DFR916712:DGK916712 DGM916712:DGT916712 DPN916712:DQG916712 DQI916712:DQP916712 DZJ916712:EAC916712 EAE916712:EAL916712 EJF916712:EJY916712 EKA916712:EKH916712 ETB916712:ETU916712 ETW916712:EUD916712 FCX916712:FDQ916712 FDS916712:FDZ916712 FMT916712:FNM916712 FNO916712:FNV916712 FWP916712:FXI916712 FXK916712:FXR916712 GGL916712:GHE916712 GHG916712:GHN916712 GQH916712:GRA916712 GRC916712:GRJ916712 HAD916712:HAW916712 HAY916712:HBF916712 HJZ916712:HKS916712 HKU916712:HLB916712 HTV916712:HUO916712 HUQ916712:HUX916712 IDR916712:IEK916712 IEM916712:IET916712 INN916712:IOG916712 IOI916712:IOP916712 IXJ916712:IYC916712 IYE916712:IYL916712 JHF916712:JHY916712 JIA916712:JIH916712 JRB916712:JRU916712 JRW916712:JSD916712 KAX916712:KBQ916712 KBS916712:KBZ916712 KKT916712:KLM916712 KLO916712:KLV916712 KUP916712:KVI916712 KVK916712:KVR916712 LEL916712:LFE916712 LFG916712:LFN916712 LOH916712:LPA916712 LPC916712:LPJ916712 LYD916712:LYW916712 LYY916712:LZF916712 MHZ916712:MIS916712 MIU916712:MJB916712 MRV916712:MSO916712 MSQ916712:MSX916712 NBR916712:NCK916712 NCM916712:NCT916712 NLN916712:NMG916712 NMI916712:NMP916712 NVJ916712:NWC916712 NWE916712:NWL916712 OFF916712:OFY916712 OGA916712:OGH916712 OPB916712:OPU916712 OPW916712:OQD916712 OYX916712:OZQ916712 OZS916712:OZZ916712 PIT916712:PJM916712 PJO916712:PJV916712 PSP916712:PTI916712 PTK916712:PTR916712 QCL916712:QDE916712 QDG916712:QDN916712 QMH916712:QNA916712 QNC916712:QNJ916712 QWD916712:QWW916712 QWY916712:QXF916712 RFZ916712:RGS916712 RGU916712:RHB916712 RPV916712:RQO916712 RQQ916712:RQX916712 RZR916712:SAK916712 SAM916712:SAT916712 SJN916712:SKG916712 SKI916712:SKP916712 STJ916712:SUC916712 SUE916712:SUL916712 TDF916712:TDY916712 TEA916712:TEH916712 TNB916712:TNU916712 TNW916712:TOD916712 TWX916712:TXQ916712 TXS916712:TXZ916712 UGT916712:UHM916712 UHO916712:UHV916712 UQP916712:URI916712 URK916712:URR916712 VAL916712:VBE916712 VBG916712:VBN916712 VKH916712:VLA916712 VLC916712:VLJ916712 VUD916712:VUW916712 VUY916712:VVF916712 WDZ916712:WES916712 WEU916712:WFB916712 WNV916712:WOO916712 WOQ916712:WOX916712 WXR916712:WYK916712 WYM916712:WYT916712 BJ916713:BT916713 LF916713:LP916713 VB916713:VL916713 AEX916713:AFH916713 AOT916713:APD916713 AYP916713:AYZ916713 BIL916713:BIV916713 BSH916713:BSR916713 CCD916713:CCN916713 CLZ916713:CMJ916713 CVV916713:CWF916713 DFR916713:DGB916713 DPN916713:DPX916713 DZJ916713:DZT916713 EJF916713:EJP916713 ETB916713:ETL916713 FCX916713:FDH916713 FMT916713:FND916713 FWP916713:FWZ916713 GGL916713:GGV916713 GQH916713:GQR916713 HAD916713:HAN916713 HJZ916713:HKJ916713 HTV916713:HUF916713 IDR916713:IEB916713 INN916713:INX916713 IXJ916713:IXT916713 JHF916713:JHP916713 JRB916713:JRL916713 KAX916713:KBH916713 KKT916713:KLD916713 KUP916713:KUZ916713 LEL916713:LEV916713 LOH916713:LOR916713 LYD916713:LYN916713 MHZ916713:MIJ916713 MRV916713:MSF916713 NBR916713:NCB916713 NLN916713:NLX916713 NVJ916713:NVT916713 OFF916713:OFP916713 OPB916713:OPL916713 OYX916713:OZH916713 PIT916713:PJD916713 PSP916713:PSZ916713 QCL916713:QCV916713 QMH916713:QMR916713 QWD916713:QWN916713 RFZ916713:RGJ916713 RPV916713:RQF916713 RZR916713:SAB916713 SJN916713:SJX916713 STJ916713:STT916713 TDF916713:TDP916713 TNB916713:TNL916713 TWX916713:TXH916713 UGT916713:UHD916713 UQP916713:UQZ916713 VAL916713:VAV916713 VKH916713:VKR916713 VUD916713:VUN916713 WDZ916713:WEJ916713 WNV916713:WOF916713 WXR916713:WYB916713 BA916714:BQ916714 BT916714 KW916714:LM916714 LP916714 US916714:VI916714 VL916714 AEO916714:AFE916714 AFH916714 AOK916714:APA916714 APD916714 AYG916714:AYW916714 AYZ916714 BIC916714:BIS916714 BIV916714 BRY916714:BSO916714 BSR916714 CBU916714:CCK916714 CCN916714 CLQ916714:CMG916714 CMJ916714 CVM916714:CWC916714 CWF916714 DFI916714:DFY916714 DGB916714 DPE916714:DPU916714 DPX916714 DZA916714:DZQ916714 DZT916714 EIW916714:EJM916714 EJP916714 ESS916714:ETI916714 ETL916714 FCO916714:FDE916714 FDH916714 FMK916714:FNA916714 FND916714 FWG916714:FWW916714 FWZ916714 GGC916714:GGS916714 GGV916714 GPY916714:GQO916714 GQR916714 GZU916714:HAK916714 HAN916714 HJQ916714:HKG916714 HKJ916714 HTM916714:HUC916714 HUF916714 IDI916714:IDY916714 IEB916714 INE916714:INU916714 INX916714 IXA916714:IXQ916714 IXT916714 JGW916714:JHM916714 JHP916714 JQS916714:JRI916714 JRL916714 KAO916714:KBE916714 KBH916714 KKK916714:KLA916714 KLD916714 KUG916714:KUW916714 KUZ916714 LEC916714:LES916714 LEV916714 LNY916714:LOO916714 LOR916714 LXU916714:LYK916714 LYN916714 MHQ916714:MIG916714 MIJ916714 MRM916714:MSC916714 MSF916714 NBI916714:NBY916714 NCB916714 NLE916714:NLU916714 NLX916714 NVA916714:NVQ916714 NVT916714 OEW916714:OFM916714 OFP916714 OOS916714:OPI916714 OPL916714 OYO916714:OZE916714 OZH916714 PIK916714:PJA916714 PJD916714 PSG916714:PSW916714 PSZ916714 QCC916714:QCS916714 QCV916714 QLY916714:QMO916714 QMR916714 QVU916714:QWK916714 QWN916714 RFQ916714:RGG916714 RGJ916714 RPM916714:RQC916714 RQF916714 RZI916714:RZY916714 SAB916714 SJE916714:SJU916714 SJX916714 STA916714:STQ916714 STT916714 TCW916714:TDM916714 TDP916714 TMS916714:TNI916714 TNL916714 TWO916714:TXE916714 TXH916714 UGK916714:UHA916714 UHD916714 UQG916714:UQW916714 UQZ916714 VAC916714:VAS916714 VAV916714 VJY916714:VKO916714 VKR916714 VTU916714:VUK916714 VUN916714 WDQ916714:WEG916714 WEJ916714 WNM916714:WOC916714 WOF916714 WXI916714:WXY916714 WYB916714 BK916727:BS916727 LG916727:LO916727 VC916727:VK916727 AEY916727:AFG916727 AOU916727:APC916727 AYQ916727:AYY916727 BIM916727:BIU916727 BSI916727:BSQ916727 CCE916727:CCM916727 CMA916727:CMI916727 CVW916727:CWE916727 DFS916727:DGA916727 DPO916727:DPW916727 DZK916727:DZS916727 EJG916727:EJO916727 ETC916727:ETK916727 FCY916727:FDG916727 FMU916727:FNC916727 FWQ916727:FWY916727 GGM916727:GGU916727 GQI916727:GQQ916727 HAE916727:HAM916727 HKA916727:HKI916727 HTW916727:HUE916727 IDS916727:IEA916727 INO916727:INW916727 IXK916727:IXS916727 JHG916727:JHO916727 JRC916727:JRK916727 KAY916727:KBG916727 KKU916727:KLC916727 KUQ916727:KUY916727 LEM916727:LEU916727 LOI916727:LOQ916727 LYE916727:LYM916727 MIA916727:MII916727 MRW916727:MSE916727 NBS916727:NCA916727 NLO916727:NLW916727 NVK916727:NVS916727 OFG916727:OFO916727 OPC916727:OPK916727 OYY916727:OZG916727 PIU916727:PJC916727 PSQ916727:PSY916727 QCM916727:QCU916727 QMI916727:QMQ916727 QWE916727:QWM916727 RGA916727:RGI916727 RPW916727:RQE916727 RZS916727:SAA916727 SJO916727:SJW916727 STK916727:STS916727 TDG916727:TDO916727 TNC916727:TNK916727 TWY916727:TXG916727 UGU916727:UHC916727 UQQ916727:UQY916727 VAM916727:VAU916727 VKI916727:VKQ916727 VUE916727:VUM916727 WEA916727:WEI916727 WNW916727:WOE916727 WXS916727:WYA916727 AX916729 KT916729 UP916729 AEL916729 AOH916729 AYD916729 BHZ916729 BRV916729 CBR916729 CLN916729 CVJ916729 DFF916729 DPB916729 DYX916729 EIT916729 ESP916729 FCL916729 FMH916729 FWD916729 GFZ916729 GPV916729 GZR916729 HJN916729 HTJ916729 IDF916729 INB916729 IWX916729 JGT916729 JQP916729 KAL916729 KKH916729 KUD916729 LDZ916729 LNV916729 LXR916729 MHN916729 MRJ916729 NBF916729 NLB916729 NUX916729 OET916729 OOP916729 OYL916729 PIH916729 PSD916729 QBZ916729 QLV916729 QVR916729 RFN916729 RPJ916729 RZF916729 SJB916729 SSX916729 TCT916729 TMP916729 TWL916729 UGH916729 UQD916729 UZZ916729 VJV916729 VTR916729 WDN916729 WNJ916729 WXF916729 BM916735:BP916735 LI916735:LL916735 VE916735:VH916735 AFA916735:AFD916735 AOW916735:AOZ916735 AYS916735:AYV916735 BIO916735:BIR916735 BSK916735:BSN916735 CCG916735:CCJ916735 CMC916735:CMF916735 CVY916735:CWB916735 DFU916735:DFX916735 DPQ916735:DPT916735 DZM916735:DZP916735 EJI916735:EJL916735 ETE916735:ETH916735 FDA916735:FDD916735 FMW916735:FMZ916735 FWS916735:FWV916735 GGO916735:GGR916735 GQK916735:GQN916735 HAG916735:HAJ916735 HKC916735:HKF916735 HTY916735:HUB916735 IDU916735:IDX916735 INQ916735:INT916735 IXM916735:IXP916735 JHI916735:JHL916735 JRE916735:JRH916735 KBA916735:KBD916735 KKW916735:KKZ916735 KUS916735:KUV916735 LEO916735:LER916735 LOK916735:LON916735 LYG916735:LYJ916735 MIC916735:MIF916735 MRY916735:MSB916735 NBU916735:NBX916735 NLQ916735:NLT916735 NVM916735:NVP916735 OFI916735:OFL916735 OPE916735:OPH916735 OZA916735:OZD916735 PIW916735:PIZ916735 PSS916735:PSV916735 QCO916735:QCR916735 QMK916735:QMN916735 QWG916735:QWJ916735 RGC916735:RGF916735 RPY916735:RQB916735 RZU916735:RZX916735 SJQ916735:SJT916735 STM916735:STP916735 TDI916735:TDL916735 TNE916735:TNH916735 TXA916735:TXD916735 UGW916735:UGZ916735 UQS916735:UQV916735 VAO916735:VAR916735 VKK916735:VKN916735 VUG916735:VUJ916735 WEC916735:WEF916735 WNY916735:WOB916735 WXU916735:WXX916735 AY916777 KU916777 UQ916777 AEM916777 AOI916777 AYE916777 BIA916777 BRW916777 CBS916777 CLO916777 CVK916777 DFG916777 DPC916777 DYY916777 EIU916777 ESQ916777 FCM916777 FMI916777 FWE916777 GGA916777 GPW916777 GZS916777 HJO916777 HTK916777 IDG916777 INC916777 IWY916777 JGU916777 JQQ916777 KAM916777 KKI916777 KUE916777 LEA916777 LNW916777 LXS916777 MHO916777 MRK916777 NBG916777 NLC916777 NUY916777 OEU916777 OOQ916777 OYM916777 PII916777 PSE916777 QCA916777 QLW916777 QVS916777 RFO916777 RPK916777 RZG916777 SJC916777 SSY916777 TCU916777 TMQ916777 TWM916777 UGI916777 UQE916777 VAA916777 VJW916777 VTS916777 WDO916777 WNK916777 WXG916777 BD982245:BR982245 BT982245:BU982245 KZ982245:LN982245 LP982245:LQ982245 UV982245:VJ982245 VL982245:VM982245 AER982245:AFF982245 AFH982245:AFI982245 AON982245:APB982245 APD982245:APE982245 AYJ982245:AYX982245 AYZ982245:AZA982245 BIF982245:BIT982245 BIV982245:BIW982245 BSB982245:BSP982245 BSR982245:BSS982245 CBX982245:CCL982245 CCN982245:CCO982245 CLT982245:CMH982245 CMJ982245:CMK982245 CVP982245:CWD982245 CWF982245:CWG982245 DFL982245:DFZ982245 DGB982245:DGC982245 DPH982245:DPV982245 DPX982245:DPY982245 DZD982245:DZR982245 DZT982245:DZU982245 EIZ982245:EJN982245 EJP982245:EJQ982245 ESV982245:ETJ982245 ETL982245:ETM982245 FCR982245:FDF982245 FDH982245:FDI982245 FMN982245:FNB982245 FND982245:FNE982245 FWJ982245:FWX982245 FWZ982245:FXA982245 GGF982245:GGT982245 GGV982245:GGW982245 GQB982245:GQP982245 GQR982245:GQS982245 GZX982245:HAL982245 HAN982245:HAO982245 HJT982245:HKH982245 HKJ982245:HKK982245 HTP982245:HUD982245 HUF982245:HUG982245 IDL982245:IDZ982245 IEB982245:IEC982245 INH982245:INV982245 INX982245:INY982245 IXD982245:IXR982245 IXT982245:IXU982245 JGZ982245:JHN982245 JHP982245:JHQ982245 JQV982245:JRJ982245 JRL982245:JRM982245 KAR982245:KBF982245 KBH982245:KBI982245 KKN982245:KLB982245 KLD982245:KLE982245 KUJ982245:KUX982245 KUZ982245:KVA982245 LEF982245:LET982245 LEV982245:LEW982245 LOB982245:LOP982245 LOR982245:LOS982245 LXX982245:LYL982245 LYN982245:LYO982245 MHT982245:MIH982245 MIJ982245:MIK982245 MRP982245:MSD982245 MSF982245:MSG982245 NBL982245:NBZ982245 NCB982245:NCC982245 NLH982245:NLV982245 NLX982245:NLY982245 NVD982245:NVR982245 NVT982245:NVU982245 OEZ982245:OFN982245 OFP982245:OFQ982245 OOV982245:OPJ982245 OPL982245:OPM982245 OYR982245:OZF982245 OZH982245:OZI982245 PIN982245:PJB982245 PJD982245:PJE982245 PSJ982245:PSX982245 PSZ982245:PTA982245 QCF982245:QCT982245 QCV982245:QCW982245 QMB982245:QMP982245 QMR982245:QMS982245 QVX982245:QWL982245 QWN982245:QWO982245 RFT982245:RGH982245 RGJ982245:RGK982245 RPP982245:RQD982245 RQF982245:RQG982245 RZL982245:RZZ982245 SAB982245:SAC982245 SJH982245:SJV982245 SJX982245:SJY982245 STD982245:STR982245 STT982245:STU982245 TCZ982245:TDN982245 TDP982245:TDQ982245 TMV982245:TNJ982245 TNL982245:TNM982245 TWR982245:TXF982245 TXH982245:TXI982245 UGN982245:UHB982245 UHD982245:UHE982245 UQJ982245:UQX982245 UQZ982245:URA982245 VAF982245:VAT982245 VAV982245:VAW982245 VKB982245:VKP982245 VKR982245:VKS982245 VTX982245:VUL982245 VUN982245:VUO982245 WDT982245:WEH982245 WEJ982245:WEK982245 WNP982245:WOD982245 WOF982245:WOG982245 WXL982245:WXZ982245 WYB982245:WYC982245 BD982246:BM982246 BR982246 KZ982246:LI982246 LN982246 UV982246:VE982246 VJ982246 AER982246:AFA982246 AFF982246 AON982246:AOW982246 APB982246 AYJ982246:AYS982246 AYX982246 BIF982246:BIO982246 BIT982246 BSB982246:BSK982246 BSP982246 CBX982246:CCG982246 CCL982246 CLT982246:CMC982246 CMH982246 CVP982246:CVY982246 CWD982246 DFL982246:DFU982246 DFZ982246 DPH982246:DPQ982246 DPV982246 DZD982246:DZM982246 DZR982246 EIZ982246:EJI982246 EJN982246 ESV982246:ETE982246 ETJ982246 FCR982246:FDA982246 FDF982246 FMN982246:FMW982246 FNB982246 FWJ982246:FWS982246 FWX982246 GGF982246:GGO982246 GGT982246 GQB982246:GQK982246 GQP982246 GZX982246:HAG982246 HAL982246 HJT982246:HKC982246 HKH982246 HTP982246:HTY982246 HUD982246 IDL982246:IDU982246 IDZ982246 INH982246:INQ982246 INV982246 IXD982246:IXM982246 IXR982246 JGZ982246:JHI982246 JHN982246 JQV982246:JRE982246 JRJ982246 KAR982246:KBA982246 KBF982246 KKN982246:KKW982246 KLB982246 KUJ982246:KUS982246 KUX982246 LEF982246:LEO982246 LET982246 LOB982246:LOK982246 LOP982246 LXX982246:LYG982246 LYL982246 MHT982246:MIC982246 MIH982246 MRP982246:MRY982246 MSD982246 NBL982246:NBU982246 NBZ982246 NLH982246:NLQ982246 NLV982246 NVD982246:NVM982246 NVR982246 OEZ982246:OFI982246 OFN982246 OOV982246:OPE982246 OPJ982246 OYR982246:OZA982246 OZF982246 PIN982246:PIW982246 PJB982246 PSJ982246:PSS982246 PSX982246 QCF982246:QCO982246 QCT982246 QMB982246:QMK982246 QMP982246 QVX982246:QWG982246 QWL982246 RFT982246:RGC982246 RGH982246 RPP982246:RPY982246 RQD982246 RZL982246:RZU982246 RZZ982246 SJH982246:SJQ982246 SJV982246 STD982246:STM982246 STR982246 TCZ982246:TDI982246 TDN982246 TMV982246:TNE982246 TNJ982246 TWR982246:TXA982246 TXF982246 UGN982246:UGW982246 UHB982246 UQJ982246:UQS982246 UQX982246 VAF982246:VAO982246 VAT982246 VKB982246:VKK982246 VKP982246 VTX982246:VUG982246 VUL982246 WDT982246:WEC982246 WEH982246 WNP982246:WNY982246 WOD982246 WXL982246:WXU982246 WXZ982246 BJ982247:BU982247 LF982247:LQ982247 VB982247:VM982247 AEX982247:AFI982247 AOT982247:APE982247 AYP982247:AZA982247 BIL982247:BIW982247 BSH982247:BSS982247 CCD982247:CCO982247 CLZ982247:CMK982247 CVV982247:CWG982247 DFR982247:DGC982247 DPN982247:DPY982247 DZJ982247:DZU982247 EJF982247:EJQ982247 ETB982247:ETM982247 FCX982247:FDI982247 FMT982247:FNE982247 FWP982247:FXA982247 GGL982247:GGW982247 GQH982247:GQS982247 HAD982247:HAO982247 HJZ982247:HKK982247 HTV982247:HUG982247 IDR982247:IEC982247 INN982247:INY982247 IXJ982247:IXU982247 JHF982247:JHQ982247 JRB982247:JRM982247 KAX982247:KBI982247 KKT982247:KLE982247 KUP982247:KVA982247 LEL982247:LEW982247 LOH982247:LOS982247 LYD982247:LYO982247 MHZ982247:MIK982247 MRV982247:MSG982247 NBR982247:NCC982247 NLN982247:NLY982247 NVJ982247:NVU982247 OFF982247:OFQ982247 OPB982247:OPM982247 OYX982247:OZI982247 PIT982247:PJE982247 PSP982247:PTA982247 QCL982247:QCW982247 QMH982247:QMS982247 QWD982247:QWO982247 RFZ982247:RGK982247 RPV982247:RQG982247 RZR982247:SAC982247 SJN982247:SJY982247 STJ982247:STU982247 TDF982247:TDQ982247 TNB982247:TNM982247 TWX982247:TXI982247 UGT982247:UHE982247 UQP982247:URA982247 VAL982247:VAW982247 VKH982247:VKS982247 VUD982247:VUO982247 WDZ982247:WEK982247 WNV982247:WOG982247 WXR982247:WYC982247 BJ982248:CC982248 CE982248:CL982248 LF982248:LY982248 MA982248:MH982248 VB982248:VU982248 VW982248:WD982248 AEX982248:AFQ982248 AFS982248:AFZ982248 AOT982248:APM982248 APO982248:APV982248 AYP982248:AZI982248 AZK982248:AZR982248 BIL982248:BJE982248 BJG982248:BJN982248 BSH982248:BTA982248 BTC982248:BTJ982248 CCD982248:CCW982248 CCY982248:CDF982248 CLZ982248:CMS982248 CMU982248:CNB982248 CVV982248:CWO982248 CWQ982248:CWX982248 DFR982248:DGK982248 DGM982248:DGT982248 DPN982248:DQG982248 DQI982248:DQP982248 DZJ982248:EAC982248 EAE982248:EAL982248 EJF982248:EJY982248 EKA982248:EKH982248 ETB982248:ETU982248 ETW982248:EUD982248 FCX982248:FDQ982248 FDS982248:FDZ982248 FMT982248:FNM982248 FNO982248:FNV982248 FWP982248:FXI982248 FXK982248:FXR982248 GGL982248:GHE982248 GHG982248:GHN982248 GQH982248:GRA982248 GRC982248:GRJ982248 HAD982248:HAW982248 HAY982248:HBF982248 HJZ982248:HKS982248 HKU982248:HLB982248 HTV982248:HUO982248 HUQ982248:HUX982248 IDR982248:IEK982248 IEM982248:IET982248 INN982248:IOG982248 IOI982248:IOP982248 IXJ982248:IYC982248 IYE982248:IYL982248 JHF982248:JHY982248 JIA982248:JIH982248 JRB982248:JRU982248 JRW982248:JSD982248 KAX982248:KBQ982248 KBS982248:KBZ982248 KKT982248:KLM982248 KLO982248:KLV982248 KUP982248:KVI982248 KVK982248:KVR982248 LEL982248:LFE982248 LFG982248:LFN982248 LOH982248:LPA982248 LPC982248:LPJ982248 LYD982248:LYW982248 LYY982248:LZF982248 MHZ982248:MIS982248 MIU982248:MJB982248 MRV982248:MSO982248 MSQ982248:MSX982248 NBR982248:NCK982248 NCM982248:NCT982248 NLN982248:NMG982248 NMI982248:NMP982248 NVJ982248:NWC982248 NWE982248:NWL982248 OFF982248:OFY982248 OGA982248:OGH982248 OPB982248:OPU982248 OPW982248:OQD982248 OYX982248:OZQ982248 OZS982248:OZZ982248 PIT982248:PJM982248 PJO982248:PJV982248 PSP982248:PTI982248 PTK982248:PTR982248 QCL982248:QDE982248 QDG982248:QDN982248 QMH982248:QNA982248 QNC982248:QNJ982248 QWD982248:QWW982248 QWY982248:QXF982248 RFZ982248:RGS982248 RGU982248:RHB982248 RPV982248:RQO982248 RQQ982248:RQX982248 RZR982248:SAK982248 SAM982248:SAT982248 SJN982248:SKG982248 SKI982248:SKP982248 STJ982248:SUC982248 SUE982248:SUL982248 TDF982248:TDY982248 TEA982248:TEH982248 TNB982248:TNU982248 TNW982248:TOD982248 TWX982248:TXQ982248 TXS982248:TXZ982248 UGT982248:UHM982248 UHO982248:UHV982248 UQP982248:URI982248 URK982248:URR982248 VAL982248:VBE982248 VBG982248:VBN982248 VKH982248:VLA982248 VLC982248:VLJ982248 VUD982248:VUW982248 VUY982248:VVF982248 WDZ982248:WES982248 WEU982248:WFB982248 WNV982248:WOO982248 WOQ982248:WOX982248 WXR982248:WYK982248 WYM982248:WYT982248 BJ982249:BT982249 LF982249:LP982249 VB982249:VL982249 AEX982249:AFH982249 AOT982249:APD982249 AYP982249:AYZ982249 BIL982249:BIV982249 BSH982249:BSR982249 CCD982249:CCN982249 CLZ982249:CMJ982249 CVV982249:CWF982249 DFR982249:DGB982249 DPN982249:DPX982249 DZJ982249:DZT982249 EJF982249:EJP982249 ETB982249:ETL982249 FCX982249:FDH982249 FMT982249:FND982249 FWP982249:FWZ982249 GGL982249:GGV982249 GQH982249:GQR982249 HAD982249:HAN982249 HJZ982249:HKJ982249 HTV982249:HUF982249 IDR982249:IEB982249 INN982249:INX982249 IXJ982249:IXT982249 JHF982249:JHP982249 JRB982249:JRL982249 KAX982249:KBH982249 KKT982249:KLD982249 KUP982249:KUZ982249 LEL982249:LEV982249 LOH982249:LOR982249 LYD982249:LYN982249 MHZ982249:MIJ982249 MRV982249:MSF982249 NBR982249:NCB982249 NLN982249:NLX982249 NVJ982249:NVT982249 OFF982249:OFP982249 OPB982249:OPL982249 OYX982249:OZH982249 PIT982249:PJD982249 PSP982249:PSZ982249 QCL982249:QCV982249 QMH982249:QMR982249 QWD982249:QWN982249 RFZ982249:RGJ982249 RPV982249:RQF982249 RZR982249:SAB982249 SJN982249:SJX982249 STJ982249:STT982249 TDF982249:TDP982249 TNB982249:TNL982249 TWX982249:TXH982249 UGT982249:UHD982249 UQP982249:UQZ982249 VAL982249:VAV982249 VKH982249:VKR982249 VUD982249:VUN982249 WDZ982249:WEJ982249 WNV982249:WOF982249 WXR982249:WYB982249 BA982250:BQ982250 BT982250 KW982250:LM982250 LP982250 US982250:VI982250 VL982250 AEO982250:AFE982250 AFH982250 AOK982250:APA982250 APD982250 AYG982250:AYW982250 AYZ982250 BIC982250:BIS982250 BIV982250 BRY982250:BSO982250 BSR982250 CBU982250:CCK982250 CCN982250 CLQ982250:CMG982250 CMJ982250 CVM982250:CWC982250 CWF982250 DFI982250:DFY982250 DGB982250 DPE982250:DPU982250 DPX982250 DZA982250:DZQ982250 DZT982250 EIW982250:EJM982250 EJP982250 ESS982250:ETI982250 ETL982250 FCO982250:FDE982250 FDH982250 FMK982250:FNA982250 FND982250 FWG982250:FWW982250 FWZ982250 GGC982250:GGS982250 GGV982250 GPY982250:GQO982250 GQR982250 GZU982250:HAK982250 HAN982250 HJQ982250:HKG982250 HKJ982250 HTM982250:HUC982250 HUF982250 IDI982250:IDY982250 IEB982250 INE982250:INU982250 INX982250 IXA982250:IXQ982250 IXT982250 JGW982250:JHM982250 JHP982250 JQS982250:JRI982250 JRL982250 KAO982250:KBE982250 KBH982250 KKK982250:KLA982250 KLD982250 KUG982250:KUW982250 KUZ982250 LEC982250:LES982250 LEV982250 LNY982250:LOO982250 LOR982250 LXU982250:LYK982250 LYN982250 MHQ982250:MIG982250 MIJ982250 MRM982250:MSC982250 MSF982250 NBI982250:NBY982250 NCB982250 NLE982250:NLU982250 NLX982250 NVA982250:NVQ982250 NVT982250 OEW982250:OFM982250 OFP982250 OOS982250:OPI982250 OPL982250 OYO982250:OZE982250 OZH982250 PIK982250:PJA982250 PJD982250 PSG982250:PSW982250 PSZ982250 QCC982250:QCS982250 QCV982250 QLY982250:QMO982250 QMR982250 QVU982250:QWK982250 QWN982250 RFQ982250:RGG982250 RGJ982250 RPM982250:RQC982250 RQF982250 RZI982250:RZY982250 SAB982250 SJE982250:SJU982250 SJX982250 STA982250:STQ982250 STT982250 TCW982250:TDM982250 TDP982250 TMS982250:TNI982250 TNL982250 TWO982250:TXE982250 TXH982250 UGK982250:UHA982250 UHD982250 UQG982250:UQW982250 UQZ982250 VAC982250:VAS982250 VAV982250 VJY982250:VKO982250 VKR982250 VTU982250:VUK982250 VUN982250 WDQ982250:WEG982250 WEJ982250 WNM982250:WOC982250 WOF982250 WXI982250:WXY982250 WYB982250 BK982263:BS982263 LG982263:LO982263 VC982263:VK982263 AEY982263:AFG982263 AOU982263:APC982263 AYQ982263:AYY982263 BIM982263:BIU982263 BSI982263:BSQ982263 CCE982263:CCM982263 CMA982263:CMI982263 CVW982263:CWE982263 DFS982263:DGA982263 DPO982263:DPW982263 DZK982263:DZS982263 EJG982263:EJO982263 ETC982263:ETK982263 FCY982263:FDG982263 FMU982263:FNC982263 FWQ982263:FWY982263 GGM982263:GGU982263 GQI982263:GQQ982263 HAE982263:HAM982263 HKA982263:HKI982263 HTW982263:HUE982263 IDS982263:IEA982263 INO982263:INW982263 IXK982263:IXS982263 JHG982263:JHO982263 JRC982263:JRK982263 KAY982263:KBG982263 KKU982263:KLC982263 KUQ982263:KUY982263 LEM982263:LEU982263 LOI982263:LOQ982263 LYE982263:LYM982263 MIA982263:MII982263 MRW982263:MSE982263 NBS982263:NCA982263 NLO982263:NLW982263 NVK982263:NVS982263 OFG982263:OFO982263 OPC982263:OPK982263 OYY982263:OZG982263 PIU982263:PJC982263 PSQ982263:PSY982263 QCM982263:QCU982263 QMI982263:QMQ982263 QWE982263:QWM982263 RGA982263:RGI982263 RPW982263:RQE982263 RZS982263:SAA982263 SJO982263:SJW982263 STK982263:STS982263 TDG982263:TDO982263 TNC982263:TNK982263 TWY982263:TXG982263 UGU982263:UHC982263 UQQ982263:UQY982263 VAM982263:VAU982263 VKI982263:VKQ982263 VUE982263:VUM982263 WEA982263:WEI982263 WNW982263:WOE982263 WXS982263:WYA982263 AX982265 KT982265 UP982265 AEL982265 AOH982265 AYD982265 BHZ982265 BRV982265 CBR982265 CLN982265 CVJ982265 DFF982265 DPB982265 DYX982265 EIT982265 ESP982265 FCL982265 FMH982265 FWD982265 GFZ982265 GPV982265 GZR982265 HJN982265 HTJ982265 IDF982265 INB982265 IWX982265 JGT982265 JQP982265 KAL982265 KKH982265 KUD982265 LDZ982265 LNV982265 LXR982265 MHN982265 MRJ982265 NBF982265 NLB982265 NUX982265 OET982265 OOP982265 OYL982265 PIH982265 PSD982265 QBZ982265 QLV982265 QVR982265 RFN982265 RPJ982265 RZF982265 SJB982265 SSX982265 TCT982265 TMP982265 TWL982265 UGH982265 UQD982265 UZZ982265 VJV982265 VTR982265 WDN982265 WNJ982265 WXF982265 BM982271:BP982271 LI982271:LL982271 VE982271:VH982271 AFA982271:AFD982271 AOW982271:AOZ982271 AYS982271:AYV982271 BIO982271:BIR982271 BSK982271:BSN982271 CCG982271:CCJ982271 CMC982271:CMF982271 CVY982271:CWB982271 DFU982271:DFX982271 DPQ982271:DPT982271 DZM982271:DZP982271 EJI982271:EJL982271 ETE982271:ETH982271 FDA982271:FDD982271 FMW982271:FMZ982271 FWS982271:FWV982271 GGO982271:GGR982271 GQK982271:GQN982271 HAG982271:HAJ982271 HKC982271:HKF982271 HTY982271:HUB982271 IDU982271:IDX982271 INQ982271:INT982271 IXM982271:IXP982271 JHI982271:JHL982271 JRE982271:JRH982271 KBA982271:KBD982271 KKW982271:KKZ982271 KUS982271:KUV982271 LEO982271:LER982271 LOK982271:LON982271 LYG982271:LYJ982271 MIC982271:MIF982271 MRY982271:MSB982271 NBU982271:NBX982271 NLQ982271:NLT982271 NVM982271:NVP982271 OFI982271:OFL982271 OPE982271:OPH982271 OZA982271:OZD982271 PIW982271:PIZ982271 PSS982271:PSV982271 QCO982271:QCR982271 QMK982271:QMN982271 QWG982271:QWJ982271 RGC982271:RGF982271 RPY982271:RQB982271 RZU982271:RZX982271 SJQ982271:SJT982271 STM982271:STP982271 TDI982271:TDL982271 TNE982271:TNH982271 TXA982271:TXD982271 UGW982271:UGZ982271 UQS982271:UQV982271 VAO982271:VAR982271 VKK982271:VKN982271 VUG982271:VUJ982271 WEC982271:WEF982271 WNY982271:WOB982271 WXU982271:WXX982271 AY982313 KU982313 UQ982313 AEM982313 AOI982313 AYE982313 BIA982313 BRW982313 CBS982313 CLO982313 CVK982313 DFG982313 DPC982313 DYY982313 EIU982313 ESQ982313 FCM982313 FMI982313 FWE982313 GGA982313 GPW982313 GZS982313 HJO982313 HTK982313 IDG982313 INC982313 IWY982313 JGU982313 JQQ982313 KAM982313 KKI982313 KUE982313 LEA982313 LNW982313 LXS982313 MHO982313 MRK982313 NBG982313 NLC982313 NUY982313 OEU982313 OOQ982313 OYM982313 PII982313 PSE982313 QCA982313 QLW982313 QVS982313 RFO982313 RPK982313 RZG982313 SJC982313 SSY982313 TCU982313 TMQ982313 TWM982313 UGI982313 UQE982313 VAA982313 VJW982313 VTS982313 WDO982313 WNK982313 WXG982313 AX110:AX115 AX117:AX128 AX133:AX155 AX64741:AX64746 AX64748:AX64759 AX64764:AX64786 AX130277:AX130282 AX130284:AX130295 AX130300:AX130322 AX195813:AX195818 AX195820:AX195831 AX195836:AX195858 AX261349:AX261354 AX261356:AX261367 AX261372:AX261394 AX326885:AX326890 AX326892:AX326903 AX326908:AX326930 AX392421:AX392426 AX392428:AX392439 AX392444:AX392466 AX457957:AX457962 AX457964:AX457975 AX457980:AX458002 AX523493:AX523498 AX523500:AX523511 AX523516:AX523538 AX589029:AX589034 AX589036:AX589047 AX589052:AX589074 AX654565:AX654570 AX654572:AX654583 AX654588:AX654610 AX720101:AX720106 AX720108:AX720119 AX720124:AX720146 AX785637:AX785642 AX785644:AX785655 AX785660:AX785682 AX851173:AX851178 AX851180:AX851191 AX851196:AX851218 AX916709:AX916714 AX916716:AX916727 AX916732:AX916754 AX982245:AX982250 AX982252:AX982263 AX982268:AX982290 AY110:AY114 AY116:AY125 AY130:AY151 AY153:AY155 AY158:AY163 AY165:AY176 AY64741:AY64745 AY64747:AY64756 AY64761:AY64782 AY64784:AY64786 AY64789:AY64794 AY64796:AY64807 AY130277:AY130281 AY130283:AY130292 AY130297:AY130318 AY130320:AY130322 AY130325:AY130330 AY130332:AY130343 AY195813:AY195817 AY195819:AY195828 AY195833:AY195854 AY195856:AY195858 AY195861:AY195866 AY195868:AY195879 AY261349:AY261353 AY261355:AY261364 AY261369:AY261390 AY261392:AY261394 AY261397:AY261402 AY261404:AY261415 AY326885:AY326889 AY326891:AY326900 AY326905:AY326926 AY326928:AY326930 AY326933:AY326938 AY326940:AY326951 AY392421:AY392425 AY392427:AY392436 AY392441:AY392462 AY392464:AY392466 AY392469:AY392474 AY392476:AY392487 AY457957:AY457961 AY457963:AY457972 AY457977:AY457998 AY458000:AY458002 AY458005:AY458010 AY458012:AY458023 AY523493:AY523497 AY523499:AY523508 AY523513:AY523534 AY523536:AY523538 AY523541:AY523546 AY523548:AY523559 AY589029:AY589033 AY589035:AY589044 AY589049:AY589070 AY589072:AY589074 AY589077:AY589082 AY589084:AY589095 AY654565:AY654569 AY654571:AY654580 AY654585:AY654606 AY654608:AY654610 AY654613:AY654618 AY654620:AY654631 AY720101:AY720105 AY720107:AY720116 AY720121:AY720142 AY720144:AY720146 AY720149:AY720154 AY720156:AY720167 AY785637:AY785641 AY785643:AY785652 AY785657:AY785678 AY785680:AY785682 AY785685:AY785690 AY785692:AY785703 AY851173:AY851177 AY851179:AY851188 AY851193:AY851214 AY851216:AY851218 AY851221:AY851226 AY851228:AY851239 AY916709:AY916713 AY916715:AY916724 AY916729:AY916750 AY916752:AY916754 AY916757:AY916762 AY916764:AY916775 AY982245:AY982249 AY982251:AY982260 AY982265:AY982286 AY982288:AY982290 AY982293:AY982298 AY982300:AY982311 AZ110:AZ125 AZ64741:AZ64756 AZ130277:AZ130292 AZ195813:AZ195828 AZ261349:AZ261364 AZ326885:AZ326900 AZ392421:AZ392436 AZ457957:AZ457972 AZ523493:AZ523508 AZ589029:AZ589044 AZ654565:AZ654580 AZ720101:AZ720116 AZ785637:AZ785652 AZ851173:AZ851188 AZ916709:AZ916724 AZ982245:AZ982260 BD126:BD151 BD64757:BD64782 BD130293:BD130318 BD195829:BD195854 BD261365:BD261390 BD326901:BD326926 BD392437:BD392462 BD457973:BD457998 BD523509:BD523534 BD589045:BD589070 BD654581:BD654606 BD720117:BD720142 BD785653:BD785678 BD851189:BD851214 BD916725:BD916750 BD982261:BD982286 KT110:KT115 KT117:KT128 KT133:KT155 KT64741:KT64746 KT64748:KT64759 KT64764:KT64786 KT130277:KT130282 KT130284:KT130295 KT130300:KT130322 KT195813:KT195818 KT195820:KT195831 KT195836:KT195858 KT261349:KT261354 KT261356:KT261367 KT261372:KT261394 KT326885:KT326890 KT326892:KT326903 KT326908:KT326930 KT392421:KT392426 KT392428:KT392439 KT392444:KT392466 KT457957:KT457962 KT457964:KT457975 KT457980:KT458002 KT523493:KT523498 KT523500:KT523511 KT523516:KT523538 KT589029:KT589034 KT589036:KT589047 KT589052:KT589074 KT654565:KT654570 KT654572:KT654583 KT654588:KT654610 KT720101:KT720106 KT720108:KT720119 KT720124:KT720146 KT785637:KT785642 KT785644:KT785655 KT785660:KT785682 KT851173:KT851178 KT851180:KT851191 KT851196:KT851218 KT916709:KT916714 KT916716:KT916727 KT916732:KT916754 KT982245:KT982250 KT982252:KT982263 KT982268:KT982290 KU110:KU114 KU116:KU125 KU130:KU151 KU153:KU155 KU158:KU163 KU165:KU176 KU64741:KU64745 KU64747:KU64756 KU64761:KU64782 KU64784:KU64786 KU64789:KU64794 KU64796:KU64807 KU130277:KU130281 KU130283:KU130292 KU130297:KU130318 KU130320:KU130322 KU130325:KU130330 KU130332:KU130343 KU195813:KU195817 KU195819:KU195828 KU195833:KU195854 KU195856:KU195858 KU195861:KU195866 KU195868:KU195879 KU261349:KU261353 KU261355:KU261364 KU261369:KU261390 KU261392:KU261394 KU261397:KU261402 KU261404:KU261415 KU326885:KU326889 KU326891:KU326900 KU326905:KU326926 KU326928:KU326930 KU326933:KU326938 KU326940:KU326951 KU392421:KU392425 KU392427:KU392436 KU392441:KU392462 KU392464:KU392466 KU392469:KU392474 KU392476:KU392487 KU457957:KU457961 KU457963:KU457972 KU457977:KU457998 KU458000:KU458002 KU458005:KU458010 KU458012:KU458023 KU523493:KU523497 KU523499:KU523508 KU523513:KU523534 KU523536:KU523538 KU523541:KU523546 KU523548:KU523559 KU589029:KU589033 KU589035:KU589044 KU589049:KU589070 KU589072:KU589074 KU589077:KU589082 KU589084:KU589095 KU654565:KU654569 KU654571:KU654580 KU654585:KU654606 KU654608:KU654610 KU654613:KU654618 KU654620:KU654631 KU720101:KU720105 KU720107:KU720116 KU720121:KU720142 KU720144:KU720146 KU720149:KU720154 KU720156:KU720167 KU785637:KU785641 KU785643:KU785652 KU785657:KU785678 KU785680:KU785682 KU785685:KU785690 KU785692:KU785703 KU851173:KU851177 KU851179:KU851188 KU851193:KU851214 KU851216:KU851218 KU851221:KU851226 KU851228:KU851239 KU916709:KU916713 KU916715:KU916724 KU916729:KU916750 KU916752:KU916754 KU916757:KU916762 KU916764:KU916775 KU982245:KU982249 KU982251:KU982260 KU982265:KU982286 KU982288:KU982290 KU982293:KU982298 KU982300:KU982311 KV110:KV125 KV64741:KV64756 KV130277:KV130292 KV195813:KV195828 KV261349:KV261364 KV326885:KV326900 KV392421:KV392436 KV457957:KV457972 KV523493:KV523508 KV589029:KV589044 KV654565:KV654580 KV720101:KV720116 KV785637:KV785652 KV851173:KV851188 KV916709:KV916724 KV982245:KV982260 KZ126:KZ151 KZ64757:KZ64782 KZ130293:KZ130318 KZ195829:KZ195854 KZ261365:KZ261390 KZ326901:KZ326926 KZ392437:KZ392462 KZ457973:KZ457998 KZ523509:KZ523534 KZ589045:KZ589070 KZ654581:KZ654606 KZ720117:KZ720142 KZ785653:KZ785678 KZ851189:KZ851214 KZ916725:KZ916750 KZ982261:KZ982286 UP110:UP115 UP117:UP128 UP133:UP155 UP64741:UP64746 UP64748:UP64759 UP64764:UP64786 UP130277:UP130282 UP130284:UP130295 UP130300:UP130322 UP195813:UP195818 UP195820:UP195831 UP195836:UP195858 UP261349:UP261354 UP261356:UP261367 UP261372:UP261394 UP326885:UP326890 UP326892:UP326903 UP326908:UP326930 UP392421:UP392426 UP392428:UP392439 UP392444:UP392466 UP457957:UP457962 UP457964:UP457975 UP457980:UP458002 UP523493:UP523498 UP523500:UP523511 UP523516:UP523538 UP589029:UP589034 UP589036:UP589047 UP589052:UP589074 UP654565:UP654570 UP654572:UP654583 UP654588:UP654610 UP720101:UP720106 UP720108:UP720119 UP720124:UP720146 UP785637:UP785642 UP785644:UP785655 UP785660:UP785682 UP851173:UP851178 UP851180:UP851191 UP851196:UP851218 UP916709:UP916714 UP916716:UP916727 UP916732:UP916754 UP982245:UP982250 UP982252:UP982263 UP982268:UP982290 UQ110:UQ114 UQ116:UQ125 UQ130:UQ151 UQ153:UQ155 UQ158:UQ163 UQ165:UQ176 UQ64741:UQ64745 UQ64747:UQ64756 UQ64761:UQ64782 UQ64784:UQ64786 UQ64789:UQ64794 UQ64796:UQ64807 UQ130277:UQ130281 UQ130283:UQ130292 UQ130297:UQ130318 UQ130320:UQ130322 UQ130325:UQ130330 UQ130332:UQ130343 UQ195813:UQ195817 UQ195819:UQ195828 UQ195833:UQ195854 UQ195856:UQ195858 UQ195861:UQ195866 UQ195868:UQ195879 UQ261349:UQ261353 UQ261355:UQ261364 UQ261369:UQ261390 UQ261392:UQ261394 UQ261397:UQ261402 UQ261404:UQ261415 UQ326885:UQ326889 UQ326891:UQ326900 UQ326905:UQ326926 UQ326928:UQ326930 UQ326933:UQ326938 UQ326940:UQ326951 UQ392421:UQ392425 UQ392427:UQ392436 UQ392441:UQ392462 UQ392464:UQ392466 UQ392469:UQ392474 UQ392476:UQ392487 UQ457957:UQ457961 UQ457963:UQ457972 UQ457977:UQ457998 UQ458000:UQ458002 UQ458005:UQ458010 UQ458012:UQ458023 UQ523493:UQ523497 UQ523499:UQ523508 UQ523513:UQ523534 UQ523536:UQ523538 UQ523541:UQ523546 UQ523548:UQ523559 UQ589029:UQ589033 UQ589035:UQ589044 UQ589049:UQ589070 UQ589072:UQ589074 UQ589077:UQ589082 UQ589084:UQ589095 UQ654565:UQ654569 UQ654571:UQ654580 UQ654585:UQ654606 UQ654608:UQ654610 UQ654613:UQ654618 UQ654620:UQ654631 UQ720101:UQ720105 UQ720107:UQ720116 UQ720121:UQ720142 UQ720144:UQ720146 UQ720149:UQ720154 UQ720156:UQ720167 UQ785637:UQ785641 UQ785643:UQ785652 UQ785657:UQ785678 UQ785680:UQ785682 UQ785685:UQ785690 UQ785692:UQ785703 UQ851173:UQ851177 UQ851179:UQ851188 UQ851193:UQ851214 UQ851216:UQ851218 UQ851221:UQ851226 UQ851228:UQ851239 UQ916709:UQ916713 UQ916715:UQ916724 UQ916729:UQ916750 UQ916752:UQ916754 UQ916757:UQ916762 UQ916764:UQ916775 UQ982245:UQ982249 UQ982251:UQ982260 UQ982265:UQ982286 UQ982288:UQ982290 UQ982293:UQ982298 UQ982300:UQ982311 UR110:UR125 UR64741:UR64756 UR130277:UR130292 UR195813:UR195828 UR261349:UR261364 UR326885:UR326900 UR392421:UR392436 UR457957:UR457972 UR523493:UR523508 UR589029:UR589044 UR654565:UR654580 UR720101:UR720116 UR785637:UR785652 UR851173:UR851188 UR916709:UR916724 UR982245:UR982260 UV126:UV151 UV64757:UV64782 UV130293:UV130318 UV195829:UV195854 UV261365:UV261390 UV326901:UV326926 UV392437:UV392462 UV457973:UV457998 UV523509:UV523534 UV589045:UV589070 UV654581:UV654606 UV720117:UV720142 UV785653:UV785678 UV851189:UV851214 UV916725:UV916750 UV982261:UV982286 AEL110:AEL115 AEL117:AEL128 AEL133:AEL155 AEL64741:AEL64746 AEL64748:AEL64759 AEL64764:AEL64786 AEL130277:AEL130282 AEL130284:AEL130295 AEL130300:AEL130322 AEL195813:AEL195818 AEL195820:AEL195831 AEL195836:AEL195858 AEL261349:AEL261354 AEL261356:AEL261367 AEL261372:AEL261394 AEL326885:AEL326890 AEL326892:AEL326903 AEL326908:AEL326930 AEL392421:AEL392426 AEL392428:AEL392439 AEL392444:AEL392466 AEL457957:AEL457962 AEL457964:AEL457975 AEL457980:AEL458002 AEL523493:AEL523498 AEL523500:AEL523511 AEL523516:AEL523538 AEL589029:AEL589034 AEL589036:AEL589047 AEL589052:AEL589074 AEL654565:AEL654570 AEL654572:AEL654583 AEL654588:AEL654610 AEL720101:AEL720106 AEL720108:AEL720119 AEL720124:AEL720146 AEL785637:AEL785642 AEL785644:AEL785655 AEL785660:AEL785682 AEL851173:AEL851178 AEL851180:AEL851191 AEL851196:AEL851218 AEL916709:AEL916714 AEL916716:AEL916727 AEL916732:AEL916754 AEL982245:AEL982250 AEL982252:AEL982263 AEL982268:AEL982290 AEM110:AEM114 AEM116:AEM125 AEM130:AEM151 AEM153:AEM155 AEM158:AEM163 AEM165:AEM176 AEM64741:AEM64745 AEM64747:AEM64756 AEM64761:AEM64782 AEM64784:AEM64786 AEM64789:AEM64794 AEM64796:AEM64807 AEM130277:AEM130281 AEM130283:AEM130292 AEM130297:AEM130318 AEM130320:AEM130322 AEM130325:AEM130330 AEM130332:AEM130343 AEM195813:AEM195817 AEM195819:AEM195828 AEM195833:AEM195854 AEM195856:AEM195858 AEM195861:AEM195866 AEM195868:AEM195879 AEM261349:AEM261353 AEM261355:AEM261364 AEM261369:AEM261390 AEM261392:AEM261394 AEM261397:AEM261402 AEM261404:AEM261415 AEM326885:AEM326889 AEM326891:AEM326900 AEM326905:AEM326926 AEM326928:AEM326930 AEM326933:AEM326938 AEM326940:AEM326951 AEM392421:AEM392425 AEM392427:AEM392436 AEM392441:AEM392462 AEM392464:AEM392466 AEM392469:AEM392474 AEM392476:AEM392487 AEM457957:AEM457961 AEM457963:AEM457972 AEM457977:AEM457998 AEM458000:AEM458002 AEM458005:AEM458010 AEM458012:AEM458023 AEM523493:AEM523497 AEM523499:AEM523508 AEM523513:AEM523534 AEM523536:AEM523538 AEM523541:AEM523546 AEM523548:AEM523559 AEM589029:AEM589033 AEM589035:AEM589044 AEM589049:AEM589070 AEM589072:AEM589074 AEM589077:AEM589082 AEM589084:AEM589095 AEM654565:AEM654569 AEM654571:AEM654580 AEM654585:AEM654606 AEM654608:AEM654610 AEM654613:AEM654618 AEM654620:AEM654631 AEM720101:AEM720105 AEM720107:AEM720116 AEM720121:AEM720142 AEM720144:AEM720146 AEM720149:AEM720154 AEM720156:AEM720167 AEM785637:AEM785641 AEM785643:AEM785652 AEM785657:AEM785678 AEM785680:AEM785682 AEM785685:AEM785690 AEM785692:AEM785703 AEM851173:AEM851177 AEM851179:AEM851188 AEM851193:AEM851214 AEM851216:AEM851218 AEM851221:AEM851226 AEM851228:AEM851239 AEM916709:AEM916713 AEM916715:AEM916724 AEM916729:AEM916750 AEM916752:AEM916754 AEM916757:AEM916762 AEM916764:AEM916775 AEM982245:AEM982249 AEM982251:AEM982260 AEM982265:AEM982286 AEM982288:AEM982290 AEM982293:AEM982298 AEM982300:AEM982311 AEN110:AEN125 AEN64741:AEN64756 AEN130277:AEN130292 AEN195813:AEN195828 AEN261349:AEN261364 AEN326885:AEN326900 AEN392421:AEN392436 AEN457957:AEN457972 AEN523493:AEN523508 AEN589029:AEN589044 AEN654565:AEN654580 AEN720101:AEN720116 AEN785637:AEN785652 AEN851173:AEN851188 AEN916709:AEN916724 AEN982245:AEN982260 AER126:AER151 AER64757:AER64782 AER130293:AER130318 AER195829:AER195854 AER261365:AER261390 AER326901:AER326926 AER392437:AER392462 AER457973:AER457998 AER523509:AER523534 AER589045:AER589070 AER654581:AER654606 AER720117:AER720142 AER785653:AER785678 AER851189:AER851214 AER916725:AER916750 AER982261:AER982286 AOH110:AOH115 AOH117:AOH128 AOH133:AOH155 AOH64741:AOH64746 AOH64748:AOH64759 AOH64764:AOH64786 AOH130277:AOH130282 AOH130284:AOH130295 AOH130300:AOH130322 AOH195813:AOH195818 AOH195820:AOH195831 AOH195836:AOH195858 AOH261349:AOH261354 AOH261356:AOH261367 AOH261372:AOH261394 AOH326885:AOH326890 AOH326892:AOH326903 AOH326908:AOH326930 AOH392421:AOH392426 AOH392428:AOH392439 AOH392444:AOH392466 AOH457957:AOH457962 AOH457964:AOH457975 AOH457980:AOH458002 AOH523493:AOH523498 AOH523500:AOH523511 AOH523516:AOH523538 AOH589029:AOH589034 AOH589036:AOH589047 AOH589052:AOH589074 AOH654565:AOH654570 AOH654572:AOH654583 AOH654588:AOH654610 AOH720101:AOH720106 AOH720108:AOH720119 AOH720124:AOH720146 AOH785637:AOH785642 AOH785644:AOH785655 AOH785660:AOH785682 AOH851173:AOH851178 AOH851180:AOH851191 AOH851196:AOH851218 AOH916709:AOH916714 AOH916716:AOH916727 AOH916732:AOH916754 AOH982245:AOH982250 AOH982252:AOH982263 AOH982268:AOH982290 AOI110:AOI114 AOI116:AOI125 AOI130:AOI151 AOI153:AOI155 AOI158:AOI163 AOI165:AOI176 AOI64741:AOI64745 AOI64747:AOI64756 AOI64761:AOI64782 AOI64784:AOI64786 AOI64789:AOI64794 AOI64796:AOI64807 AOI130277:AOI130281 AOI130283:AOI130292 AOI130297:AOI130318 AOI130320:AOI130322 AOI130325:AOI130330 AOI130332:AOI130343 AOI195813:AOI195817 AOI195819:AOI195828 AOI195833:AOI195854 AOI195856:AOI195858 AOI195861:AOI195866 AOI195868:AOI195879 AOI261349:AOI261353 AOI261355:AOI261364 AOI261369:AOI261390 AOI261392:AOI261394 AOI261397:AOI261402 AOI261404:AOI261415 AOI326885:AOI326889 AOI326891:AOI326900 AOI326905:AOI326926 AOI326928:AOI326930 AOI326933:AOI326938 AOI326940:AOI326951 AOI392421:AOI392425 AOI392427:AOI392436 AOI392441:AOI392462 AOI392464:AOI392466 AOI392469:AOI392474 AOI392476:AOI392487 AOI457957:AOI457961 AOI457963:AOI457972 AOI457977:AOI457998 AOI458000:AOI458002 AOI458005:AOI458010 AOI458012:AOI458023 AOI523493:AOI523497 AOI523499:AOI523508 AOI523513:AOI523534 AOI523536:AOI523538 AOI523541:AOI523546 AOI523548:AOI523559 AOI589029:AOI589033 AOI589035:AOI589044 AOI589049:AOI589070 AOI589072:AOI589074 AOI589077:AOI589082 AOI589084:AOI589095 AOI654565:AOI654569 AOI654571:AOI654580 AOI654585:AOI654606 AOI654608:AOI654610 AOI654613:AOI654618 AOI654620:AOI654631 AOI720101:AOI720105 AOI720107:AOI720116 AOI720121:AOI720142 AOI720144:AOI720146 AOI720149:AOI720154 AOI720156:AOI720167 AOI785637:AOI785641 AOI785643:AOI785652 AOI785657:AOI785678 AOI785680:AOI785682 AOI785685:AOI785690 AOI785692:AOI785703 AOI851173:AOI851177 AOI851179:AOI851188 AOI851193:AOI851214 AOI851216:AOI851218 AOI851221:AOI851226 AOI851228:AOI851239 AOI916709:AOI916713 AOI916715:AOI916724 AOI916729:AOI916750 AOI916752:AOI916754 AOI916757:AOI916762 AOI916764:AOI916775 AOI982245:AOI982249 AOI982251:AOI982260 AOI982265:AOI982286 AOI982288:AOI982290 AOI982293:AOI982298 AOI982300:AOI982311 AOJ110:AOJ125 AOJ64741:AOJ64756 AOJ130277:AOJ130292 AOJ195813:AOJ195828 AOJ261349:AOJ261364 AOJ326885:AOJ326900 AOJ392421:AOJ392436 AOJ457957:AOJ457972 AOJ523493:AOJ523508 AOJ589029:AOJ589044 AOJ654565:AOJ654580 AOJ720101:AOJ720116 AOJ785637:AOJ785652 AOJ851173:AOJ851188 AOJ916709:AOJ916724 AOJ982245:AOJ982260 AON126:AON151 AON64757:AON64782 AON130293:AON130318 AON195829:AON195854 AON261365:AON261390 AON326901:AON326926 AON392437:AON392462 AON457973:AON457998 AON523509:AON523534 AON589045:AON589070 AON654581:AON654606 AON720117:AON720142 AON785653:AON785678 AON851189:AON851214 AON916725:AON916750 AON982261:AON982286 AYD110:AYD115 AYD117:AYD128 AYD133:AYD155 AYD64741:AYD64746 AYD64748:AYD64759 AYD64764:AYD64786 AYD130277:AYD130282 AYD130284:AYD130295 AYD130300:AYD130322 AYD195813:AYD195818 AYD195820:AYD195831 AYD195836:AYD195858 AYD261349:AYD261354 AYD261356:AYD261367 AYD261372:AYD261394 AYD326885:AYD326890 AYD326892:AYD326903 AYD326908:AYD326930 AYD392421:AYD392426 AYD392428:AYD392439 AYD392444:AYD392466 AYD457957:AYD457962 AYD457964:AYD457975 AYD457980:AYD458002 AYD523493:AYD523498 AYD523500:AYD523511 AYD523516:AYD523538 AYD589029:AYD589034 AYD589036:AYD589047 AYD589052:AYD589074 AYD654565:AYD654570 AYD654572:AYD654583 AYD654588:AYD654610 AYD720101:AYD720106 AYD720108:AYD720119 AYD720124:AYD720146 AYD785637:AYD785642 AYD785644:AYD785655 AYD785660:AYD785682 AYD851173:AYD851178 AYD851180:AYD851191 AYD851196:AYD851218 AYD916709:AYD916714 AYD916716:AYD916727 AYD916732:AYD916754 AYD982245:AYD982250 AYD982252:AYD982263 AYD982268:AYD982290 AYE110:AYE114 AYE116:AYE125 AYE130:AYE151 AYE153:AYE155 AYE158:AYE163 AYE165:AYE176 AYE64741:AYE64745 AYE64747:AYE64756 AYE64761:AYE64782 AYE64784:AYE64786 AYE64789:AYE64794 AYE64796:AYE64807 AYE130277:AYE130281 AYE130283:AYE130292 AYE130297:AYE130318 AYE130320:AYE130322 AYE130325:AYE130330 AYE130332:AYE130343 AYE195813:AYE195817 AYE195819:AYE195828 AYE195833:AYE195854 AYE195856:AYE195858 AYE195861:AYE195866 AYE195868:AYE195879 AYE261349:AYE261353 AYE261355:AYE261364 AYE261369:AYE261390 AYE261392:AYE261394 AYE261397:AYE261402 AYE261404:AYE261415 AYE326885:AYE326889 AYE326891:AYE326900 AYE326905:AYE326926 AYE326928:AYE326930 AYE326933:AYE326938 AYE326940:AYE326951 AYE392421:AYE392425 AYE392427:AYE392436 AYE392441:AYE392462 AYE392464:AYE392466 AYE392469:AYE392474 AYE392476:AYE392487 AYE457957:AYE457961 AYE457963:AYE457972 AYE457977:AYE457998 AYE458000:AYE458002 AYE458005:AYE458010 AYE458012:AYE458023 AYE523493:AYE523497 AYE523499:AYE523508 AYE523513:AYE523534 AYE523536:AYE523538 AYE523541:AYE523546 AYE523548:AYE523559 AYE589029:AYE589033 AYE589035:AYE589044 AYE589049:AYE589070 AYE589072:AYE589074 AYE589077:AYE589082 AYE589084:AYE589095 AYE654565:AYE654569 AYE654571:AYE654580 AYE654585:AYE654606 AYE654608:AYE654610 AYE654613:AYE654618 AYE654620:AYE654631 AYE720101:AYE720105 AYE720107:AYE720116 AYE720121:AYE720142 AYE720144:AYE720146 AYE720149:AYE720154 AYE720156:AYE720167 AYE785637:AYE785641 AYE785643:AYE785652 AYE785657:AYE785678 AYE785680:AYE785682 AYE785685:AYE785690 AYE785692:AYE785703 AYE851173:AYE851177 AYE851179:AYE851188 AYE851193:AYE851214 AYE851216:AYE851218 AYE851221:AYE851226 AYE851228:AYE851239 AYE916709:AYE916713 AYE916715:AYE916724 AYE916729:AYE916750 AYE916752:AYE916754 AYE916757:AYE916762 AYE916764:AYE916775 AYE982245:AYE982249 AYE982251:AYE982260 AYE982265:AYE982286 AYE982288:AYE982290 AYE982293:AYE982298 AYE982300:AYE982311 AYF110:AYF125 AYF64741:AYF64756 AYF130277:AYF130292 AYF195813:AYF195828 AYF261349:AYF261364 AYF326885:AYF326900 AYF392421:AYF392436 AYF457957:AYF457972 AYF523493:AYF523508 AYF589029:AYF589044 AYF654565:AYF654580 AYF720101:AYF720116 AYF785637:AYF785652 AYF851173:AYF851188 AYF916709:AYF916724 AYF982245:AYF982260 AYJ126:AYJ151 AYJ64757:AYJ64782 AYJ130293:AYJ130318 AYJ195829:AYJ195854 AYJ261365:AYJ261390 AYJ326901:AYJ326926 AYJ392437:AYJ392462 AYJ457973:AYJ457998 AYJ523509:AYJ523534 AYJ589045:AYJ589070 AYJ654581:AYJ654606 AYJ720117:AYJ720142 AYJ785653:AYJ785678 AYJ851189:AYJ851214 AYJ916725:AYJ916750 AYJ982261:AYJ982286 BHZ110:BHZ115 BHZ117:BHZ128 BHZ133:BHZ155 BHZ64741:BHZ64746 BHZ64748:BHZ64759 BHZ64764:BHZ64786 BHZ130277:BHZ130282 BHZ130284:BHZ130295 BHZ130300:BHZ130322 BHZ195813:BHZ195818 BHZ195820:BHZ195831 BHZ195836:BHZ195858 BHZ261349:BHZ261354 BHZ261356:BHZ261367 BHZ261372:BHZ261394 BHZ326885:BHZ326890 BHZ326892:BHZ326903 BHZ326908:BHZ326930 BHZ392421:BHZ392426 BHZ392428:BHZ392439 BHZ392444:BHZ392466 BHZ457957:BHZ457962 BHZ457964:BHZ457975 BHZ457980:BHZ458002 BHZ523493:BHZ523498 BHZ523500:BHZ523511 BHZ523516:BHZ523538 BHZ589029:BHZ589034 BHZ589036:BHZ589047 BHZ589052:BHZ589074 BHZ654565:BHZ654570 BHZ654572:BHZ654583 BHZ654588:BHZ654610 BHZ720101:BHZ720106 BHZ720108:BHZ720119 BHZ720124:BHZ720146 BHZ785637:BHZ785642 BHZ785644:BHZ785655 BHZ785660:BHZ785682 BHZ851173:BHZ851178 BHZ851180:BHZ851191 BHZ851196:BHZ851218 BHZ916709:BHZ916714 BHZ916716:BHZ916727 BHZ916732:BHZ916754 BHZ982245:BHZ982250 BHZ982252:BHZ982263 BHZ982268:BHZ982290 BIA110:BIA114 BIA116:BIA125 BIA130:BIA151 BIA153:BIA155 BIA158:BIA163 BIA165:BIA176 BIA64741:BIA64745 BIA64747:BIA64756 BIA64761:BIA64782 BIA64784:BIA64786 BIA64789:BIA64794 BIA64796:BIA64807 BIA130277:BIA130281 BIA130283:BIA130292 BIA130297:BIA130318 BIA130320:BIA130322 BIA130325:BIA130330 BIA130332:BIA130343 BIA195813:BIA195817 BIA195819:BIA195828 BIA195833:BIA195854 BIA195856:BIA195858 BIA195861:BIA195866 BIA195868:BIA195879 BIA261349:BIA261353 BIA261355:BIA261364 BIA261369:BIA261390 BIA261392:BIA261394 BIA261397:BIA261402 BIA261404:BIA261415 BIA326885:BIA326889 BIA326891:BIA326900 BIA326905:BIA326926 BIA326928:BIA326930 BIA326933:BIA326938 BIA326940:BIA326951 BIA392421:BIA392425 BIA392427:BIA392436 BIA392441:BIA392462 BIA392464:BIA392466 BIA392469:BIA392474 BIA392476:BIA392487 BIA457957:BIA457961 BIA457963:BIA457972 BIA457977:BIA457998 BIA458000:BIA458002 BIA458005:BIA458010 BIA458012:BIA458023 BIA523493:BIA523497 BIA523499:BIA523508 BIA523513:BIA523534 BIA523536:BIA523538 BIA523541:BIA523546 BIA523548:BIA523559 BIA589029:BIA589033 BIA589035:BIA589044 BIA589049:BIA589070 BIA589072:BIA589074 BIA589077:BIA589082 BIA589084:BIA589095 BIA654565:BIA654569 BIA654571:BIA654580 BIA654585:BIA654606 BIA654608:BIA654610 BIA654613:BIA654618 BIA654620:BIA654631 BIA720101:BIA720105 BIA720107:BIA720116 BIA720121:BIA720142 BIA720144:BIA720146 BIA720149:BIA720154 BIA720156:BIA720167 BIA785637:BIA785641 BIA785643:BIA785652 BIA785657:BIA785678 BIA785680:BIA785682 BIA785685:BIA785690 BIA785692:BIA785703 BIA851173:BIA851177 BIA851179:BIA851188 BIA851193:BIA851214 BIA851216:BIA851218 BIA851221:BIA851226 BIA851228:BIA851239 BIA916709:BIA916713 BIA916715:BIA916724 BIA916729:BIA916750 BIA916752:BIA916754 BIA916757:BIA916762 BIA916764:BIA916775 BIA982245:BIA982249 BIA982251:BIA982260 BIA982265:BIA982286 BIA982288:BIA982290 BIA982293:BIA982298 BIA982300:BIA982311 BIB110:BIB125 BIB64741:BIB64756 BIB130277:BIB130292 BIB195813:BIB195828 BIB261349:BIB261364 BIB326885:BIB326900 BIB392421:BIB392436 BIB457957:BIB457972 BIB523493:BIB523508 BIB589029:BIB589044 BIB654565:BIB654580 BIB720101:BIB720116 BIB785637:BIB785652 BIB851173:BIB851188 BIB916709:BIB916724 BIB982245:BIB982260 BIF126:BIF151 BIF64757:BIF64782 BIF130293:BIF130318 BIF195829:BIF195854 BIF261365:BIF261390 BIF326901:BIF326926 BIF392437:BIF392462 BIF457973:BIF457998 BIF523509:BIF523534 BIF589045:BIF589070 BIF654581:BIF654606 BIF720117:BIF720142 BIF785653:BIF785678 BIF851189:BIF851214 BIF916725:BIF916750 BIF982261:BIF982286 BRV110:BRV115 BRV117:BRV128 BRV133:BRV155 BRV64741:BRV64746 BRV64748:BRV64759 BRV64764:BRV64786 BRV130277:BRV130282 BRV130284:BRV130295 BRV130300:BRV130322 BRV195813:BRV195818 BRV195820:BRV195831 BRV195836:BRV195858 BRV261349:BRV261354 BRV261356:BRV261367 BRV261372:BRV261394 BRV326885:BRV326890 BRV326892:BRV326903 BRV326908:BRV326930 BRV392421:BRV392426 BRV392428:BRV392439 BRV392444:BRV392466 BRV457957:BRV457962 BRV457964:BRV457975 BRV457980:BRV458002 BRV523493:BRV523498 BRV523500:BRV523511 BRV523516:BRV523538 BRV589029:BRV589034 BRV589036:BRV589047 BRV589052:BRV589074 BRV654565:BRV654570 BRV654572:BRV654583 BRV654588:BRV654610 BRV720101:BRV720106 BRV720108:BRV720119 BRV720124:BRV720146 BRV785637:BRV785642 BRV785644:BRV785655 BRV785660:BRV785682 BRV851173:BRV851178 BRV851180:BRV851191 BRV851196:BRV851218 BRV916709:BRV916714 BRV916716:BRV916727 BRV916732:BRV916754 BRV982245:BRV982250 BRV982252:BRV982263 BRV982268:BRV982290 BRW110:BRW114 BRW116:BRW125 BRW130:BRW151 BRW153:BRW155 BRW158:BRW163 BRW165:BRW176 BRW64741:BRW64745 BRW64747:BRW64756 BRW64761:BRW64782 BRW64784:BRW64786 BRW64789:BRW64794 BRW64796:BRW64807 BRW130277:BRW130281 BRW130283:BRW130292 BRW130297:BRW130318 BRW130320:BRW130322 BRW130325:BRW130330 BRW130332:BRW130343 BRW195813:BRW195817 BRW195819:BRW195828 BRW195833:BRW195854 BRW195856:BRW195858 BRW195861:BRW195866 BRW195868:BRW195879 BRW261349:BRW261353 BRW261355:BRW261364 BRW261369:BRW261390 BRW261392:BRW261394 BRW261397:BRW261402 BRW261404:BRW261415 BRW326885:BRW326889 BRW326891:BRW326900 BRW326905:BRW326926 BRW326928:BRW326930 BRW326933:BRW326938 BRW326940:BRW326951 BRW392421:BRW392425 BRW392427:BRW392436 BRW392441:BRW392462 BRW392464:BRW392466 BRW392469:BRW392474 BRW392476:BRW392487 BRW457957:BRW457961 BRW457963:BRW457972 BRW457977:BRW457998 BRW458000:BRW458002 BRW458005:BRW458010 BRW458012:BRW458023 BRW523493:BRW523497 BRW523499:BRW523508 BRW523513:BRW523534 BRW523536:BRW523538 BRW523541:BRW523546 BRW523548:BRW523559 BRW589029:BRW589033 BRW589035:BRW589044 BRW589049:BRW589070 BRW589072:BRW589074 BRW589077:BRW589082 BRW589084:BRW589095 BRW654565:BRW654569 BRW654571:BRW654580 BRW654585:BRW654606 BRW654608:BRW654610 BRW654613:BRW654618 BRW654620:BRW654631 BRW720101:BRW720105 BRW720107:BRW720116 BRW720121:BRW720142 BRW720144:BRW720146 BRW720149:BRW720154 BRW720156:BRW720167 BRW785637:BRW785641 BRW785643:BRW785652 BRW785657:BRW785678 BRW785680:BRW785682 BRW785685:BRW785690 BRW785692:BRW785703 BRW851173:BRW851177 BRW851179:BRW851188 BRW851193:BRW851214 BRW851216:BRW851218 BRW851221:BRW851226 BRW851228:BRW851239 BRW916709:BRW916713 BRW916715:BRW916724 BRW916729:BRW916750 BRW916752:BRW916754 BRW916757:BRW916762 BRW916764:BRW916775 BRW982245:BRW982249 BRW982251:BRW982260 BRW982265:BRW982286 BRW982288:BRW982290 BRW982293:BRW982298 BRW982300:BRW982311 BRX110:BRX125 BRX64741:BRX64756 BRX130277:BRX130292 BRX195813:BRX195828 BRX261349:BRX261364 BRX326885:BRX326900 BRX392421:BRX392436 BRX457957:BRX457972 BRX523493:BRX523508 BRX589029:BRX589044 BRX654565:BRX654580 BRX720101:BRX720116 BRX785637:BRX785652 BRX851173:BRX851188 BRX916709:BRX916724 BRX982245:BRX982260 BSB126:BSB151 BSB64757:BSB64782 BSB130293:BSB130318 BSB195829:BSB195854 BSB261365:BSB261390 BSB326901:BSB326926 BSB392437:BSB392462 BSB457973:BSB457998 BSB523509:BSB523534 BSB589045:BSB589070 BSB654581:BSB654606 BSB720117:BSB720142 BSB785653:BSB785678 BSB851189:BSB851214 BSB916725:BSB916750 BSB982261:BSB982286 CBR110:CBR115 CBR117:CBR128 CBR133:CBR155 CBR64741:CBR64746 CBR64748:CBR64759 CBR64764:CBR64786 CBR130277:CBR130282 CBR130284:CBR130295 CBR130300:CBR130322 CBR195813:CBR195818 CBR195820:CBR195831 CBR195836:CBR195858 CBR261349:CBR261354 CBR261356:CBR261367 CBR261372:CBR261394 CBR326885:CBR326890 CBR326892:CBR326903 CBR326908:CBR326930 CBR392421:CBR392426 CBR392428:CBR392439 CBR392444:CBR392466 CBR457957:CBR457962 CBR457964:CBR457975 CBR457980:CBR458002 CBR523493:CBR523498 CBR523500:CBR523511 CBR523516:CBR523538 CBR589029:CBR589034 CBR589036:CBR589047 CBR589052:CBR589074 CBR654565:CBR654570 CBR654572:CBR654583 CBR654588:CBR654610 CBR720101:CBR720106 CBR720108:CBR720119 CBR720124:CBR720146 CBR785637:CBR785642 CBR785644:CBR785655 CBR785660:CBR785682 CBR851173:CBR851178 CBR851180:CBR851191 CBR851196:CBR851218 CBR916709:CBR916714 CBR916716:CBR916727 CBR916732:CBR916754 CBR982245:CBR982250 CBR982252:CBR982263 CBR982268:CBR982290 CBS110:CBS114 CBS116:CBS125 CBS130:CBS151 CBS153:CBS155 CBS158:CBS163 CBS165:CBS176 CBS64741:CBS64745 CBS64747:CBS64756 CBS64761:CBS64782 CBS64784:CBS64786 CBS64789:CBS64794 CBS64796:CBS64807 CBS130277:CBS130281 CBS130283:CBS130292 CBS130297:CBS130318 CBS130320:CBS130322 CBS130325:CBS130330 CBS130332:CBS130343 CBS195813:CBS195817 CBS195819:CBS195828 CBS195833:CBS195854 CBS195856:CBS195858 CBS195861:CBS195866 CBS195868:CBS195879 CBS261349:CBS261353 CBS261355:CBS261364 CBS261369:CBS261390 CBS261392:CBS261394 CBS261397:CBS261402 CBS261404:CBS261415 CBS326885:CBS326889 CBS326891:CBS326900 CBS326905:CBS326926 CBS326928:CBS326930 CBS326933:CBS326938 CBS326940:CBS326951 CBS392421:CBS392425 CBS392427:CBS392436 CBS392441:CBS392462 CBS392464:CBS392466 CBS392469:CBS392474 CBS392476:CBS392487 CBS457957:CBS457961 CBS457963:CBS457972 CBS457977:CBS457998 CBS458000:CBS458002 CBS458005:CBS458010 CBS458012:CBS458023 CBS523493:CBS523497 CBS523499:CBS523508 CBS523513:CBS523534 CBS523536:CBS523538 CBS523541:CBS523546 CBS523548:CBS523559 CBS589029:CBS589033 CBS589035:CBS589044 CBS589049:CBS589070 CBS589072:CBS589074 CBS589077:CBS589082 CBS589084:CBS589095 CBS654565:CBS654569 CBS654571:CBS654580 CBS654585:CBS654606 CBS654608:CBS654610 CBS654613:CBS654618 CBS654620:CBS654631 CBS720101:CBS720105 CBS720107:CBS720116 CBS720121:CBS720142 CBS720144:CBS720146 CBS720149:CBS720154 CBS720156:CBS720167 CBS785637:CBS785641 CBS785643:CBS785652 CBS785657:CBS785678 CBS785680:CBS785682 CBS785685:CBS785690 CBS785692:CBS785703 CBS851173:CBS851177 CBS851179:CBS851188 CBS851193:CBS851214 CBS851216:CBS851218 CBS851221:CBS851226 CBS851228:CBS851239 CBS916709:CBS916713 CBS916715:CBS916724 CBS916729:CBS916750 CBS916752:CBS916754 CBS916757:CBS916762 CBS916764:CBS916775 CBS982245:CBS982249 CBS982251:CBS982260 CBS982265:CBS982286 CBS982288:CBS982290 CBS982293:CBS982298 CBS982300:CBS982311 CBT110:CBT125 CBT64741:CBT64756 CBT130277:CBT130292 CBT195813:CBT195828 CBT261349:CBT261364 CBT326885:CBT326900 CBT392421:CBT392436 CBT457957:CBT457972 CBT523493:CBT523508 CBT589029:CBT589044 CBT654565:CBT654580 CBT720101:CBT720116 CBT785637:CBT785652 CBT851173:CBT851188 CBT916709:CBT916724 CBT982245:CBT982260 CBX126:CBX151 CBX64757:CBX64782 CBX130293:CBX130318 CBX195829:CBX195854 CBX261365:CBX261390 CBX326901:CBX326926 CBX392437:CBX392462 CBX457973:CBX457998 CBX523509:CBX523534 CBX589045:CBX589070 CBX654581:CBX654606 CBX720117:CBX720142 CBX785653:CBX785678 CBX851189:CBX851214 CBX916725:CBX916750 CBX982261:CBX982286 CLN110:CLN115 CLN117:CLN128 CLN133:CLN155 CLN64741:CLN64746 CLN64748:CLN64759 CLN64764:CLN64786 CLN130277:CLN130282 CLN130284:CLN130295 CLN130300:CLN130322 CLN195813:CLN195818 CLN195820:CLN195831 CLN195836:CLN195858 CLN261349:CLN261354 CLN261356:CLN261367 CLN261372:CLN261394 CLN326885:CLN326890 CLN326892:CLN326903 CLN326908:CLN326930 CLN392421:CLN392426 CLN392428:CLN392439 CLN392444:CLN392466 CLN457957:CLN457962 CLN457964:CLN457975 CLN457980:CLN458002 CLN523493:CLN523498 CLN523500:CLN523511 CLN523516:CLN523538 CLN589029:CLN589034 CLN589036:CLN589047 CLN589052:CLN589074 CLN654565:CLN654570 CLN654572:CLN654583 CLN654588:CLN654610 CLN720101:CLN720106 CLN720108:CLN720119 CLN720124:CLN720146 CLN785637:CLN785642 CLN785644:CLN785655 CLN785660:CLN785682 CLN851173:CLN851178 CLN851180:CLN851191 CLN851196:CLN851218 CLN916709:CLN916714 CLN916716:CLN916727 CLN916732:CLN916754 CLN982245:CLN982250 CLN982252:CLN982263 CLN982268:CLN982290 CLO110:CLO114 CLO116:CLO125 CLO130:CLO151 CLO153:CLO155 CLO158:CLO163 CLO165:CLO176 CLO64741:CLO64745 CLO64747:CLO64756 CLO64761:CLO64782 CLO64784:CLO64786 CLO64789:CLO64794 CLO64796:CLO64807 CLO130277:CLO130281 CLO130283:CLO130292 CLO130297:CLO130318 CLO130320:CLO130322 CLO130325:CLO130330 CLO130332:CLO130343 CLO195813:CLO195817 CLO195819:CLO195828 CLO195833:CLO195854 CLO195856:CLO195858 CLO195861:CLO195866 CLO195868:CLO195879 CLO261349:CLO261353 CLO261355:CLO261364 CLO261369:CLO261390 CLO261392:CLO261394 CLO261397:CLO261402 CLO261404:CLO261415 CLO326885:CLO326889 CLO326891:CLO326900 CLO326905:CLO326926 CLO326928:CLO326930 CLO326933:CLO326938 CLO326940:CLO326951 CLO392421:CLO392425 CLO392427:CLO392436 CLO392441:CLO392462 CLO392464:CLO392466 CLO392469:CLO392474 CLO392476:CLO392487 CLO457957:CLO457961 CLO457963:CLO457972 CLO457977:CLO457998 CLO458000:CLO458002 CLO458005:CLO458010 CLO458012:CLO458023 CLO523493:CLO523497 CLO523499:CLO523508 CLO523513:CLO523534 CLO523536:CLO523538 CLO523541:CLO523546 CLO523548:CLO523559 CLO589029:CLO589033 CLO589035:CLO589044 CLO589049:CLO589070 CLO589072:CLO589074 CLO589077:CLO589082 CLO589084:CLO589095 CLO654565:CLO654569 CLO654571:CLO654580 CLO654585:CLO654606 CLO654608:CLO654610 CLO654613:CLO654618 CLO654620:CLO654631 CLO720101:CLO720105 CLO720107:CLO720116 CLO720121:CLO720142 CLO720144:CLO720146 CLO720149:CLO720154 CLO720156:CLO720167 CLO785637:CLO785641 CLO785643:CLO785652 CLO785657:CLO785678 CLO785680:CLO785682 CLO785685:CLO785690 CLO785692:CLO785703 CLO851173:CLO851177 CLO851179:CLO851188 CLO851193:CLO851214 CLO851216:CLO851218 CLO851221:CLO851226 CLO851228:CLO851239 CLO916709:CLO916713 CLO916715:CLO916724 CLO916729:CLO916750 CLO916752:CLO916754 CLO916757:CLO916762 CLO916764:CLO916775 CLO982245:CLO982249 CLO982251:CLO982260 CLO982265:CLO982286 CLO982288:CLO982290 CLO982293:CLO982298 CLO982300:CLO982311 CLP110:CLP125 CLP64741:CLP64756 CLP130277:CLP130292 CLP195813:CLP195828 CLP261349:CLP261364 CLP326885:CLP326900 CLP392421:CLP392436 CLP457957:CLP457972 CLP523493:CLP523508 CLP589029:CLP589044 CLP654565:CLP654580 CLP720101:CLP720116 CLP785637:CLP785652 CLP851173:CLP851188 CLP916709:CLP916724 CLP982245:CLP982260 CLT126:CLT151 CLT64757:CLT64782 CLT130293:CLT130318 CLT195829:CLT195854 CLT261365:CLT261390 CLT326901:CLT326926 CLT392437:CLT392462 CLT457973:CLT457998 CLT523509:CLT523534 CLT589045:CLT589070 CLT654581:CLT654606 CLT720117:CLT720142 CLT785653:CLT785678 CLT851189:CLT851214 CLT916725:CLT916750 CLT982261:CLT982286 CVJ110:CVJ115 CVJ117:CVJ128 CVJ133:CVJ155 CVJ64741:CVJ64746 CVJ64748:CVJ64759 CVJ64764:CVJ64786 CVJ130277:CVJ130282 CVJ130284:CVJ130295 CVJ130300:CVJ130322 CVJ195813:CVJ195818 CVJ195820:CVJ195831 CVJ195836:CVJ195858 CVJ261349:CVJ261354 CVJ261356:CVJ261367 CVJ261372:CVJ261394 CVJ326885:CVJ326890 CVJ326892:CVJ326903 CVJ326908:CVJ326930 CVJ392421:CVJ392426 CVJ392428:CVJ392439 CVJ392444:CVJ392466 CVJ457957:CVJ457962 CVJ457964:CVJ457975 CVJ457980:CVJ458002 CVJ523493:CVJ523498 CVJ523500:CVJ523511 CVJ523516:CVJ523538 CVJ589029:CVJ589034 CVJ589036:CVJ589047 CVJ589052:CVJ589074 CVJ654565:CVJ654570 CVJ654572:CVJ654583 CVJ654588:CVJ654610 CVJ720101:CVJ720106 CVJ720108:CVJ720119 CVJ720124:CVJ720146 CVJ785637:CVJ785642 CVJ785644:CVJ785655 CVJ785660:CVJ785682 CVJ851173:CVJ851178 CVJ851180:CVJ851191 CVJ851196:CVJ851218 CVJ916709:CVJ916714 CVJ916716:CVJ916727 CVJ916732:CVJ916754 CVJ982245:CVJ982250 CVJ982252:CVJ982263 CVJ982268:CVJ982290 CVK110:CVK114 CVK116:CVK125 CVK130:CVK151 CVK153:CVK155 CVK158:CVK163 CVK165:CVK176 CVK64741:CVK64745 CVK64747:CVK64756 CVK64761:CVK64782 CVK64784:CVK64786 CVK64789:CVK64794 CVK64796:CVK64807 CVK130277:CVK130281 CVK130283:CVK130292 CVK130297:CVK130318 CVK130320:CVK130322 CVK130325:CVK130330 CVK130332:CVK130343 CVK195813:CVK195817 CVK195819:CVK195828 CVK195833:CVK195854 CVK195856:CVK195858 CVK195861:CVK195866 CVK195868:CVK195879 CVK261349:CVK261353 CVK261355:CVK261364 CVK261369:CVK261390 CVK261392:CVK261394 CVK261397:CVK261402 CVK261404:CVK261415 CVK326885:CVK326889 CVK326891:CVK326900 CVK326905:CVK326926 CVK326928:CVK326930 CVK326933:CVK326938 CVK326940:CVK326951 CVK392421:CVK392425 CVK392427:CVK392436 CVK392441:CVK392462 CVK392464:CVK392466 CVK392469:CVK392474 CVK392476:CVK392487 CVK457957:CVK457961 CVK457963:CVK457972 CVK457977:CVK457998 CVK458000:CVK458002 CVK458005:CVK458010 CVK458012:CVK458023 CVK523493:CVK523497 CVK523499:CVK523508 CVK523513:CVK523534 CVK523536:CVK523538 CVK523541:CVK523546 CVK523548:CVK523559 CVK589029:CVK589033 CVK589035:CVK589044 CVK589049:CVK589070 CVK589072:CVK589074 CVK589077:CVK589082 CVK589084:CVK589095 CVK654565:CVK654569 CVK654571:CVK654580 CVK654585:CVK654606 CVK654608:CVK654610 CVK654613:CVK654618 CVK654620:CVK654631 CVK720101:CVK720105 CVK720107:CVK720116 CVK720121:CVK720142 CVK720144:CVK720146 CVK720149:CVK720154 CVK720156:CVK720167 CVK785637:CVK785641 CVK785643:CVK785652 CVK785657:CVK785678 CVK785680:CVK785682 CVK785685:CVK785690 CVK785692:CVK785703 CVK851173:CVK851177 CVK851179:CVK851188 CVK851193:CVK851214 CVK851216:CVK851218 CVK851221:CVK851226 CVK851228:CVK851239 CVK916709:CVK916713 CVK916715:CVK916724 CVK916729:CVK916750 CVK916752:CVK916754 CVK916757:CVK916762 CVK916764:CVK916775 CVK982245:CVK982249 CVK982251:CVK982260 CVK982265:CVK982286 CVK982288:CVK982290 CVK982293:CVK982298 CVK982300:CVK982311 CVL110:CVL125 CVL64741:CVL64756 CVL130277:CVL130292 CVL195813:CVL195828 CVL261349:CVL261364 CVL326885:CVL326900 CVL392421:CVL392436 CVL457957:CVL457972 CVL523493:CVL523508 CVL589029:CVL589044 CVL654565:CVL654580 CVL720101:CVL720116 CVL785637:CVL785652 CVL851173:CVL851188 CVL916709:CVL916724 CVL982245:CVL982260 CVP126:CVP151 CVP64757:CVP64782 CVP130293:CVP130318 CVP195829:CVP195854 CVP261365:CVP261390 CVP326901:CVP326926 CVP392437:CVP392462 CVP457973:CVP457998 CVP523509:CVP523534 CVP589045:CVP589070 CVP654581:CVP654606 CVP720117:CVP720142 CVP785653:CVP785678 CVP851189:CVP851214 CVP916725:CVP916750 CVP982261:CVP982286 DFF110:DFF115 DFF117:DFF128 DFF133:DFF155 DFF64741:DFF64746 DFF64748:DFF64759 DFF64764:DFF64786 DFF130277:DFF130282 DFF130284:DFF130295 DFF130300:DFF130322 DFF195813:DFF195818 DFF195820:DFF195831 DFF195836:DFF195858 DFF261349:DFF261354 DFF261356:DFF261367 DFF261372:DFF261394 DFF326885:DFF326890 DFF326892:DFF326903 DFF326908:DFF326930 DFF392421:DFF392426 DFF392428:DFF392439 DFF392444:DFF392466 DFF457957:DFF457962 DFF457964:DFF457975 DFF457980:DFF458002 DFF523493:DFF523498 DFF523500:DFF523511 DFF523516:DFF523538 DFF589029:DFF589034 DFF589036:DFF589047 DFF589052:DFF589074 DFF654565:DFF654570 DFF654572:DFF654583 DFF654588:DFF654610 DFF720101:DFF720106 DFF720108:DFF720119 DFF720124:DFF720146 DFF785637:DFF785642 DFF785644:DFF785655 DFF785660:DFF785682 DFF851173:DFF851178 DFF851180:DFF851191 DFF851196:DFF851218 DFF916709:DFF916714 DFF916716:DFF916727 DFF916732:DFF916754 DFF982245:DFF982250 DFF982252:DFF982263 DFF982268:DFF982290 DFG110:DFG114 DFG116:DFG125 DFG130:DFG151 DFG153:DFG155 DFG158:DFG163 DFG165:DFG176 DFG64741:DFG64745 DFG64747:DFG64756 DFG64761:DFG64782 DFG64784:DFG64786 DFG64789:DFG64794 DFG64796:DFG64807 DFG130277:DFG130281 DFG130283:DFG130292 DFG130297:DFG130318 DFG130320:DFG130322 DFG130325:DFG130330 DFG130332:DFG130343 DFG195813:DFG195817 DFG195819:DFG195828 DFG195833:DFG195854 DFG195856:DFG195858 DFG195861:DFG195866 DFG195868:DFG195879 DFG261349:DFG261353 DFG261355:DFG261364 DFG261369:DFG261390 DFG261392:DFG261394 DFG261397:DFG261402 DFG261404:DFG261415 DFG326885:DFG326889 DFG326891:DFG326900 DFG326905:DFG326926 DFG326928:DFG326930 DFG326933:DFG326938 DFG326940:DFG326951 DFG392421:DFG392425 DFG392427:DFG392436 DFG392441:DFG392462 DFG392464:DFG392466 DFG392469:DFG392474 DFG392476:DFG392487 DFG457957:DFG457961 DFG457963:DFG457972 DFG457977:DFG457998 DFG458000:DFG458002 DFG458005:DFG458010 DFG458012:DFG458023 DFG523493:DFG523497 DFG523499:DFG523508 DFG523513:DFG523534 DFG523536:DFG523538 DFG523541:DFG523546 DFG523548:DFG523559 DFG589029:DFG589033 DFG589035:DFG589044 DFG589049:DFG589070 DFG589072:DFG589074 DFG589077:DFG589082 DFG589084:DFG589095 DFG654565:DFG654569 DFG654571:DFG654580 DFG654585:DFG654606 DFG654608:DFG654610 DFG654613:DFG654618 DFG654620:DFG654631 DFG720101:DFG720105 DFG720107:DFG720116 DFG720121:DFG720142 DFG720144:DFG720146 DFG720149:DFG720154 DFG720156:DFG720167 DFG785637:DFG785641 DFG785643:DFG785652 DFG785657:DFG785678 DFG785680:DFG785682 DFG785685:DFG785690 DFG785692:DFG785703 DFG851173:DFG851177 DFG851179:DFG851188 DFG851193:DFG851214 DFG851216:DFG851218 DFG851221:DFG851226 DFG851228:DFG851239 DFG916709:DFG916713 DFG916715:DFG916724 DFG916729:DFG916750 DFG916752:DFG916754 DFG916757:DFG916762 DFG916764:DFG916775 DFG982245:DFG982249 DFG982251:DFG982260 DFG982265:DFG982286 DFG982288:DFG982290 DFG982293:DFG982298 DFG982300:DFG982311 DFH110:DFH125 DFH64741:DFH64756 DFH130277:DFH130292 DFH195813:DFH195828 DFH261349:DFH261364 DFH326885:DFH326900 DFH392421:DFH392436 DFH457957:DFH457972 DFH523493:DFH523508 DFH589029:DFH589044 DFH654565:DFH654580 DFH720101:DFH720116 DFH785637:DFH785652 DFH851173:DFH851188 DFH916709:DFH916724 DFH982245:DFH982260 DFL126:DFL151 DFL64757:DFL64782 DFL130293:DFL130318 DFL195829:DFL195854 DFL261365:DFL261390 DFL326901:DFL326926 DFL392437:DFL392462 DFL457973:DFL457998 DFL523509:DFL523534 DFL589045:DFL589070 DFL654581:DFL654606 DFL720117:DFL720142 DFL785653:DFL785678 DFL851189:DFL851214 DFL916725:DFL916750 DFL982261:DFL982286 DPB110:DPB115 DPB117:DPB128 DPB133:DPB155 DPB64741:DPB64746 DPB64748:DPB64759 DPB64764:DPB64786 DPB130277:DPB130282 DPB130284:DPB130295 DPB130300:DPB130322 DPB195813:DPB195818 DPB195820:DPB195831 DPB195836:DPB195858 DPB261349:DPB261354 DPB261356:DPB261367 DPB261372:DPB261394 DPB326885:DPB326890 DPB326892:DPB326903 DPB326908:DPB326930 DPB392421:DPB392426 DPB392428:DPB392439 DPB392444:DPB392466 DPB457957:DPB457962 DPB457964:DPB457975 DPB457980:DPB458002 DPB523493:DPB523498 DPB523500:DPB523511 DPB523516:DPB523538 DPB589029:DPB589034 DPB589036:DPB589047 DPB589052:DPB589074 DPB654565:DPB654570 DPB654572:DPB654583 DPB654588:DPB654610 DPB720101:DPB720106 DPB720108:DPB720119 DPB720124:DPB720146 DPB785637:DPB785642 DPB785644:DPB785655 DPB785660:DPB785682 DPB851173:DPB851178 DPB851180:DPB851191 DPB851196:DPB851218 DPB916709:DPB916714 DPB916716:DPB916727 DPB916732:DPB916754 DPB982245:DPB982250 DPB982252:DPB982263 DPB982268:DPB982290 DPC110:DPC114 DPC116:DPC125 DPC130:DPC151 DPC153:DPC155 DPC158:DPC163 DPC165:DPC176 DPC64741:DPC64745 DPC64747:DPC64756 DPC64761:DPC64782 DPC64784:DPC64786 DPC64789:DPC64794 DPC64796:DPC64807 DPC130277:DPC130281 DPC130283:DPC130292 DPC130297:DPC130318 DPC130320:DPC130322 DPC130325:DPC130330 DPC130332:DPC130343 DPC195813:DPC195817 DPC195819:DPC195828 DPC195833:DPC195854 DPC195856:DPC195858 DPC195861:DPC195866 DPC195868:DPC195879 DPC261349:DPC261353 DPC261355:DPC261364 DPC261369:DPC261390 DPC261392:DPC261394 DPC261397:DPC261402 DPC261404:DPC261415 DPC326885:DPC326889 DPC326891:DPC326900 DPC326905:DPC326926 DPC326928:DPC326930 DPC326933:DPC326938 DPC326940:DPC326951 DPC392421:DPC392425 DPC392427:DPC392436 DPC392441:DPC392462 DPC392464:DPC392466 DPC392469:DPC392474 DPC392476:DPC392487 DPC457957:DPC457961 DPC457963:DPC457972 DPC457977:DPC457998 DPC458000:DPC458002 DPC458005:DPC458010 DPC458012:DPC458023 DPC523493:DPC523497 DPC523499:DPC523508 DPC523513:DPC523534 DPC523536:DPC523538 DPC523541:DPC523546 DPC523548:DPC523559 DPC589029:DPC589033 DPC589035:DPC589044 DPC589049:DPC589070 DPC589072:DPC589074 DPC589077:DPC589082 DPC589084:DPC589095 DPC654565:DPC654569 DPC654571:DPC654580 DPC654585:DPC654606 DPC654608:DPC654610 DPC654613:DPC654618 DPC654620:DPC654631 DPC720101:DPC720105 DPC720107:DPC720116 DPC720121:DPC720142 DPC720144:DPC720146 DPC720149:DPC720154 DPC720156:DPC720167 DPC785637:DPC785641 DPC785643:DPC785652 DPC785657:DPC785678 DPC785680:DPC785682 DPC785685:DPC785690 DPC785692:DPC785703 DPC851173:DPC851177 DPC851179:DPC851188 DPC851193:DPC851214 DPC851216:DPC851218 DPC851221:DPC851226 DPC851228:DPC851239 DPC916709:DPC916713 DPC916715:DPC916724 DPC916729:DPC916750 DPC916752:DPC916754 DPC916757:DPC916762 DPC916764:DPC916775 DPC982245:DPC982249 DPC982251:DPC982260 DPC982265:DPC982286 DPC982288:DPC982290 DPC982293:DPC982298 DPC982300:DPC982311 DPD110:DPD125 DPD64741:DPD64756 DPD130277:DPD130292 DPD195813:DPD195828 DPD261349:DPD261364 DPD326885:DPD326900 DPD392421:DPD392436 DPD457957:DPD457972 DPD523493:DPD523508 DPD589029:DPD589044 DPD654565:DPD654580 DPD720101:DPD720116 DPD785637:DPD785652 DPD851173:DPD851188 DPD916709:DPD916724 DPD982245:DPD982260 DPH126:DPH151 DPH64757:DPH64782 DPH130293:DPH130318 DPH195829:DPH195854 DPH261365:DPH261390 DPH326901:DPH326926 DPH392437:DPH392462 DPH457973:DPH457998 DPH523509:DPH523534 DPH589045:DPH589070 DPH654581:DPH654606 DPH720117:DPH720142 DPH785653:DPH785678 DPH851189:DPH851214 DPH916725:DPH916750 DPH982261:DPH982286 DYX110:DYX115 DYX117:DYX128 DYX133:DYX155 DYX64741:DYX64746 DYX64748:DYX64759 DYX64764:DYX64786 DYX130277:DYX130282 DYX130284:DYX130295 DYX130300:DYX130322 DYX195813:DYX195818 DYX195820:DYX195831 DYX195836:DYX195858 DYX261349:DYX261354 DYX261356:DYX261367 DYX261372:DYX261394 DYX326885:DYX326890 DYX326892:DYX326903 DYX326908:DYX326930 DYX392421:DYX392426 DYX392428:DYX392439 DYX392444:DYX392466 DYX457957:DYX457962 DYX457964:DYX457975 DYX457980:DYX458002 DYX523493:DYX523498 DYX523500:DYX523511 DYX523516:DYX523538 DYX589029:DYX589034 DYX589036:DYX589047 DYX589052:DYX589074 DYX654565:DYX654570 DYX654572:DYX654583 DYX654588:DYX654610 DYX720101:DYX720106 DYX720108:DYX720119 DYX720124:DYX720146 DYX785637:DYX785642 DYX785644:DYX785655 DYX785660:DYX785682 DYX851173:DYX851178 DYX851180:DYX851191 DYX851196:DYX851218 DYX916709:DYX916714 DYX916716:DYX916727 DYX916732:DYX916754 DYX982245:DYX982250 DYX982252:DYX982263 DYX982268:DYX982290 DYY110:DYY114 DYY116:DYY125 DYY130:DYY151 DYY153:DYY155 DYY158:DYY163 DYY165:DYY176 DYY64741:DYY64745 DYY64747:DYY64756 DYY64761:DYY64782 DYY64784:DYY64786 DYY64789:DYY64794 DYY64796:DYY64807 DYY130277:DYY130281 DYY130283:DYY130292 DYY130297:DYY130318 DYY130320:DYY130322 DYY130325:DYY130330 DYY130332:DYY130343 DYY195813:DYY195817 DYY195819:DYY195828 DYY195833:DYY195854 DYY195856:DYY195858 DYY195861:DYY195866 DYY195868:DYY195879 DYY261349:DYY261353 DYY261355:DYY261364 DYY261369:DYY261390 DYY261392:DYY261394 DYY261397:DYY261402 DYY261404:DYY261415 DYY326885:DYY326889 DYY326891:DYY326900 DYY326905:DYY326926 DYY326928:DYY326930 DYY326933:DYY326938 DYY326940:DYY326951 DYY392421:DYY392425 DYY392427:DYY392436 DYY392441:DYY392462 DYY392464:DYY392466 DYY392469:DYY392474 DYY392476:DYY392487 DYY457957:DYY457961 DYY457963:DYY457972 DYY457977:DYY457998 DYY458000:DYY458002 DYY458005:DYY458010 DYY458012:DYY458023 DYY523493:DYY523497 DYY523499:DYY523508 DYY523513:DYY523534 DYY523536:DYY523538 DYY523541:DYY523546 DYY523548:DYY523559 DYY589029:DYY589033 DYY589035:DYY589044 DYY589049:DYY589070 DYY589072:DYY589074 DYY589077:DYY589082 DYY589084:DYY589095 DYY654565:DYY654569 DYY654571:DYY654580 DYY654585:DYY654606 DYY654608:DYY654610 DYY654613:DYY654618 DYY654620:DYY654631 DYY720101:DYY720105 DYY720107:DYY720116 DYY720121:DYY720142 DYY720144:DYY720146 DYY720149:DYY720154 DYY720156:DYY720167 DYY785637:DYY785641 DYY785643:DYY785652 DYY785657:DYY785678 DYY785680:DYY785682 DYY785685:DYY785690 DYY785692:DYY785703 DYY851173:DYY851177 DYY851179:DYY851188 DYY851193:DYY851214 DYY851216:DYY851218 DYY851221:DYY851226 DYY851228:DYY851239 DYY916709:DYY916713 DYY916715:DYY916724 DYY916729:DYY916750 DYY916752:DYY916754 DYY916757:DYY916762 DYY916764:DYY916775 DYY982245:DYY982249 DYY982251:DYY982260 DYY982265:DYY982286 DYY982288:DYY982290 DYY982293:DYY982298 DYY982300:DYY982311 DYZ110:DYZ125 DYZ64741:DYZ64756 DYZ130277:DYZ130292 DYZ195813:DYZ195828 DYZ261349:DYZ261364 DYZ326885:DYZ326900 DYZ392421:DYZ392436 DYZ457957:DYZ457972 DYZ523493:DYZ523508 DYZ589029:DYZ589044 DYZ654565:DYZ654580 DYZ720101:DYZ720116 DYZ785637:DYZ785652 DYZ851173:DYZ851188 DYZ916709:DYZ916724 DYZ982245:DYZ982260 DZD126:DZD151 DZD64757:DZD64782 DZD130293:DZD130318 DZD195829:DZD195854 DZD261365:DZD261390 DZD326901:DZD326926 DZD392437:DZD392462 DZD457973:DZD457998 DZD523509:DZD523534 DZD589045:DZD589070 DZD654581:DZD654606 DZD720117:DZD720142 DZD785653:DZD785678 DZD851189:DZD851214 DZD916725:DZD916750 DZD982261:DZD982286 EIT110:EIT115 EIT117:EIT128 EIT133:EIT155 EIT64741:EIT64746 EIT64748:EIT64759 EIT64764:EIT64786 EIT130277:EIT130282 EIT130284:EIT130295 EIT130300:EIT130322 EIT195813:EIT195818 EIT195820:EIT195831 EIT195836:EIT195858 EIT261349:EIT261354 EIT261356:EIT261367 EIT261372:EIT261394 EIT326885:EIT326890 EIT326892:EIT326903 EIT326908:EIT326930 EIT392421:EIT392426 EIT392428:EIT392439 EIT392444:EIT392466 EIT457957:EIT457962 EIT457964:EIT457975 EIT457980:EIT458002 EIT523493:EIT523498 EIT523500:EIT523511 EIT523516:EIT523538 EIT589029:EIT589034 EIT589036:EIT589047 EIT589052:EIT589074 EIT654565:EIT654570 EIT654572:EIT654583 EIT654588:EIT654610 EIT720101:EIT720106 EIT720108:EIT720119 EIT720124:EIT720146 EIT785637:EIT785642 EIT785644:EIT785655 EIT785660:EIT785682 EIT851173:EIT851178 EIT851180:EIT851191 EIT851196:EIT851218 EIT916709:EIT916714 EIT916716:EIT916727 EIT916732:EIT916754 EIT982245:EIT982250 EIT982252:EIT982263 EIT982268:EIT982290 EIU110:EIU114 EIU116:EIU125 EIU130:EIU151 EIU153:EIU155 EIU158:EIU163 EIU165:EIU176 EIU64741:EIU64745 EIU64747:EIU64756 EIU64761:EIU64782 EIU64784:EIU64786 EIU64789:EIU64794 EIU64796:EIU64807 EIU130277:EIU130281 EIU130283:EIU130292 EIU130297:EIU130318 EIU130320:EIU130322 EIU130325:EIU130330 EIU130332:EIU130343 EIU195813:EIU195817 EIU195819:EIU195828 EIU195833:EIU195854 EIU195856:EIU195858 EIU195861:EIU195866 EIU195868:EIU195879 EIU261349:EIU261353 EIU261355:EIU261364 EIU261369:EIU261390 EIU261392:EIU261394 EIU261397:EIU261402 EIU261404:EIU261415 EIU326885:EIU326889 EIU326891:EIU326900 EIU326905:EIU326926 EIU326928:EIU326930 EIU326933:EIU326938 EIU326940:EIU326951 EIU392421:EIU392425 EIU392427:EIU392436 EIU392441:EIU392462 EIU392464:EIU392466 EIU392469:EIU392474 EIU392476:EIU392487 EIU457957:EIU457961 EIU457963:EIU457972 EIU457977:EIU457998 EIU458000:EIU458002 EIU458005:EIU458010 EIU458012:EIU458023 EIU523493:EIU523497 EIU523499:EIU523508 EIU523513:EIU523534 EIU523536:EIU523538 EIU523541:EIU523546 EIU523548:EIU523559 EIU589029:EIU589033 EIU589035:EIU589044 EIU589049:EIU589070 EIU589072:EIU589074 EIU589077:EIU589082 EIU589084:EIU589095 EIU654565:EIU654569 EIU654571:EIU654580 EIU654585:EIU654606 EIU654608:EIU654610 EIU654613:EIU654618 EIU654620:EIU654631 EIU720101:EIU720105 EIU720107:EIU720116 EIU720121:EIU720142 EIU720144:EIU720146 EIU720149:EIU720154 EIU720156:EIU720167 EIU785637:EIU785641 EIU785643:EIU785652 EIU785657:EIU785678 EIU785680:EIU785682 EIU785685:EIU785690 EIU785692:EIU785703 EIU851173:EIU851177 EIU851179:EIU851188 EIU851193:EIU851214 EIU851216:EIU851218 EIU851221:EIU851226 EIU851228:EIU851239 EIU916709:EIU916713 EIU916715:EIU916724 EIU916729:EIU916750 EIU916752:EIU916754 EIU916757:EIU916762 EIU916764:EIU916775 EIU982245:EIU982249 EIU982251:EIU982260 EIU982265:EIU982286 EIU982288:EIU982290 EIU982293:EIU982298 EIU982300:EIU982311 EIV110:EIV125 EIV64741:EIV64756 EIV130277:EIV130292 EIV195813:EIV195828 EIV261349:EIV261364 EIV326885:EIV326900 EIV392421:EIV392436 EIV457957:EIV457972 EIV523493:EIV523508 EIV589029:EIV589044 EIV654565:EIV654580 EIV720101:EIV720116 EIV785637:EIV785652 EIV851173:EIV851188 EIV916709:EIV916724 EIV982245:EIV982260 EIZ126:EIZ151 EIZ64757:EIZ64782 EIZ130293:EIZ130318 EIZ195829:EIZ195854 EIZ261365:EIZ261390 EIZ326901:EIZ326926 EIZ392437:EIZ392462 EIZ457973:EIZ457998 EIZ523509:EIZ523534 EIZ589045:EIZ589070 EIZ654581:EIZ654606 EIZ720117:EIZ720142 EIZ785653:EIZ785678 EIZ851189:EIZ851214 EIZ916725:EIZ916750 EIZ982261:EIZ982286 ESP110:ESP115 ESP117:ESP128 ESP133:ESP155 ESP64741:ESP64746 ESP64748:ESP64759 ESP64764:ESP64786 ESP130277:ESP130282 ESP130284:ESP130295 ESP130300:ESP130322 ESP195813:ESP195818 ESP195820:ESP195831 ESP195836:ESP195858 ESP261349:ESP261354 ESP261356:ESP261367 ESP261372:ESP261394 ESP326885:ESP326890 ESP326892:ESP326903 ESP326908:ESP326930 ESP392421:ESP392426 ESP392428:ESP392439 ESP392444:ESP392466 ESP457957:ESP457962 ESP457964:ESP457975 ESP457980:ESP458002 ESP523493:ESP523498 ESP523500:ESP523511 ESP523516:ESP523538 ESP589029:ESP589034 ESP589036:ESP589047 ESP589052:ESP589074 ESP654565:ESP654570 ESP654572:ESP654583 ESP654588:ESP654610 ESP720101:ESP720106 ESP720108:ESP720119 ESP720124:ESP720146 ESP785637:ESP785642 ESP785644:ESP785655 ESP785660:ESP785682 ESP851173:ESP851178 ESP851180:ESP851191 ESP851196:ESP851218 ESP916709:ESP916714 ESP916716:ESP916727 ESP916732:ESP916754 ESP982245:ESP982250 ESP982252:ESP982263 ESP982268:ESP982290 ESQ110:ESQ114 ESQ116:ESQ125 ESQ130:ESQ151 ESQ153:ESQ155 ESQ158:ESQ163 ESQ165:ESQ176 ESQ64741:ESQ64745 ESQ64747:ESQ64756 ESQ64761:ESQ64782 ESQ64784:ESQ64786 ESQ64789:ESQ64794 ESQ64796:ESQ64807 ESQ130277:ESQ130281 ESQ130283:ESQ130292 ESQ130297:ESQ130318 ESQ130320:ESQ130322 ESQ130325:ESQ130330 ESQ130332:ESQ130343 ESQ195813:ESQ195817 ESQ195819:ESQ195828 ESQ195833:ESQ195854 ESQ195856:ESQ195858 ESQ195861:ESQ195866 ESQ195868:ESQ195879 ESQ261349:ESQ261353 ESQ261355:ESQ261364 ESQ261369:ESQ261390 ESQ261392:ESQ261394 ESQ261397:ESQ261402 ESQ261404:ESQ261415 ESQ326885:ESQ326889 ESQ326891:ESQ326900 ESQ326905:ESQ326926 ESQ326928:ESQ326930 ESQ326933:ESQ326938 ESQ326940:ESQ326951 ESQ392421:ESQ392425 ESQ392427:ESQ392436 ESQ392441:ESQ392462 ESQ392464:ESQ392466 ESQ392469:ESQ392474 ESQ392476:ESQ392487 ESQ457957:ESQ457961 ESQ457963:ESQ457972 ESQ457977:ESQ457998 ESQ458000:ESQ458002 ESQ458005:ESQ458010 ESQ458012:ESQ458023 ESQ523493:ESQ523497 ESQ523499:ESQ523508 ESQ523513:ESQ523534 ESQ523536:ESQ523538 ESQ523541:ESQ523546 ESQ523548:ESQ523559 ESQ589029:ESQ589033 ESQ589035:ESQ589044 ESQ589049:ESQ589070 ESQ589072:ESQ589074 ESQ589077:ESQ589082 ESQ589084:ESQ589095 ESQ654565:ESQ654569 ESQ654571:ESQ654580 ESQ654585:ESQ654606 ESQ654608:ESQ654610 ESQ654613:ESQ654618 ESQ654620:ESQ654631 ESQ720101:ESQ720105 ESQ720107:ESQ720116 ESQ720121:ESQ720142 ESQ720144:ESQ720146 ESQ720149:ESQ720154 ESQ720156:ESQ720167 ESQ785637:ESQ785641 ESQ785643:ESQ785652 ESQ785657:ESQ785678 ESQ785680:ESQ785682 ESQ785685:ESQ785690 ESQ785692:ESQ785703 ESQ851173:ESQ851177 ESQ851179:ESQ851188 ESQ851193:ESQ851214 ESQ851216:ESQ851218 ESQ851221:ESQ851226 ESQ851228:ESQ851239 ESQ916709:ESQ916713 ESQ916715:ESQ916724 ESQ916729:ESQ916750 ESQ916752:ESQ916754 ESQ916757:ESQ916762 ESQ916764:ESQ916775 ESQ982245:ESQ982249 ESQ982251:ESQ982260 ESQ982265:ESQ982286 ESQ982288:ESQ982290 ESQ982293:ESQ982298 ESQ982300:ESQ982311 ESR110:ESR125 ESR64741:ESR64756 ESR130277:ESR130292 ESR195813:ESR195828 ESR261349:ESR261364 ESR326885:ESR326900 ESR392421:ESR392436 ESR457957:ESR457972 ESR523493:ESR523508 ESR589029:ESR589044 ESR654565:ESR654580 ESR720101:ESR720116 ESR785637:ESR785652 ESR851173:ESR851188 ESR916709:ESR916724 ESR982245:ESR982260 ESV126:ESV151 ESV64757:ESV64782 ESV130293:ESV130318 ESV195829:ESV195854 ESV261365:ESV261390 ESV326901:ESV326926 ESV392437:ESV392462 ESV457973:ESV457998 ESV523509:ESV523534 ESV589045:ESV589070 ESV654581:ESV654606 ESV720117:ESV720142 ESV785653:ESV785678 ESV851189:ESV851214 ESV916725:ESV916750 ESV982261:ESV982286 FCL110:FCL115 FCL117:FCL128 FCL133:FCL155 FCL64741:FCL64746 FCL64748:FCL64759 FCL64764:FCL64786 FCL130277:FCL130282 FCL130284:FCL130295 FCL130300:FCL130322 FCL195813:FCL195818 FCL195820:FCL195831 FCL195836:FCL195858 FCL261349:FCL261354 FCL261356:FCL261367 FCL261372:FCL261394 FCL326885:FCL326890 FCL326892:FCL326903 FCL326908:FCL326930 FCL392421:FCL392426 FCL392428:FCL392439 FCL392444:FCL392466 FCL457957:FCL457962 FCL457964:FCL457975 FCL457980:FCL458002 FCL523493:FCL523498 FCL523500:FCL523511 FCL523516:FCL523538 FCL589029:FCL589034 FCL589036:FCL589047 FCL589052:FCL589074 FCL654565:FCL654570 FCL654572:FCL654583 FCL654588:FCL654610 FCL720101:FCL720106 FCL720108:FCL720119 FCL720124:FCL720146 FCL785637:FCL785642 FCL785644:FCL785655 FCL785660:FCL785682 FCL851173:FCL851178 FCL851180:FCL851191 FCL851196:FCL851218 FCL916709:FCL916714 FCL916716:FCL916727 FCL916732:FCL916754 FCL982245:FCL982250 FCL982252:FCL982263 FCL982268:FCL982290 FCM110:FCM114 FCM116:FCM125 FCM130:FCM151 FCM153:FCM155 FCM158:FCM163 FCM165:FCM176 FCM64741:FCM64745 FCM64747:FCM64756 FCM64761:FCM64782 FCM64784:FCM64786 FCM64789:FCM64794 FCM64796:FCM64807 FCM130277:FCM130281 FCM130283:FCM130292 FCM130297:FCM130318 FCM130320:FCM130322 FCM130325:FCM130330 FCM130332:FCM130343 FCM195813:FCM195817 FCM195819:FCM195828 FCM195833:FCM195854 FCM195856:FCM195858 FCM195861:FCM195866 FCM195868:FCM195879 FCM261349:FCM261353 FCM261355:FCM261364 FCM261369:FCM261390 FCM261392:FCM261394 FCM261397:FCM261402 FCM261404:FCM261415 FCM326885:FCM326889 FCM326891:FCM326900 FCM326905:FCM326926 FCM326928:FCM326930 FCM326933:FCM326938 FCM326940:FCM326951 FCM392421:FCM392425 FCM392427:FCM392436 FCM392441:FCM392462 FCM392464:FCM392466 FCM392469:FCM392474 FCM392476:FCM392487 FCM457957:FCM457961 FCM457963:FCM457972 FCM457977:FCM457998 FCM458000:FCM458002 FCM458005:FCM458010 FCM458012:FCM458023 FCM523493:FCM523497 FCM523499:FCM523508 FCM523513:FCM523534 FCM523536:FCM523538 FCM523541:FCM523546 FCM523548:FCM523559 FCM589029:FCM589033 FCM589035:FCM589044 FCM589049:FCM589070 FCM589072:FCM589074 FCM589077:FCM589082 FCM589084:FCM589095 FCM654565:FCM654569 FCM654571:FCM654580 FCM654585:FCM654606 FCM654608:FCM654610 FCM654613:FCM654618 FCM654620:FCM654631 FCM720101:FCM720105 FCM720107:FCM720116 FCM720121:FCM720142 FCM720144:FCM720146 FCM720149:FCM720154 FCM720156:FCM720167 FCM785637:FCM785641 FCM785643:FCM785652 FCM785657:FCM785678 FCM785680:FCM785682 FCM785685:FCM785690 FCM785692:FCM785703 FCM851173:FCM851177 FCM851179:FCM851188 FCM851193:FCM851214 FCM851216:FCM851218 FCM851221:FCM851226 FCM851228:FCM851239 FCM916709:FCM916713 FCM916715:FCM916724 FCM916729:FCM916750 FCM916752:FCM916754 FCM916757:FCM916762 FCM916764:FCM916775 FCM982245:FCM982249 FCM982251:FCM982260 FCM982265:FCM982286 FCM982288:FCM982290 FCM982293:FCM982298 FCM982300:FCM982311 FCN110:FCN125 FCN64741:FCN64756 FCN130277:FCN130292 FCN195813:FCN195828 FCN261349:FCN261364 FCN326885:FCN326900 FCN392421:FCN392436 FCN457957:FCN457972 FCN523493:FCN523508 FCN589029:FCN589044 FCN654565:FCN654580 FCN720101:FCN720116 FCN785637:FCN785652 FCN851173:FCN851188 FCN916709:FCN916724 FCN982245:FCN982260 FCR126:FCR151 FCR64757:FCR64782 FCR130293:FCR130318 FCR195829:FCR195854 FCR261365:FCR261390 FCR326901:FCR326926 FCR392437:FCR392462 FCR457973:FCR457998 FCR523509:FCR523534 FCR589045:FCR589070 FCR654581:FCR654606 FCR720117:FCR720142 FCR785653:FCR785678 FCR851189:FCR851214 FCR916725:FCR916750 FCR982261:FCR982286 FMH110:FMH115 FMH117:FMH128 FMH133:FMH155 FMH64741:FMH64746 FMH64748:FMH64759 FMH64764:FMH64786 FMH130277:FMH130282 FMH130284:FMH130295 FMH130300:FMH130322 FMH195813:FMH195818 FMH195820:FMH195831 FMH195836:FMH195858 FMH261349:FMH261354 FMH261356:FMH261367 FMH261372:FMH261394 FMH326885:FMH326890 FMH326892:FMH326903 FMH326908:FMH326930 FMH392421:FMH392426 FMH392428:FMH392439 FMH392444:FMH392466 FMH457957:FMH457962 FMH457964:FMH457975 FMH457980:FMH458002 FMH523493:FMH523498 FMH523500:FMH523511 FMH523516:FMH523538 FMH589029:FMH589034 FMH589036:FMH589047 FMH589052:FMH589074 FMH654565:FMH654570 FMH654572:FMH654583 FMH654588:FMH654610 FMH720101:FMH720106 FMH720108:FMH720119 FMH720124:FMH720146 FMH785637:FMH785642 FMH785644:FMH785655 FMH785660:FMH785682 FMH851173:FMH851178 FMH851180:FMH851191 FMH851196:FMH851218 FMH916709:FMH916714 FMH916716:FMH916727 FMH916732:FMH916754 FMH982245:FMH982250 FMH982252:FMH982263 FMH982268:FMH982290 FMI110:FMI114 FMI116:FMI125 FMI130:FMI151 FMI153:FMI155 FMI158:FMI163 FMI165:FMI176 FMI64741:FMI64745 FMI64747:FMI64756 FMI64761:FMI64782 FMI64784:FMI64786 FMI64789:FMI64794 FMI64796:FMI64807 FMI130277:FMI130281 FMI130283:FMI130292 FMI130297:FMI130318 FMI130320:FMI130322 FMI130325:FMI130330 FMI130332:FMI130343 FMI195813:FMI195817 FMI195819:FMI195828 FMI195833:FMI195854 FMI195856:FMI195858 FMI195861:FMI195866 FMI195868:FMI195879 FMI261349:FMI261353 FMI261355:FMI261364 FMI261369:FMI261390 FMI261392:FMI261394 FMI261397:FMI261402 FMI261404:FMI261415 FMI326885:FMI326889 FMI326891:FMI326900 FMI326905:FMI326926 FMI326928:FMI326930 FMI326933:FMI326938 FMI326940:FMI326951 FMI392421:FMI392425 FMI392427:FMI392436 FMI392441:FMI392462 FMI392464:FMI392466 FMI392469:FMI392474 FMI392476:FMI392487 FMI457957:FMI457961 FMI457963:FMI457972 FMI457977:FMI457998 FMI458000:FMI458002 FMI458005:FMI458010 FMI458012:FMI458023 FMI523493:FMI523497 FMI523499:FMI523508 FMI523513:FMI523534 FMI523536:FMI523538 FMI523541:FMI523546 FMI523548:FMI523559 FMI589029:FMI589033 FMI589035:FMI589044 FMI589049:FMI589070 FMI589072:FMI589074 FMI589077:FMI589082 FMI589084:FMI589095 FMI654565:FMI654569 FMI654571:FMI654580 FMI654585:FMI654606 FMI654608:FMI654610 FMI654613:FMI654618 FMI654620:FMI654631 FMI720101:FMI720105 FMI720107:FMI720116 FMI720121:FMI720142 FMI720144:FMI720146 FMI720149:FMI720154 FMI720156:FMI720167 FMI785637:FMI785641 FMI785643:FMI785652 FMI785657:FMI785678 FMI785680:FMI785682 FMI785685:FMI785690 FMI785692:FMI785703 FMI851173:FMI851177 FMI851179:FMI851188 FMI851193:FMI851214 FMI851216:FMI851218 FMI851221:FMI851226 FMI851228:FMI851239 FMI916709:FMI916713 FMI916715:FMI916724 FMI916729:FMI916750 FMI916752:FMI916754 FMI916757:FMI916762 FMI916764:FMI916775 FMI982245:FMI982249 FMI982251:FMI982260 FMI982265:FMI982286 FMI982288:FMI982290 FMI982293:FMI982298 FMI982300:FMI982311 FMJ110:FMJ125 FMJ64741:FMJ64756 FMJ130277:FMJ130292 FMJ195813:FMJ195828 FMJ261349:FMJ261364 FMJ326885:FMJ326900 FMJ392421:FMJ392436 FMJ457957:FMJ457972 FMJ523493:FMJ523508 FMJ589029:FMJ589044 FMJ654565:FMJ654580 FMJ720101:FMJ720116 FMJ785637:FMJ785652 FMJ851173:FMJ851188 FMJ916709:FMJ916724 FMJ982245:FMJ982260 FMN126:FMN151 FMN64757:FMN64782 FMN130293:FMN130318 FMN195829:FMN195854 FMN261365:FMN261390 FMN326901:FMN326926 FMN392437:FMN392462 FMN457973:FMN457998 FMN523509:FMN523534 FMN589045:FMN589070 FMN654581:FMN654606 FMN720117:FMN720142 FMN785653:FMN785678 FMN851189:FMN851214 FMN916725:FMN916750 FMN982261:FMN982286 FWD110:FWD115 FWD117:FWD128 FWD133:FWD155 FWD64741:FWD64746 FWD64748:FWD64759 FWD64764:FWD64786 FWD130277:FWD130282 FWD130284:FWD130295 FWD130300:FWD130322 FWD195813:FWD195818 FWD195820:FWD195831 FWD195836:FWD195858 FWD261349:FWD261354 FWD261356:FWD261367 FWD261372:FWD261394 FWD326885:FWD326890 FWD326892:FWD326903 FWD326908:FWD326930 FWD392421:FWD392426 FWD392428:FWD392439 FWD392444:FWD392466 FWD457957:FWD457962 FWD457964:FWD457975 FWD457980:FWD458002 FWD523493:FWD523498 FWD523500:FWD523511 FWD523516:FWD523538 FWD589029:FWD589034 FWD589036:FWD589047 FWD589052:FWD589074 FWD654565:FWD654570 FWD654572:FWD654583 FWD654588:FWD654610 FWD720101:FWD720106 FWD720108:FWD720119 FWD720124:FWD720146 FWD785637:FWD785642 FWD785644:FWD785655 FWD785660:FWD785682 FWD851173:FWD851178 FWD851180:FWD851191 FWD851196:FWD851218 FWD916709:FWD916714 FWD916716:FWD916727 FWD916732:FWD916754 FWD982245:FWD982250 FWD982252:FWD982263 FWD982268:FWD982290 FWE110:FWE114 FWE116:FWE125 FWE130:FWE151 FWE153:FWE155 FWE158:FWE163 FWE165:FWE176 FWE64741:FWE64745 FWE64747:FWE64756 FWE64761:FWE64782 FWE64784:FWE64786 FWE64789:FWE64794 FWE64796:FWE64807 FWE130277:FWE130281 FWE130283:FWE130292 FWE130297:FWE130318 FWE130320:FWE130322 FWE130325:FWE130330 FWE130332:FWE130343 FWE195813:FWE195817 FWE195819:FWE195828 FWE195833:FWE195854 FWE195856:FWE195858 FWE195861:FWE195866 FWE195868:FWE195879 FWE261349:FWE261353 FWE261355:FWE261364 FWE261369:FWE261390 FWE261392:FWE261394 FWE261397:FWE261402 FWE261404:FWE261415 FWE326885:FWE326889 FWE326891:FWE326900 FWE326905:FWE326926 FWE326928:FWE326930 FWE326933:FWE326938 FWE326940:FWE326951 FWE392421:FWE392425 FWE392427:FWE392436 FWE392441:FWE392462 FWE392464:FWE392466 FWE392469:FWE392474 FWE392476:FWE392487 FWE457957:FWE457961 FWE457963:FWE457972 FWE457977:FWE457998 FWE458000:FWE458002 FWE458005:FWE458010 FWE458012:FWE458023 FWE523493:FWE523497 FWE523499:FWE523508 FWE523513:FWE523534 FWE523536:FWE523538 FWE523541:FWE523546 FWE523548:FWE523559 FWE589029:FWE589033 FWE589035:FWE589044 FWE589049:FWE589070 FWE589072:FWE589074 FWE589077:FWE589082 FWE589084:FWE589095 FWE654565:FWE654569 FWE654571:FWE654580 FWE654585:FWE654606 FWE654608:FWE654610 FWE654613:FWE654618 FWE654620:FWE654631 FWE720101:FWE720105 FWE720107:FWE720116 FWE720121:FWE720142 FWE720144:FWE720146 FWE720149:FWE720154 FWE720156:FWE720167 FWE785637:FWE785641 FWE785643:FWE785652 FWE785657:FWE785678 FWE785680:FWE785682 FWE785685:FWE785690 FWE785692:FWE785703 FWE851173:FWE851177 FWE851179:FWE851188 FWE851193:FWE851214 FWE851216:FWE851218 FWE851221:FWE851226 FWE851228:FWE851239 FWE916709:FWE916713 FWE916715:FWE916724 FWE916729:FWE916750 FWE916752:FWE916754 FWE916757:FWE916762 FWE916764:FWE916775 FWE982245:FWE982249 FWE982251:FWE982260 FWE982265:FWE982286 FWE982288:FWE982290 FWE982293:FWE982298 FWE982300:FWE982311 FWF110:FWF125 FWF64741:FWF64756 FWF130277:FWF130292 FWF195813:FWF195828 FWF261349:FWF261364 FWF326885:FWF326900 FWF392421:FWF392436 FWF457957:FWF457972 FWF523493:FWF523508 FWF589029:FWF589044 FWF654565:FWF654580 FWF720101:FWF720116 FWF785637:FWF785652 FWF851173:FWF851188 FWF916709:FWF916724 FWF982245:FWF982260 FWJ126:FWJ151 FWJ64757:FWJ64782 FWJ130293:FWJ130318 FWJ195829:FWJ195854 FWJ261365:FWJ261390 FWJ326901:FWJ326926 FWJ392437:FWJ392462 FWJ457973:FWJ457998 FWJ523509:FWJ523534 FWJ589045:FWJ589070 FWJ654581:FWJ654606 FWJ720117:FWJ720142 FWJ785653:FWJ785678 FWJ851189:FWJ851214 FWJ916725:FWJ916750 FWJ982261:FWJ982286 GFZ110:GFZ115 GFZ117:GFZ128 GFZ133:GFZ155 GFZ64741:GFZ64746 GFZ64748:GFZ64759 GFZ64764:GFZ64786 GFZ130277:GFZ130282 GFZ130284:GFZ130295 GFZ130300:GFZ130322 GFZ195813:GFZ195818 GFZ195820:GFZ195831 GFZ195836:GFZ195858 GFZ261349:GFZ261354 GFZ261356:GFZ261367 GFZ261372:GFZ261394 GFZ326885:GFZ326890 GFZ326892:GFZ326903 GFZ326908:GFZ326930 GFZ392421:GFZ392426 GFZ392428:GFZ392439 GFZ392444:GFZ392466 GFZ457957:GFZ457962 GFZ457964:GFZ457975 GFZ457980:GFZ458002 GFZ523493:GFZ523498 GFZ523500:GFZ523511 GFZ523516:GFZ523538 GFZ589029:GFZ589034 GFZ589036:GFZ589047 GFZ589052:GFZ589074 GFZ654565:GFZ654570 GFZ654572:GFZ654583 GFZ654588:GFZ654610 GFZ720101:GFZ720106 GFZ720108:GFZ720119 GFZ720124:GFZ720146 GFZ785637:GFZ785642 GFZ785644:GFZ785655 GFZ785660:GFZ785682 GFZ851173:GFZ851178 GFZ851180:GFZ851191 GFZ851196:GFZ851218 GFZ916709:GFZ916714 GFZ916716:GFZ916727 GFZ916732:GFZ916754 GFZ982245:GFZ982250 GFZ982252:GFZ982263 GFZ982268:GFZ982290 GGA110:GGA114 GGA116:GGA125 GGA130:GGA151 GGA153:GGA155 GGA158:GGA163 GGA165:GGA176 GGA64741:GGA64745 GGA64747:GGA64756 GGA64761:GGA64782 GGA64784:GGA64786 GGA64789:GGA64794 GGA64796:GGA64807 GGA130277:GGA130281 GGA130283:GGA130292 GGA130297:GGA130318 GGA130320:GGA130322 GGA130325:GGA130330 GGA130332:GGA130343 GGA195813:GGA195817 GGA195819:GGA195828 GGA195833:GGA195854 GGA195856:GGA195858 GGA195861:GGA195866 GGA195868:GGA195879 GGA261349:GGA261353 GGA261355:GGA261364 GGA261369:GGA261390 GGA261392:GGA261394 GGA261397:GGA261402 GGA261404:GGA261415 GGA326885:GGA326889 GGA326891:GGA326900 GGA326905:GGA326926 GGA326928:GGA326930 GGA326933:GGA326938 GGA326940:GGA326951 GGA392421:GGA392425 GGA392427:GGA392436 GGA392441:GGA392462 GGA392464:GGA392466 GGA392469:GGA392474 GGA392476:GGA392487 GGA457957:GGA457961 GGA457963:GGA457972 GGA457977:GGA457998 GGA458000:GGA458002 GGA458005:GGA458010 GGA458012:GGA458023 GGA523493:GGA523497 GGA523499:GGA523508 GGA523513:GGA523534 GGA523536:GGA523538 GGA523541:GGA523546 GGA523548:GGA523559 GGA589029:GGA589033 GGA589035:GGA589044 GGA589049:GGA589070 GGA589072:GGA589074 GGA589077:GGA589082 GGA589084:GGA589095 GGA654565:GGA654569 GGA654571:GGA654580 GGA654585:GGA654606 GGA654608:GGA654610 GGA654613:GGA654618 GGA654620:GGA654631 GGA720101:GGA720105 GGA720107:GGA720116 GGA720121:GGA720142 GGA720144:GGA720146 GGA720149:GGA720154 GGA720156:GGA720167 GGA785637:GGA785641 GGA785643:GGA785652 GGA785657:GGA785678 GGA785680:GGA785682 GGA785685:GGA785690 GGA785692:GGA785703 GGA851173:GGA851177 GGA851179:GGA851188 GGA851193:GGA851214 GGA851216:GGA851218 GGA851221:GGA851226 GGA851228:GGA851239 GGA916709:GGA916713 GGA916715:GGA916724 GGA916729:GGA916750 GGA916752:GGA916754 GGA916757:GGA916762 GGA916764:GGA916775 GGA982245:GGA982249 GGA982251:GGA982260 GGA982265:GGA982286 GGA982288:GGA982290 GGA982293:GGA982298 GGA982300:GGA982311 GGB110:GGB125 GGB64741:GGB64756 GGB130277:GGB130292 GGB195813:GGB195828 GGB261349:GGB261364 GGB326885:GGB326900 GGB392421:GGB392436 GGB457957:GGB457972 GGB523493:GGB523508 GGB589029:GGB589044 GGB654565:GGB654580 GGB720101:GGB720116 GGB785637:GGB785652 GGB851173:GGB851188 GGB916709:GGB916724 GGB982245:GGB982260 GGF126:GGF151 GGF64757:GGF64782 GGF130293:GGF130318 GGF195829:GGF195854 GGF261365:GGF261390 GGF326901:GGF326926 GGF392437:GGF392462 GGF457973:GGF457998 GGF523509:GGF523534 GGF589045:GGF589070 GGF654581:GGF654606 GGF720117:GGF720142 GGF785653:GGF785678 GGF851189:GGF851214 GGF916725:GGF916750 GGF982261:GGF982286 GPV110:GPV115 GPV117:GPV128 GPV133:GPV155 GPV64741:GPV64746 GPV64748:GPV64759 GPV64764:GPV64786 GPV130277:GPV130282 GPV130284:GPV130295 GPV130300:GPV130322 GPV195813:GPV195818 GPV195820:GPV195831 GPV195836:GPV195858 GPV261349:GPV261354 GPV261356:GPV261367 GPV261372:GPV261394 GPV326885:GPV326890 GPV326892:GPV326903 GPV326908:GPV326930 GPV392421:GPV392426 GPV392428:GPV392439 GPV392444:GPV392466 GPV457957:GPV457962 GPV457964:GPV457975 GPV457980:GPV458002 GPV523493:GPV523498 GPV523500:GPV523511 GPV523516:GPV523538 GPV589029:GPV589034 GPV589036:GPV589047 GPV589052:GPV589074 GPV654565:GPV654570 GPV654572:GPV654583 GPV654588:GPV654610 GPV720101:GPV720106 GPV720108:GPV720119 GPV720124:GPV720146 GPV785637:GPV785642 GPV785644:GPV785655 GPV785660:GPV785682 GPV851173:GPV851178 GPV851180:GPV851191 GPV851196:GPV851218 GPV916709:GPV916714 GPV916716:GPV916727 GPV916732:GPV916754 GPV982245:GPV982250 GPV982252:GPV982263 GPV982268:GPV982290 GPW110:GPW114 GPW116:GPW125 GPW130:GPW151 GPW153:GPW155 GPW158:GPW163 GPW165:GPW176 GPW64741:GPW64745 GPW64747:GPW64756 GPW64761:GPW64782 GPW64784:GPW64786 GPW64789:GPW64794 GPW64796:GPW64807 GPW130277:GPW130281 GPW130283:GPW130292 GPW130297:GPW130318 GPW130320:GPW130322 GPW130325:GPW130330 GPW130332:GPW130343 GPW195813:GPW195817 GPW195819:GPW195828 GPW195833:GPW195854 GPW195856:GPW195858 GPW195861:GPW195866 GPW195868:GPW195879 GPW261349:GPW261353 GPW261355:GPW261364 GPW261369:GPW261390 GPW261392:GPW261394 GPW261397:GPW261402 GPW261404:GPW261415 GPW326885:GPW326889 GPW326891:GPW326900 GPW326905:GPW326926 GPW326928:GPW326930 GPW326933:GPW326938 GPW326940:GPW326951 GPW392421:GPW392425 GPW392427:GPW392436 GPW392441:GPW392462 GPW392464:GPW392466 GPW392469:GPW392474 GPW392476:GPW392487 GPW457957:GPW457961 GPW457963:GPW457972 GPW457977:GPW457998 GPW458000:GPW458002 GPW458005:GPW458010 GPW458012:GPW458023 GPW523493:GPW523497 GPW523499:GPW523508 GPW523513:GPW523534 GPW523536:GPW523538 GPW523541:GPW523546 GPW523548:GPW523559 GPW589029:GPW589033 GPW589035:GPW589044 GPW589049:GPW589070 GPW589072:GPW589074 GPW589077:GPW589082 GPW589084:GPW589095 GPW654565:GPW654569 GPW654571:GPW654580 GPW654585:GPW654606 GPW654608:GPW654610 GPW654613:GPW654618 GPW654620:GPW654631 GPW720101:GPW720105 GPW720107:GPW720116 GPW720121:GPW720142 GPW720144:GPW720146 GPW720149:GPW720154 GPW720156:GPW720167 GPW785637:GPW785641 GPW785643:GPW785652 GPW785657:GPW785678 GPW785680:GPW785682 GPW785685:GPW785690 GPW785692:GPW785703 GPW851173:GPW851177 GPW851179:GPW851188 GPW851193:GPW851214 GPW851216:GPW851218 GPW851221:GPW851226 GPW851228:GPW851239 GPW916709:GPW916713 GPW916715:GPW916724 GPW916729:GPW916750 GPW916752:GPW916754 GPW916757:GPW916762 GPW916764:GPW916775 GPW982245:GPW982249 GPW982251:GPW982260 GPW982265:GPW982286 GPW982288:GPW982290 GPW982293:GPW982298 GPW982300:GPW982311 GPX110:GPX125 GPX64741:GPX64756 GPX130277:GPX130292 GPX195813:GPX195828 GPX261349:GPX261364 GPX326885:GPX326900 GPX392421:GPX392436 GPX457957:GPX457972 GPX523493:GPX523508 GPX589029:GPX589044 GPX654565:GPX654580 GPX720101:GPX720116 GPX785637:GPX785652 GPX851173:GPX851188 GPX916709:GPX916724 GPX982245:GPX982260 GQB126:GQB151 GQB64757:GQB64782 GQB130293:GQB130318 GQB195829:GQB195854 GQB261365:GQB261390 GQB326901:GQB326926 GQB392437:GQB392462 GQB457973:GQB457998 GQB523509:GQB523534 GQB589045:GQB589070 GQB654581:GQB654606 GQB720117:GQB720142 GQB785653:GQB785678 GQB851189:GQB851214 GQB916725:GQB916750 GQB982261:GQB982286 GZR110:GZR115 GZR117:GZR128 GZR133:GZR155 GZR64741:GZR64746 GZR64748:GZR64759 GZR64764:GZR64786 GZR130277:GZR130282 GZR130284:GZR130295 GZR130300:GZR130322 GZR195813:GZR195818 GZR195820:GZR195831 GZR195836:GZR195858 GZR261349:GZR261354 GZR261356:GZR261367 GZR261372:GZR261394 GZR326885:GZR326890 GZR326892:GZR326903 GZR326908:GZR326930 GZR392421:GZR392426 GZR392428:GZR392439 GZR392444:GZR392466 GZR457957:GZR457962 GZR457964:GZR457975 GZR457980:GZR458002 GZR523493:GZR523498 GZR523500:GZR523511 GZR523516:GZR523538 GZR589029:GZR589034 GZR589036:GZR589047 GZR589052:GZR589074 GZR654565:GZR654570 GZR654572:GZR654583 GZR654588:GZR654610 GZR720101:GZR720106 GZR720108:GZR720119 GZR720124:GZR720146 GZR785637:GZR785642 GZR785644:GZR785655 GZR785660:GZR785682 GZR851173:GZR851178 GZR851180:GZR851191 GZR851196:GZR851218 GZR916709:GZR916714 GZR916716:GZR916727 GZR916732:GZR916754 GZR982245:GZR982250 GZR982252:GZR982263 GZR982268:GZR982290 GZS110:GZS114 GZS116:GZS125 GZS130:GZS151 GZS153:GZS155 GZS158:GZS163 GZS165:GZS176 GZS64741:GZS64745 GZS64747:GZS64756 GZS64761:GZS64782 GZS64784:GZS64786 GZS64789:GZS64794 GZS64796:GZS64807 GZS130277:GZS130281 GZS130283:GZS130292 GZS130297:GZS130318 GZS130320:GZS130322 GZS130325:GZS130330 GZS130332:GZS130343 GZS195813:GZS195817 GZS195819:GZS195828 GZS195833:GZS195854 GZS195856:GZS195858 GZS195861:GZS195866 GZS195868:GZS195879 GZS261349:GZS261353 GZS261355:GZS261364 GZS261369:GZS261390 GZS261392:GZS261394 GZS261397:GZS261402 GZS261404:GZS261415 GZS326885:GZS326889 GZS326891:GZS326900 GZS326905:GZS326926 GZS326928:GZS326930 GZS326933:GZS326938 GZS326940:GZS326951 GZS392421:GZS392425 GZS392427:GZS392436 GZS392441:GZS392462 GZS392464:GZS392466 GZS392469:GZS392474 GZS392476:GZS392487 GZS457957:GZS457961 GZS457963:GZS457972 GZS457977:GZS457998 GZS458000:GZS458002 GZS458005:GZS458010 GZS458012:GZS458023 GZS523493:GZS523497 GZS523499:GZS523508 GZS523513:GZS523534 GZS523536:GZS523538 GZS523541:GZS523546 GZS523548:GZS523559 GZS589029:GZS589033 GZS589035:GZS589044 GZS589049:GZS589070 GZS589072:GZS589074 GZS589077:GZS589082 GZS589084:GZS589095 GZS654565:GZS654569 GZS654571:GZS654580 GZS654585:GZS654606 GZS654608:GZS654610 GZS654613:GZS654618 GZS654620:GZS654631 GZS720101:GZS720105 GZS720107:GZS720116 GZS720121:GZS720142 GZS720144:GZS720146 GZS720149:GZS720154 GZS720156:GZS720167 GZS785637:GZS785641 GZS785643:GZS785652 GZS785657:GZS785678 GZS785680:GZS785682 GZS785685:GZS785690 GZS785692:GZS785703 GZS851173:GZS851177 GZS851179:GZS851188 GZS851193:GZS851214 GZS851216:GZS851218 GZS851221:GZS851226 GZS851228:GZS851239 GZS916709:GZS916713 GZS916715:GZS916724 GZS916729:GZS916750 GZS916752:GZS916754 GZS916757:GZS916762 GZS916764:GZS916775 GZS982245:GZS982249 GZS982251:GZS982260 GZS982265:GZS982286 GZS982288:GZS982290 GZS982293:GZS982298 GZS982300:GZS982311 GZT110:GZT125 GZT64741:GZT64756 GZT130277:GZT130292 GZT195813:GZT195828 GZT261349:GZT261364 GZT326885:GZT326900 GZT392421:GZT392436 GZT457957:GZT457972 GZT523493:GZT523508 GZT589029:GZT589044 GZT654565:GZT654580 GZT720101:GZT720116 GZT785637:GZT785652 GZT851173:GZT851188 GZT916709:GZT916724 GZT982245:GZT982260 GZX126:GZX151 GZX64757:GZX64782 GZX130293:GZX130318 GZX195829:GZX195854 GZX261365:GZX261390 GZX326901:GZX326926 GZX392437:GZX392462 GZX457973:GZX457998 GZX523509:GZX523534 GZX589045:GZX589070 GZX654581:GZX654606 GZX720117:GZX720142 GZX785653:GZX785678 GZX851189:GZX851214 GZX916725:GZX916750 GZX982261:GZX982286 HJN110:HJN115 HJN117:HJN128 HJN133:HJN155 HJN64741:HJN64746 HJN64748:HJN64759 HJN64764:HJN64786 HJN130277:HJN130282 HJN130284:HJN130295 HJN130300:HJN130322 HJN195813:HJN195818 HJN195820:HJN195831 HJN195836:HJN195858 HJN261349:HJN261354 HJN261356:HJN261367 HJN261372:HJN261394 HJN326885:HJN326890 HJN326892:HJN326903 HJN326908:HJN326930 HJN392421:HJN392426 HJN392428:HJN392439 HJN392444:HJN392466 HJN457957:HJN457962 HJN457964:HJN457975 HJN457980:HJN458002 HJN523493:HJN523498 HJN523500:HJN523511 HJN523516:HJN523538 HJN589029:HJN589034 HJN589036:HJN589047 HJN589052:HJN589074 HJN654565:HJN654570 HJN654572:HJN654583 HJN654588:HJN654610 HJN720101:HJN720106 HJN720108:HJN720119 HJN720124:HJN720146 HJN785637:HJN785642 HJN785644:HJN785655 HJN785660:HJN785682 HJN851173:HJN851178 HJN851180:HJN851191 HJN851196:HJN851218 HJN916709:HJN916714 HJN916716:HJN916727 HJN916732:HJN916754 HJN982245:HJN982250 HJN982252:HJN982263 HJN982268:HJN982290 HJO110:HJO114 HJO116:HJO125 HJO130:HJO151 HJO153:HJO155 HJO158:HJO163 HJO165:HJO176 HJO64741:HJO64745 HJO64747:HJO64756 HJO64761:HJO64782 HJO64784:HJO64786 HJO64789:HJO64794 HJO64796:HJO64807 HJO130277:HJO130281 HJO130283:HJO130292 HJO130297:HJO130318 HJO130320:HJO130322 HJO130325:HJO130330 HJO130332:HJO130343 HJO195813:HJO195817 HJO195819:HJO195828 HJO195833:HJO195854 HJO195856:HJO195858 HJO195861:HJO195866 HJO195868:HJO195879 HJO261349:HJO261353 HJO261355:HJO261364 HJO261369:HJO261390 HJO261392:HJO261394 HJO261397:HJO261402 HJO261404:HJO261415 HJO326885:HJO326889 HJO326891:HJO326900 HJO326905:HJO326926 HJO326928:HJO326930 HJO326933:HJO326938 HJO326940:HJO326951 HJO392421:HJO392425 HJO392427:HJO392436 HJO392441:HJO392462 HJO392464:HJO392466 HJO392469:HJO392474 HJO392476:HJO392487 HJO457957:HJO457961 HJO457963:HJO457972 HJO457977:HJO457998 HJO458000:HJO458002 HJO458005:HJO458010 HJO458012:HJO458023 HJO523493:HJO523497 HJO523499:HJO523508 HJO523513:HJO523534 HJO523536:HJO523538 HJO523541:HJO523546 HJO523548:HJO523559 HJO589029:HJO589033 HJO589035:HJO589044 HJO589049:HJO589070 HJO589072:HJO589074 HJO589077:HJO589082 HJO589084:HJO589095 HJO654565:HJO654569 HJO654571:HJO654580 HJO654585:HJO654606 HJO654608:HJO654610 HJO654613:HJO654618 HJO654620:HJO654631 HJO720101:HJO720105 HJO720107:HJO720116 HJO720121:HJO720142 HJO720144:HJO720146 HJO720149:HJO720154 HJO720156:HJO720167 HJO785637:HJO785641 HJO785643:HJO785652 HJO785657:HJO785678 HJO785680:HJO785682 HJO785685:HJO785690 HJO785692:HJO785703 HJO851173:HJO851177 HJO851179:HJO851188 HJO851193:HJO851214 HJO851216:HJO851218 HJO851221:HJO851226 HJO851228:HJO851239 HJO916709:HJO916713 HJO916715:HJO916724 HJO916729:HJO916750 HJO916752:HJO916754 HJO916757:HJO916762 HJO916764:HJO916775 HJO982245:HJO982249 HJO982251:HJO982260 HJO982265:HJO982286 HJO982288:HJO982290 HJO982293:HJO982298 HJO982300:HJO982311 HJP110:HJP125 HJP64741:HJP64756 HJP130277:HJP130292 HJP195813:HJP195828 HJP261349:HJP261364 HJP326885:HJP326900 HJP392421:HJP392436 HJP457957:HJP457972 HJP523493:HJP523508 HJP589029:HJP589044 HJP654565:HJP654580 HJP720101:HJP720116 HJP785637:HJP785652 HJP851173:HJP851188 HJP916709:HJP916724 HJP982245:HJP982260 HJT126:HJT151 HJT64757:HJT64782 HJT130293:HJT130318 HJT195829:HJT195854 HJT261365:HJT261390 HJT326901:HJT326926 HJT392437:HJT392462 HJT457973:HJT457998 HJT523509:HJT523534 HJT589045:HJT589070 HJT654581:HJT654606 HJT720117:HJT720142 HJT785653:HJT785678 HJT851189:HJT851214 HJT916725:HJT916750 HJT982261:HJT982286 HTJ110:HTJ115 HTJ117:HTJ128 HTJ133:HTJ155 HTJ64741:HTJ64746 HTJ64748:HTJ64759 HTJ64764:HTJ64786 HTJ130277:HTJ130282 HTJ130284:HTJ130295 HTJ130300:HTJ130322 HTJ195813:HTJ195818 HTJ195820:HTJ195831 HTJ195836:HTJ195858 HTJ261349:HTJ261354 HTJ261356:HTJ261367 HTJ261372:HTJ261394 HTJ326885:HTJ326890 HTJ326892:HTJ326903 HTJ326908:HTJ326930 HTJ392421:HTJ392426 HTJ392428:HTJ392439 HTJ392444:HTJ392466 HTJ457957:HTJ457962 HTJ457964:HTJ457975 HTJ457980:HTJ458002 HTJ523493:HTJ523498 HTJ523500:HTJ523511 HTJ523516:HTJ523538 HTJ589029:HTJ589034 HTJ589036:HTJ589047 HTJ589052:HTJ589074 HTJ654565:HTJ654570 HTJ654572:HTJ654583 HTJ654588:HTJ654610 HTJ720101:HTJ720106 HTJ720108:HTJ720119 HTJ720124:HTJ720146 HTJ785637:HTJ785642 HTJ785644:HTJ785655 HTJ785660:HTJ785682 HTJ851173:HTJ851178 HTJ851180:HTJ851191 HTJ851196:HTJ851218 HTJ916709:HTJ916714 HTJ916716:HTJ916727 HTJ916732:HTJ916754 HTJ982245:HTJ982250 HTJ982252:HTJ982263 HTJ982268:HTJ982290 HTK110:HTK114 HTK116:HTK125 HTK130:HTK151 HTK153:HTK155 HTK158:HTK163 HTK165:HTK176 HTK64741:HTK64745 HTK64747:HTK64756 HTK64761:HTK64782 HTK64784:HTK64786 HTK64789:HTK64794 HTK64796:HTK64807 HTK130277:HTK130281 HTK130283:HTK130292 HTK130297:HTK130318 HTK130320:HTK130322 HTK130325:HTK130330 HTK130332:HTK130343 HTK195813:HTK195817 HTK195819:HTK195828 HTK195833:HTK195854 HTK195856:HTK195858 HTK195861:HTK195866 HTK195868:HTK195879 HTK261349:HTK261353 HTK261355:HTK261364 HTK261369:HTK261390 HTK261392:HTK261394 HTK261397:HTK261402 HTK261404:HTK261415 HTK326885:HTK326889 HTK326891:HTK326900 HTK326905:HTK326926 HTK326928:HTK326930 HTK326933:HTK326938 HTK326940:HTK326951 HTK392421:HTK392425 HTK392427:HTK392436 HTK392441:HTK392462 HTK392464:HTK392466 HTK392469:HTK392474 HTK392476:HTK392487 HTK457957:HTK457961 HTK457963:HTK457972 HTK457977:HTK457998 HTK458000:HTK458002 HTK458005:HTK458010 HTK458012:HTK458023 HTK523493:HTK523497 HTK523499:HTK523508 HTK523513:HTK523534 HTK523536:HTK523538 HTK523541:HTK523546 HTK523548:HTK523559 HTK589029:HTK589033 HTK589035:HTK589044 HTK589049:HTK589070 HTK589072:HTK589074 HTK589077:HTK589082 HTK589084:HTK589095 HTK654565:HTK654569 HTK654571:HTK654580 HTK654585:HTK654606 HTK654608:HTK654610 HTK654613:HTK654618 HTK654620:HTK654631 HTK720101:HTK720105 HTK720107:HTK720116 HTK720121:HTK720142 HTK720144:HTK720146 HTK720149:HTK720154 HTK720156:HTK720167 HTK785637:HTK785641 HTK785643:HTK785652 HTK785657:HTK785678 HTK785680:HTK785682 HTK785685:HTK785690 HTK785692:HTK785703 HTK851173:HTK851177 HTK851179:HTK851188 HTK851193:HTK851214 HTK851216:HTK851218 HTK851221:HTK851226 HTK851228:HTK851239 HTK916709:HTK916713 HTK916715:HTK916724 HTK916729:HTK916750 HTK916752:HTK916754 HTK916757:HTK916762 HTK916764:HTK916775 HTK982245:HTK982249 HTK982251:HTK982260 HTK982265:HTK982286 HTK982288:HTK982290 HTK982293:HTK982298 HTK982300:HTK982311 HTL110:HTL125 HTL64741:HTL64756 HTL130277:HTL130292 HTL195813:HTL195828 HTL261349:HTL261364 HTL326885:HTL326900 HTL392421:HTL392436 HTL457957:HTL457972 HTL523493:HTL523508 HTL589029:HTL589044 HTL654565:HTL654580 HTL720101:HTL720116 HTL785637:HTL785652 HTL851173:HTL851188 HTL916709:HTL916724 HTL982245:HTL982260 HTP126:HTP151 HTP64757:HTP64782 HTP130293:HTP130318 HTP195829:HTP195854 HTP261365:HTP261390 HTP326901:HTP326926 HTP392437:HTP392462 HTP457973:HTP457998 HTP523509:HTP523534 HTP589045:HTP589070 HTP654581:HTP654606 HTP720117:HTP720142 HTP785653:HTP785678 HTP851189:HTP851214 HTP916725:HTP916750 HTP982261:HTP982286 IDF110:IDF115 IDF117:IDF128 IDF133:IDF155 IDF64741:IDF64746 IDF64748:IDF64759 IDF64764:IDF64786 IDF130277:IDF130282 IDF130284:IDF130295 IDF130300:IDF130322 IDF195813:IDF195818 IDF195820:IDF195831 IDF195836:IDF195858 IDF261349:IDF261354 IDF261356:IDF261367 IDF261372:IDF261394 IDF326885:IDF326890 IDF326892:IDF326903 IDF326908:IDF326930 IDF392421:IDF392426 IDF392428:IDF392439 IDF392444:IDF392466 IDF457957:IDF457962 IDF457964:IDF457975 IDF457980:IDF458002 IDF523493:IDF523498 IDF523500:IDF523511 IDF523516:IDF523538 IDF589029:IDF589034 IDF589036:IDF589047 IDF589052:IDF589074 IDF654565:IDF654570 IDF654572:IDF654583 IDF654588:IDF654610 IDF720101:IDF720106 IDF720108:IDF720119 IDF720124:IDF720146 IDF785637:IDF785642 IDF785644:IDF785655 IDF785660:IDF785682 IDF851173:IDF851178 IDF851180:IDF851191 IDF851196:IDF851218 IDF916709:IDF916714 IDF916716:IDF916727 IDF916732:IDF916754 IDF982245:IDF982250 IDF982252:IDF982263 IDF982268:IDF982290 IDG110:IDG114 IDG116:IDG125 IDG130:IDG151 IDG153:IDG155 IDG158:IDG163 IDG165:IDG176 IDG64741:IDG64745 IDG64747:IDG64756 IDG64761:IDG64782 IDG64784:IDG64786 IDG64789:IDG64794 IDG64796:IDG64807 IDG130277:IDG130281 IDG130283:IDG130292 IDG130297:IDG130318 IDG130320:IDG130322 IDG130325:IDG130330 IDG130332:IDG130343 IDG195813:IDG195817 IDG195819:IDG195828 IDG195833:IDG195854 IDG195856:IDG195858 IDG195861:IDG195866 IDG195868:IDG195879 IDG261349:IDG261353 IDG261355:IDG261364 IDG261369:IDG261390 IDG261392:IDG261394 IDG261397:IDG261402 IDG261404:IDG261415 IDG326885:IDG326889 IDG326891:IDG326900 IDG326905:IDG326926 IDG326928:IDG326930 IDG326933:IDG326938 IDG326940:IDG326951 IDG392421:IDG392425 IDG392427:IDG392436 IDG392441:IDG392462 IDG392464:IDG392466 IDG392469:IDG392474 IDG392476:IDG392487 IDG457957:IDG457961 IDG457963:IDG457972 IDG457977:IDG457998 IDG458000:IDG458002 IDG458005:IDG458010 IDG458012:IDG458023 IDG523493:IDG523497 IDG523499:IDG523508 IDG523513:IDG523534 IDG523536:IDG523538 IDG523541:IDG523546 IDG523548:IDG523559 IDG589029:IDG589033 IDG589035:IDG589044 IDG589049:IDG589070 IDG589072:IDG589074 IDG589077:IDG589082 IDG589084:IDG589095 IDG654565:IDG654569 IDG654571:IDG654580 IDG654585:IDG654606 IDG654608:IDG654610 IDG654613:IDG654618 IDG654620:IDG654631 IDG720101:IDG720105 IDG720107:IDG720116 IDG720121:IDG720142 IDG720144:IDG720146 IDG720149:IDG720154 IDG720156:IDG720167 IDG785637:IDG785641 IDG785643:IDG785652 IDG785657:IDG785678 IDG785680:IDG785682 IDG785685:IDG785690 IDG785692:IDG785703 IDG851173:IDG851177 IDG851179:IDG851188 IDG851193:IDG851214 IDG851216:IDG851218 IDG851221:IDG851226 IDG851228:IDG851239 IDG916709:IDG916713 IDG916715:IDG916724 IDG916729:IDG916750 IDG916752:IDG916754 IDG916757:IDG916762 IDG916764:IDG916775 IDG982245:IDG982249 IDG982251:IDG982260 IDG982265:IDG982286 IDG982288:IDG982290 IDG982293:IDG982298 IDG982300:IDG982311 IDH110:IDH125 IDH64741:IDH64756 IDH130277:IDH130292 IDH195813:IDH195828 IDH261349:IDH261364 IDH326885:IDH326900 IDH392421:IDH392436 IDH457957:IDH457972 IDH523493:IDH523508 IDH589029:IDH589044 IDH654565:IDH654580 IDH720101:IDH720116 IDH785637:IDH785652 IDH851173:IDH851188 IDH916709:IDH916724 IDH982245:IDH982260 IDL126:IDL151 IDL64757:IDL64782 IDL130293:IDL130318 IDL195829:IDL195854 IDL261365:IDL261390 IDL326901:IDL326926 IDL392437:IDL392462 IDL457973:IDL457998 IDL523509:IDL523534 IDL589045:IDL589070 IDL654581:IDL654606 IDL720117:IDL720142 IDL785653:IDL785678 IDL851189:IDL851214 IDL916725:IDL916750 IDL982261:IDL982286 INB110:INB115 INB117:INB128 INB133:INB155 INB64741:INB64746 INB64748:INB64759 INB64764:INB64786 INB130277:INB130282 INB130284:INB130295 INB130300:INB130322 INB195813:INB195818 INB195820:INB195831 INB195836:INB195858 INB261349:INB261354 INB261356:INB261367 INB261372:INB261394 INB326885:INB326890 INB326892:INB326903 INB326908:INB326930 INB392421:INB392426 INB392428:INB392439 INB392444:INB392466 INB457957:INB457962 INB457964:INB457975 INB457980:INB458002 INB523493:INB523498 INB523500:INB523511 INB523516:INB523538 INB589029:INB589034 INB589036:INB589047 INB589052:INB589074 INB654565:INB654570 INB654572:INB654583 INB654588:INB654610 INB720101:INB720106 INB720108:INB720119 INB720124:INB720146 INB785637:INB785642 INB785644:INB785655 INB785660:INB785682 INB851173:INB851178 INB851180:INB851191 INB851196:INB851218 INB916709:INB916714 INB916716:INB916727 INB916732:INB916754 INB982245:INB982250 INB982252:INB982263 INB982268:INB982290 INC110:INC114 INC116:INC125 INC130:INC151 INC153:INC155 INC158:INC163 INC165:INC176 INC64741:INC64745 INC64747:INC64756 INC64761:INC64782 INC64784:INC64786 INC64789:INC64794 INC64796:INC64807 INC130277:INC130281 INC130283:INC130292 INC130297:INC130318 INC130320:INC130322 INC130325:INC130330 INC130332:INC130343 INC195813:INC195817 INC195819:INC195828 INC195833:INC195854 INC195856:INC195858 INC195861:INC195866 INC195868:INC195879 INC261349:INC261353 INC261355:INC261364 INC261369:INC261390 INC261392:INC261394 INC261397:INC261402 INC261404:INC261415 INC326885:INC326889 INC326891:INC326900 INC326905:INC326926 INC326928:INC326930 INC326933:INC326938 INC326940:INC326951 INC392421:INC392425 INC392427:INC392436 INC392441:INC392462 INC392464:INC392466 INC392469:INC392474 INC392476:INC392487 INC457957:INC457961 INC457963:INC457972 INC457977:INC457998 INC458000:INC458002 INC458005:INC458010 INC458012:INC458023 INC523493:INC523497 INC523499:INC523508 INC523513:INC523534 INC523536:INC523538 INC523541:INC523546 INC523548:INC523559 INC589029:INC589033 INC589035:INC589044 INC589049:INC589070 INC589072:INC589074 INC589077:INC589082 INC589084:INC589095 INC654565:INC654569 INC654571:INC654580 INC654585:INC654606 INC654608:INC654610 INC654613:INC654618 INC654620:INC654631 INC720101:INC720105 INC720107:INC720116 INC720121:INC720142 INC720144:INC720146 INC720149:INC720154 INC720156:INC720167 INC785637:INC785641 INC785643:INC785652 INC785657:INC785678 INC785680:INC785682 INC785685:INC785690 INC785692:INC785703 INC851173:INC851177 INC851179:INC851188 INC851193:INC851214 INC851216:INC851218 INC851221:INC851226 INC851228:INC851239 INC916709:INC916713 INC916715:INC916724 INC916729:INC916750 INC916752:INC916754 INC916757:INC916762 INC916764:INC916775 INC982245:INC982249 INC982251:INC982260 INC982265:INC982286 INC982288:INC982290 INC982293:INC982298 INC982300:INC982311 IND110:IND125 IND64741:IND64756 IND130277:IND130292 IND195813:IND195828 IND261349:IND261364 IND326885:IND326900 IND392421:IND392436 IND457957:IND457972 IND523493:IND523508 IND589029:IND589044 IND654565:IND654580 IND720101:IND720116 IND785637:IND785652 IND851173:IND851188 IND916709:IND916724 IND982245:IND982260 INH126:INH151 INH64757:INH64782 INH130293:INH130318 INH195829:INH195854 INH261365:INH261390 INH326901:INH326926 INH392437:INH392462 INH457973:INH457998 INH523509:INH523534 INH589045:INH589070 INH654581:INH654606 INH720117:INH720142 INH785653:INH785678 INH851189:INH851214 INH916725:INH916750 INH982261:INH982286 IWX110:IWX115 IWX117:IWX128 IWX133:IWX155 IWX64741:IWX64746 IWX64748:IWX64759 IWX64764:IWX64786 IWX130277:IWX130282 IWX130284:IWX130295 IWX130300:IWX130322 IWX195813:IWX195818 IWX195820:IWX195831 IWX195836:IWX195858 IWX261349:IWX261354 IWX261356:IWX261367 IWX261372:IWX261394 IWX326885:IWX326890 IWX326892:IWX326903 IWX326908:IWX326930 IWX392421:IWX392426 IWX392428:IWX392439 IWX392444:IWX392466 IWX457957:IWX457962 IWX457964:IWX457975 IWX457980:IWX458002 IWX523493:IWX523498 IWX523500:IWX523511 IWX523516:IWX523538 IWX589029:IWX589034 IWX589036:IWX589047 IWX589052:IWX589074 IWX654565:IWX654570 IWX654572:IWX654583 IWX654588:IWX654610 IWX720101:IWX720106 IWX720108:IWX720119 IWX720124:IWX720146 IWX785637:IWX785642 IWX785644:IWX785655 IWX785660:IWX785682 IWX851173:IWX851178 IWX851180:IWX851191 IWX851196:IWX851218 IWX916709:IWX916714 IWX916716:IWX916727 IWX916732:IWX916754 IWX982245:IWX982250 IWX982252:IWX982263 IWX982268:IWX982290 IWY110:IWY114 IWY116:IWY125 IWY130:IWY151 IWY153:IWY155 IWY158:IWY163 IWY165:IWY176 IWY64741:IWY64745 IWY64747:IWY64756 IWY64761:IWY64782 IWY64784:IWY64786 IWY64789:IWY64794 IWY64796:IWY64807 IWY130277:IWY130281 IWY130283:IWY130292 IWY130297:IWY130318 IWY130320:IWY130322 IWY130325:IWY130330 IWY130332:IWY130343 IWY195813:IWY195817 IWY195819:IWY195828 IWY195833:IWY195854 IWY195856:IWY195858 IWY195861:IWY195866 IWY195868:IWY195879 IWY261349:IWY261353 IWY261355:IWY261364 IWY261369:IWY261390 IWY261392:IWY261394 IWY261397:IWY261402 IWY261404:IWY261415 IWY326885:IWY326889 IWY326891:IWY326900 IWY326905:IWY326926 IWY326928:IWY326930 IWY326933:IWY326938 IWY326940:IWY326951 IWY392421:IWY392425 IWY392427:IWY392436 IWY392441:IWY392462 IWY392464:IWY392466 IWY392469:IWY392474 IWY392476:IWY392487 IWY457957:IWY457961 IWY457963:IWY457972 IWY457977:IWY457998 IWY458000:IWY458002 IWY458005:IWY458010 IWY458012:IWY458023 IWY523493:IWY523497 IWY523499:IWY523508 IWY523513:IWY523534 IWY523536:IWY523538 IWY523541:IWY523546 IWY523548:IWY523559 IWY589029:IWY589033 IWY589035:IWY589044 IWY589049:IWY589070 IWY589072:IWY589074 IWY589077:IWY589082 IWY589084:IWY589095 IWY654565:IWY654569 IWY654571:IWY654580 IWY654585:IWY654606 IWY654608:IWY654610 IWY654613:IWY654618 IWY654620:IWY654631 IWY720101:IWY720105 IWY720107:IWY720116 IWY720121:IWY720142 IWY720144:IWY720146 IWY720149:IWY720154 IWY720156:IWY720167 IWY785637:IWY785641 IWY785643:IWY785652 IWY785657:IWY785678 IWY785680:IWY785682 IWY785685:IWY785690 IWY785692:IWY785703 IWY851173:IWY851177 IWY851179:IWY851188 IWY851193:IWY851214 IWY851216:IWY851218 IWY851221:IWY851226 IWY851228:IWY851239 IWY916709:IWY916713 IWY916715:IWY916724 IWY916729:IWY916750 IWY916752:IWY916754 IWY916757:IWY916762 IWY916764:IWY916775 IWY982245:IWY982249 IWY982251:IWY982260 IWY982265:IWY982286 IWY982288:IWY982290 IWY982293:IWY982298 IWY982300:IWY982311 IWZ110:IWZ125 IWZ64741:IWZ64756 IWZ130277:IWZ130292 IWZ195813:IWZ195828 IWZ261349:IWZ261364 IWZ326885:IWZ326900 IWZ392421:IWZ392436 IWZ457957:IWZ457972 IWZ523493:IWZ523508 IWZ589029:IWZ589044 IWZ654565:IWZ654580 IWZ720101:IWZ720116 IWZ785637:IWZ785652 IWZ851173:IWZ851188 IWZ916709:IWZ916724 IWZ982245:IWZ982260 IXD126:IXD151 IXD64757:IXD64782 IXD130293:IXD130318 IXD195829:IXD195854 IXD261365:IXD261390 IXD326901:IXD326926 IXD392437:IXD392462 IXD457973:IXD457998 IXD523509:IXD523534 IXD589045:IXD589070 IXD654581:IXD654606 IXD720117:IXD720142 IXD785653:IXD785678 IXD851189:IXD851214 IXD916725:IXD916750 IXD982261:IXD982286 JGT110:JGT115 JGT117:JGT128 JGT133:JGT155 JGT64741:JGT64746 JGT64748:JGT64759 JGT64764:JGT64786 JGT130277:JGT130282 JGT130284:JGT130295 JGT130300:JGT130322 JGT195813:JGT195818 JGT195820:JGT195831 JGT195836:JGT195858 JGT261349:JGT261354 JGT261356:JGT261367 JGT261372:JGT261394 JGT326885:JGT326890 JGT326892:JGT326903 JGT326908:JGT326930 JGT392421:JGT392426 JGT392428:JGT392439 JGT392444:JGT392466 JGT457957:JGT457962 JGT457964:JGT457975 JGT457980:JGT458002 JGT523493:JGT523498 JGT523500:JGT523511 JGT523516:JGT523538 JGT589029:JGT589034 JGT589036:JGT589047 JGT589052:JGT589074 JGT654565:JGT654570 JGT654572:JGT654583 JGT654588:JGT654610 JGT720101:JGT720106 JGT720108:JGT720119 JGT720124:JGT720146 JGT785637:JGT785642 JGT785644:JGT785655 JGT785660:JGT785682 JGT851173:JGT851178 JGT851180:JGT851191 JGT851196:JGT851218 JGT916709:JGT916714 JGT916716:JGT916727 JGT916732:JGT916754 JGT982245:JGT982250 JGT982252:JGT982263 JGT982268:JGT982290 JGU110:JGU114 JGU116:JGU125 JGU130:JGU151 JGU153:JGU155 JGU158:JGU163 JGU165:JGU176 JGU64741:JGU64745 JGU64747:JGU64756 JGU64761:JGU64782 JGU64784:JGU64786 JGU64789:JGU64794 JGU64796:JGU64807 JGU130277:JGU130281 JGU130283:JGU130292 JGU130297:JGU130318 JGU130320:JGU130322 JGU130325:JGU130330 JGU130332:JGU130343 JGU195813:JGU195817 JGU195819:JGU195828 JGU195833:JGU195854 JGU195856:JGU195858 JGU195861:JGU195866 JGU195868:JGU195879 JGU261349:JGU261353 JGU261355:JGU261364 JGU261369:JGU261390 JGU261392:JGU261394 JGU261397:JGU261402 JGU261404:JGU261415 JGU326885:JGU326889 JGU326891:JGU326900 JGU326905:JGU326926 JGU326928:JGU326930 JGU326933:JGU326938 JGU326940:JGU326951 JGU392421:JGU392425 JGU392427:JGU392436 JGU392441:JGU392462 JGU392464:JGU392466 JGU392469:JGU392474 JGU392476:JGU392487 JGU457957:JGU457961 JGU457963:JGU457972 JGU457977:JGU457998 JGU458000:JGU458002 JGU458005:JGU458010 JGU458012:JGU458023 JGU523493:JGU523497 JGU523499:JGU523508 JGU523513:JGU523534 JGU523536:JGU523538 JGU523541:JGU523546 JGU523548:JGU523559 JGU589029:JGU589033 JGU589035:JGU589044 JGU589049:JGU589070 JGU589072:JGU589074 JGU589077:JGU589082 JGU589084:JGU589095 JGU654565:JGU654569 JGU654571:JGU654580 JGU654585:JGU654606 JGU654608:JGU654610 JGU654613:JGU654618 JGU654620:JGU654631 JGU720101:JGU720105 JGU720107:JGU720116 JGU720121:JGU720142 JGU720144:JGU720146 JGU720149:JGU720154 JGU720156:JGU720167 JGU785637:JGU785641 JGU785643:JGU785652 JGU785657:JGU785678 JGU785680:JGU785682 JGU785685:JGU785690 JGU785692:JGU785703 JGU851173:JGU851177 JGU851179:JGU851188 JGU851193:JGU851214 JGU851216:JGU851218 JGU851221:JGU851226 JGU851228:JGU851239 JGU916709:JGU916713 JGU916715:JGU916724 JGU916729:JGU916750 JGU916752:JGU916754 JGU916757:JGU916762 JGU916764:JGU916775 JGU982245:JGU982249 JGU982251:JGU982260 JGU982265:JGU982286 JGU982288:JGU982290 JGU982293:JGU982298 JGU982300:JGU982311 JGV110:JGV125 JGV64741:JGV64756 JGV130277:JGV130292 JGV195813:JGV195828 JGV261349:JGV261364 JGV326885:JGV326900 JGV392421:JGV392436 JGV457957:JGV457972 JGV523493:JGV523508 JGV589029:JGV589044 JGV654565:JGV654580 JGV720101:JGV720116 JGV785637:JGV785652 JGV851173:JGV851188 JGV916709:JGV916724 JGV982245:JGV982260 JGZ126:JGZ151 JGZ64757:JGZ64782 JGZ130293:JGZ130318 JGZ195829:JGZ195854 JGZ261365:JGZ261390 JGZ326901:JGZ326926 JGZ392437:JGZ392462 JGZ457973:JGZ457998 JGZ523509:JGZ523534 JGZ589045:JGZ589070 JGZ654581:JGZ654606 JGZ720117:JGZ720142 JGZ785653:JGZ785678 JGZ851189:JGZ851214 JGZ916725:JGZ916750 JGZ982261:JGZ982286 JQP110:JQP115 JQP117:JQP128 JQP133:JQP155 JQP64741:JQP64746 JQP64748:JQP64759 JQP64764:JQP64786 JQP130277:JQP130282 JQP130284:JQP130295 JQP130300:JQP130322 JQP195813:JQP195818 JQP195820:JQP195831 JQP195836:JQP195858 JQP261349:JQP261354 JQP261356:JQP261367 JQP261372:JQP261394 JQP326885:JQP326890 JQP326892:JQP326903 JQP326908:JQP326930 JQP392421:JQP392426 JQP392428:JQP392439 JQP392444:JQP392466 JQP457957:JQP457962 JQP457964:JQP457975 JQP457980:JQP458002 JQP523493:JQP523498 JQP523500:JQP523511 JQP523516:JQP523538 JQP589029:JQP589034 JQP589036:JQP589047 JQP589052:JQP589074 JQP654565:JQP654570 JQP654572:JQP654583 JQP654588:JQP654610 JQP720101:JQP720106 JQP720108:JQP720119 JQP720124:JQP720146 JQP785637:JQP785642 JQP785644:JQP785655 JQP785660:JQP785682 JQP851173:JQP851178 JQP851180:JQP851191 JQP851196:JQP851218 JQP916709:JQP916714 JQP916716:JQP916727 JQP916732:JQP916754 JQP982245:JQP982250 JQP982252:JQP982263 JQP982268:JQP982290 JQQ110:JQQ114 JQQ116:JQQ125 JQQ130:JQQ151 JQQ153:JQQ155 JQQ158:JQQ163 JQQ165:JQQ176 JQQ64741:JQQ64745 JQQ64747:JQQ64756 JQQ64761:JQQ64782 JQQ64784:JQQ64786 JQQ64789:JQQ64794 JQQ64796:JQQ64807 JQQ130277:JQQ130281 JQQ130283:JQQ130292 JQQ130297:JQQ130318 JQQ130320:JQQ130322 JQQ130325:JQQ130330 JQQ130332:JQQ130343 JQQ195813:JQQ195817 JQQ195819:JQQ195828 JQQ195833:JQQ195854 JQQ195856:JQQ195858 JQQ195861:JQQ195866 JQQ195868:JQQ195879 JQQ261349:JQQ261353 JQQ261355:JQQ261364 JQQ261369:JQQ261390 JQQ261392:JQQ261394 JQQ261397:JQQ261402 JQQ261404:JQQ261415 JQQ326885:JQQ326889 JQQ326891:JQQ326900 JQQ326905:JQQ326926 JQQ326928:JQQ326930 JQQ326933:JQQ326938 JQQ326940:JQQ326951 JQQ392421:JQQ392425 JQQ392427:JQQ392436 JQQ392441:JQQ392462 JQQ392464:JQQ392466 JQQ392469:JQQ392474 JQQ392476:JQQ392487 JQQ457957:JQQ457961 JQQ457963:JQQ457972 JQQ457977:JQQ457998 JQQ458000:JQQ458002 JQQ458005:JQQ458010 JQQ458012:JQQ458023 JQQ523493:JQQ523497 JQQ523499:JQQ523508 JQQ523513:JQQ523534 JQQ523536:JQQ523538 JQQ523541:JQQ523546 JQQ523548:JQQ523559 JQQ589029:JQQ589033 JQQ589035:JQQ589044 JQQ589049:JQQ589070 JQQ589072:JQQ589074 JQQ589077:JQQ589082 JQQ589084:JQQ589095 JQQ654565:JQQ654569 JQQ654571:JQQ654580 JQQ654585:JQQ654606 JQQ654608:JQQ654610 JQQ654613:JQQ654618 JQQ654620:JQQ654631 JQQ720101:JQQ720105 JQQ720107:JQQ720116 JQQ720121:JQQ720142 JQQ720144:JQQ720146 JQQ720149:JQQ720154 JQQ720156:JQQ720167 JQQ785637:JQQ785641 JQQ785643:JQQ785652 JQQ785657:JQQ785678 JQQ785680:JQQ785682 JQQ785685:JQQ785690 JQQ785692:JQQ785703 JQQ851173:JQQ851177 JQQ851179:JQQ851188 JQQ851193:JQQ851214 JQQ851216:JQQ851218 JQQ851221:JQQ851226 JQQ851228:JQQ851239 JQQ916709:JQQ916713 JQQ916715:JQQ916724 JQQ916729:JQQ916750 JQQ916752:JQQ916754 JQQ916757:JQQ916762 JQQ916764:JQQ916775 JQQ982245:JQQ982249 JQQ982251:JQQ982260 JQQ982265:JQQ982286 JQQ982288:JQQ982290 JQQ982293:JQQ982298 JQQ982300:JQQ982311 JQR110:JQR125 JQR64741:JQR64756 JQR130277:JQR130292 JQR195813:JQR195828 JQR261349:JQR261364 JQR326885:JQR326900 JQR392421:JQR392436 JQR457957:JQR457972 JQR523493:JQR523508 JQR589029:JQR589044 JQR654565:JQR654580 JQR720101:JQR720116 JQR785637:JQR785652 JQR851173:JQR851188 JQR916709:JQR916724 JQR982245:JQR982260 JQV126:JQV151 JQV64757:JQV64782 JQV130293:JQV130318 JQV195829:JQV195854 JQV261365:JQV261390 JQV326901:JQV326926 JQV392437:JQV392462 JQV457973:JQV457998 JQV523509:JQV523534 JQV589045:JQV589070 JQV654581:JQV654606 JQV720117:JQV720142 JQV785653:JQV785678 JQV851189:JQV851214 JQV916725:JQV916750 JQV982261:JQV982286 KAL110:KAL115 KAL117:KAL128 KAL133:KAL155 KAL64741:KAL64746 KAL64748:KAL64759 KAL64764:KAL64786 KAL130277:KAL130282 KAL130284:KAL130295 KAL130300:KAL130322 KAL195813:KAL195818 KAL195820:KAL195831 KAL195836:KAL195858 KAL261349:KAL261354 KAL261356:KAL261367 KAL261372:KAL261394 KAL326885:KAL326890 KAL326892:KAL326903 KAL326908:KAL326930 KAL392421:KAL392426 KAL392428:KAL392439 KAL392444:KAL392466 KAL457957:KAL457962 KAL457964:KAL457975 KAL457980:KAL458002 KAL523493:KAL523498 KAL523500:KAL523511 KAL523516:KAL523538 KAL589029:KAL589034 KAL589036:KAL589047 KAL589052:KAL589074 KAL654565:KAL654570 KAL654572:KAL654583 KAL654588:KAL654610 KAL720101:KAL720106 KAL720108:KAL720119 KAL720124:KAL720146 KAL785637:KAL785642 KAL785644:KAL785655 KAL785660:KAL785682 KAL851173:KAL851178 KAL851180:KAL851191 KAL851196:KAL851218 KAL916709:KAL916714 KAL916716:KAL916727 KAL916732:KAL916754 KAL982245:KAL982250 KAL982252:KAL982263 KAL982268:KAL982290 KAM110:KAM114 KAM116:KAM125 KAM130:KAM151 KAM153:KAM155 KAM158:KAM163 KAM165:KAM176 KAM64741:KAM64745 KAM64747:KAM64756 KAM64761:KAM64782 KAM64784:KAM64786 KAM64789:KAM64794 KAM64796:KAM64807 KAM130277:KAM130281 KAM130283:KAM130292 KAM130297:KAM130318 KAM130320:KAM130322 KAM130325:KAM130330 KAM130332:KAM130343 KAM195813:KAM195817 KAM195819:KAM195828 KAM195833:KAM195854 KAM195856:KAM195858 KAM195861:KAM195866 KAM195868:KAM195879 KAM261349:KAM261353 KAM261355:KAM261364 KAM261369:KAM261390 KAM261392:KAM261394 KAM261397:KAM261402 KAM261404:KAM261415 KAM326885:KAM326889 KAM326891:KAM326900 KAM326905:KAM326926 KAM326928:KAM326930 KAM326933:KAM326938 KAM326940:KAM326951 KAM392421:KAM392425 KAM392427:KAM392436 KAM392441:KAM392462 KAM392464:KAM392466 KAM392469:KAM392474 KAM392476:KAM392487 KAM457957:KAM457961 KAM457963:KAM457972 KAM457977:KAM457998 KAM458000:KAM458002 KAM458005:KAM458010 KAM458012:KAM458023 KAM523493:KAM523497 KAM523499:KAM523508 KAM523513:KAM523534 KAM523536:KAM523538 KAM523541:KAM523546 KAM523548:KAM523559 KAM589029:KAM589033 KAM589035:KAM589044 KAM589049:KAM589070 KAM589072:KAM589074 KAM589077:KAM589082 KAM589084:KAM589095 KAM654565:KAM654569 KAM654571:KAM654580 KAM654585:KAM654606 KAM654608:KAM654610 KAM654613:KAM654618 KAM654620:KAM654631 KAM720101:KAM720105 KAM720107:KAM720116 KAM720121:KAM720142 KAM720144:KAM720146 KAM720149:KAM720154 KAM720156:KAM720167 KAM785637:KAM785641 KAM785643:KAM785652 KAM785657:KAM785678 KAM785680:KAM785682 KAM785685:KAM785690 KAM785692:KAM785703 KAM851173:KAM851177 KAM851179:KAM851188 KAM851193:KAM851214 KAM851216:KAM851218 KAM851221:KAM851226 KAM851228:KAM851239 KAM916709:KAM916713 KAM916715:KAM916724 KAM916729:KAM916750 KAM916752:KAM916754 KAM916757:KAM916762 KAM916764:KAM916775 KAM982245:KAM982249 KAM982251:KAM982260 KAM982265:KAM982286 KAM982288:KAM982290 KAM982293:KAM982298 KAM982300:KAM982311 KAN110:KAN125 KAN64741:KAN64756 KAN130277:KAN130292 KAN195813:KAN195828 KAN261349:KAN261364 KAN326885:KAN326900 KAN392421:KAN392436 KAN457957:KAN457972 KAN523493:KAN523508 KAN589029:KAN589044 KAN654565:KAN654580 KAN720101:KAN720116 KAN785637:KAN785652 KAN851173:KAN851188 KAN916709:KAN916724 KAN982245:KAN982260 KAR126:KAR151 KAR64757:KAR64782 KAR130293:KAR130318 KAR195829:KAR195854 KAR261365:KAR261390 KAR326901:KAR326926 KAR392437:KAR392462 KAR457973:KAR457998 KAR523509:KAR523534 KAR589045:KAR589070 KAR654581:KAR654606 KAR720117:KAR720142 KAR785653:KAR785678 KAR851189:KAR851214 KAR916725:KAR916750 KAR982261:KAR982286 KKH110:KKH115 KKH117:KKH128 KKH133:KKH155 KKH64741:KKH64746 KKH64748:KKH64759 KKH64764:KKH64786 KKH130277:KKH130282 KKH130284:KKH130295 KKH130300:KKH130322 KKH195813:KKH195818 KKH195820:KKH195831 KKH195836:KKH195858 KKH261349:KKH261354 KKH261356:KKH261367 KKH261372:KKH261394 KKH326885:KKH326890 KKH326892:KKH326903 KKH326908:KKH326930 KKH392421:KKH392426 KKH392428:KKH392439 KKH392444:KKH392466 KKH457957:KKH457962 KKH457964:KKH457975 KKH457980:KKH458002 KKH523493:KKH523498 KKH523500:KKH523511 KKH523516:KKH523538 KKH589029:KKH589034 KKH589036:KKH589047 KKH589052:KKH589074 KKH654565:KKH654570 KKH654572:KKH654583 KKH654588:KKH654610 KKH720101:KKH720106 KKH720108:KKH720119 KKH720124:KKH720146 KKH785637:KKH785642 KKH785644:KKH785655 KKH785660:KKH785682 KKH851173:KKH851178 KKH851180:KKH851191 KKH851196:KKH851218 KKH916709:KKH916714 KKH916716:KKH916727 KKH916732:KKH916754 KKH982245:KKH982250 KKH982252:KKH982263 KKH982268:KKH982290 KKI110:KKI114 KKI116:KKI125 KKI130:KKI151 KKI153:KKI155 KKI158:KKI163 KKI165:KKI176 KKI64741:KKI64745 KKI64747:KKI64756 KKI64761:KKI64782 KKI64784:KKI64786 KKI64789:KKI64794 KKI64796:KKI64807 KKI130277:KKI130281 KKI130283:KKI130292 KKI130297:KKI130318 KKI130320:KKI130322 KKI130325:KKI130330 KKI130332:KKI130343 KKI195813:KKI195817 KKI195819:KKI195828 KKI195833:KKI195854 KKI195856:KKI195858 KKI195861:KKI195866 KKI195868:KKI195879 KKI261349:KKI261353 KKI261355:KKI261364 KKI261369:KKI261390 KKI261392:KKI261394 KKI261397:KKI261402 KKI261404:KKI261415 KKI326885:KKI326889 KKI326891:KKI326900 KKI326905:KKI326926 KKI326928:KKI326930 KKI326933:KKI326938 KKI326940:KKI326951 KKI392421:KKI392425 KKI392427:KKI392436 KKI392441:KKI392462 KKI392464:KKI392466 KKI392469:KKI392474 KKI392476:KKI392487 KKI457957:KKI457961 KKI457963:KKI457972 KKI457977:KKI457998 KKI458000:KKI458002 KKI458005:KKI458010 KKI458012:KKI458023 KKI523493:KKI523497 KKI523499:KKI523508 KKI523513:KKI523534 KKI523536:KKI523538 KKI523541:KKI523546 KKI523548:KKI523559 KKI589029:KKI589033 KKI589035:KKI589044 KKI589049:KKI589070 KKI589072:KKI589074 KKI589077:KKI589082 KKI589084:KKI589095 KKI654565:KKI654569 KKI654571:KKI654580 KKI654585:KKI654606 KKI654608:KKI654610 KKI654613:KKI654618 KKI654620:KKI654631 KKI720101:KKI720105 KKI720107:KKI720116 KKI720121:KKI720142 KKI720144:KKI720146 KKI720149:KKI720154 KKI720156:KKI720167 KKI785637:KKI785641 KKI785643:KKI785652 KKI785657:KKI785678 KKI785680:KKI785682 KKI785685:KKI785690 KKI785692:KKI785703 KKI851173:KKI851177 KKI851179:KKI851188 KKI851193:KKI851214 KKI851216:KKI851218 KKI851221:KKI851226 KKI851228:KKI851239 KKI916709:KKI916713 KKI916715:KKI916724 KKI916729:KKI916750 KKI916752:KKI916754 KKI916757:KKI916762 KKI916764:KKI916775 KKI982245:KKI982249 KKI982251:KKI982260 KKI982265:KKI982286 KKI982288:KKI982290 KKI982293:KKI982298 KKI982300:KKI982311 KKJ110:KKJ125 KKJ64741:KKJ64756 KKJ130277:KKJ130292 KKJ195813:KKJ195828 KKJ261349:KKJ261364 KKJ326885:KKJ326900 KKJ392421:KKJ392436 KKJ457957:KKJ457972 KKJ523493:KKJ523508 KKJ589029:KKJ589044 KKJ654565:KKJ654580 KKJ720101:KKJ720116 KKJ785637:KKJ785652 KKJ851173:KKJ851188 KKJ916709:KKJ916724 KKJ982245:KKJ982260 KKN126:KKN151 KKN64757:KKN64782 KKN130293:KKN130318 KKN195829:KKN195854 KKN261365:KKN261390 KKN326901:KKN326926 KKN392437:KKN392462 KKN457973:KKN457998 KKN523509:KKN523534 KKN589045:KKN589070 KKN654581:KKN654606 KKN720117:KKN720142 KKN785653:KKN785678 KKN851189:KKN851214 KKN916725:KKN916750 KKN982261:KKN982286 KUD110:KUD115 KUD117:KUD128 KUD133:KUD155 KUD64741:KUD64746 KUD64748:KUD64759 KUD64764:KUD64786 KUD130277:KUD130282 KUD130284:KUD130295 KUD130300:KUD130322 KUD195813:KUD195818 KUD195820:KUD195831 KUD195836:KUD195858 KUD261349:KUD261354 KUD261356:KUD261367 KUD261372:KUD261394 KUD326885:KUD326890 KUD326892:KUD326903 KUD326908:KUD326930 KUD392421:KUD392426 KUD392428:KUD392439 KUD392444:KUD392466 KUD457957:KUD457962 KUD457964:KUD457975 KUD457980:KUD458002 KUD523493:KUD523498 KUD523500:KUD523511 KUD523516:KUD523538 KUD589029:KUD589034 KUD589036:KUD589047 KUD589052:KUD589074 KUD654565:KUD654570 KUD654572:KUD654583 KUD654588:KUD654610 KUD720101:KUD720106 KUD720108:KUD720119 KUD720124:KUD720146 KUD785637:KUD785642 KUD785644:KUD785655 KUD785660:KUD785682 KUD851173:KUD851178 KUD851180:KUD851191 KUD851196:KUD851218 KUD916709:KUD916714 KUD916716:KUD916727 KUD916732:KUD916754 KUD982245:KUD982250 KUD982252:KUD982263 KUD982268:KUD982290 KUE110:KUE114 KUE116:KUE125 KUE130:KUE151 KUE153:KUE155 KUE158:KUE163 KUE165:KUE176 KUE64741:KUE64745 KUE64747:KUE64756 KUE64761:KUE64782 KUE64784:KUE64786 KUE64789:KUE64794 KUE64796:KUE64807 KUE130277:KUE130281 KUE130283:KUE130292 KUE130297:KUE130318 KUE130320:KUE130322 KUE130325:KUE130330 KUE130332:KUE130343 KUE195813:KUE195817 KUE195819:KUE195828 KUE195833:KUE195854 KUE195856:KUE195858 KUE195861:KUE195866 KUE195868:KUE195879 KUE261349:KUE261353 KUE261355:KUE261364 KUE261369:KUE261390 KUE261392:KUE261394 KUE261397:KUE261402 KUE261404:KUE261415 KUE326885:KUE326889 KUE326891:KUE326900 KUE326905:KUE326926 KUE326928:KUE326930 KUE326933:KUE326938 KUE326940:KUE326951 KUE392421:KUE392425 KUE392427:KUE392436 KUE392441:KUE392462 KUE392464:KUE392466 KUE392469:KUE392474 KUE392476:KUE392487 KUE457957:KUE457961 KUE457963:KUE457972 KUE457977:KUE457998 KUE458000:KUE458002 KUE458005:KUE458010 KUE458012:KUE458023 KUE523493:KUE523497 KUE523499:KUE523508 KUE523513:KUE523534 KUE523536:KUE523538 KUE523541:KUE523546 KUE523548:KUE523559 KUE589029:KUE589033 KUE589035:KUE589044 KUE589049:KUE589070 KUE589072:KUE589074 KUE589077:KUE589082 KUE589084:KUE589095 KUE654565:KUE654569 KUE654571:KUE654580 KUE654585:KUE654606 KUE654608:KUE654610 KUE654613:KUE654618 KUE654620:KUE654631 KUE720101:KUE720105 KUE720107:KUE720116 KUE720121:KUE720142 KUE720144:KUE720146 KUE720149:KUE720154 KUE720156:KUE720167 KUE785637:KUE785641 KUE785643:KUE785652 KUE785657:KUE785678 KUE785680:KUE785682 KUE785685:KUE785690 KUE785692:KUE785703 KUE851173:KUE851177 KUE851179:KUE851188 KUE851193:KUE851214 KUE851216:KUE851218 KUE851221:KUE851226 KUE851228:KUE851239 KUE916709:KUE916713 KUE916715:KUE916724 KUE916729:KUE916750 KUE916752:KUE916754 KUE916757:KUE916762 KUE916764:KUE916775 KUE982245:KUE982249 KUE982251:KUE982260 KUE982265:KUE982286 KUE982288:KUE982290 KUE982293:KUE982298 KUE982300:KUE982311 KUF110:KUF125 KUF64741:KUF64756 KUF130277:KUF130292 KUF195813:KUF195828 KUF261349:KUF261364 KUF326885:KUF326900 KUF392421:KUF392436 KUF457957:KUF457972 KUF523493:KUF523508 KUF589029:KUF589044 KUF654565:KUF654580 KUF720101:KUF720116 KUF785637:KUF785652 KUF851173:KUF851188 KUF916709:KUF916724 KUF982245:KUF982260 KUJ126:KUJ151 KUJ64757:KUJ64782 KUJ130293:KUJ130318 KUJ195829:KUJ195854 KUJ261365:KUJ261390 KUJ326901:KUJ326926 KUJ392437:KUJ392462 KUJ457973:KUJ457998 KUJ523509:KUJ523534 KUJ589045:KUJ589070 KUJ654581:KUJ654606 KUJ720117:KUJ720142 KUJ785653:KUJ785678 KUJ851189:KUJ851214 KUJ916725:KUJ916750 KUJ982261:KUJ982286 LDZ110:LDZ115 LDZ117:LDZ128 LDZ133:LDZ155 LDZ64741:LDZ64746 LDZ64748:LDZ64759 LDZ64764:LDZ64786 LDZ130277:LDZ130282 LDZ130284:LDZ130295 LDZ130300:LDZ130322 LDZ195813:LDZ195818 LDZ195820:LDZ195831 LDZ195836:LDZ195858 LDZ261349:LDZ261354 LDZ261356:LDZ261367 LDZ261372:LDZ261394 LDZ326885:LDZ326890 LDZ326892:LDZ326903 LDZ326908:LDZ326930 LDZ392421:LDZ392426 LDZ392428:LDZ392439 LDZ392444:LDZ392466 LDZ457957:LDZ457962 LDZ457964:LDZ457975 LDZ457980:LDZ458002 LDZ523493:LDZ523498 LDZ523500:LDZ523511 LDZ523516:LDZ523538 LDZ589029:LDZ589034 LDZ589036:LDZ589047 LDZ589052:LDZ589074 LDZ654565:LDZ654570 LDZ654572:LDZ654583 LDZ654588:LDZ654610 LDZ720101:LDZ720106 LDZ720108:LDZ720119 LDZ720124:LDZ720146 LDZ785637:LDZ785642 LDZ785644:LDZ785655 LDZ785660:LDZ785682 LDZ851173:LDZ851178 LDZ851180:LDZ851191 LDZ851196:LDZ851218 LDZ916709:LDZ916714 LDZ916716:LDZ916727 LDZ916732:LDZ916754 LDZ982245:LDZ982250 LDZ982252:LDZ982263 LDZ982268:LDZ982290 LEA110:LEA114 LEA116:LEA125 LEA130:LEA151 LEA153:LEA155 LEA158:LEA163 LEA165:LEA176 LEA64741:LEA64745 LEA64747:LEA64756 LEA64761:LEA64782 LEA64784:LEA64786 LEA64789:LEA64794 LEA64796:LEA64807 LEA130277:LEA130281 LEA130283:LEA130292 LEA130297:LEA130318 LEA130320:LEA130322 LEA130325:LEA130330 LEA130332:LEA130343 LEA195813:LEA195817 LEA195819:LEA195828 LEA195833:LEA195854 LEA195856:LEA195858 LEA195861:LEA195866 LEA195868:LEA195879 LEA261349:LEA261353 LEA261355:LEA261364 LEA261369:LEA261390 LEA261392:LEA261394 LEA261397:LEA261402 LEA261404:LEA261415 LEA326885:LEA326889 LEA326891:LEA326900 LEA326905:LEA326926 LEA326928:LEA326930 LEA326933:LEA326938 LEA326940:LEA326951 LEA392421:LEA392425 LEA392427:LEA392436 LEA392441:LEA392462 LEA392464:LEA392466 LEA392469:LEA392474 LEA392476:LEA392487 LEA457957:LEA457961 LEA457963:LEA457972 LEA457977:LEA457998 LEA458000:LEA458002 LEA458005:LEA458010 LEA458012:LEA458023 LEA523493:LEA523497 LEA523499:LEA523508 LEA523513:LEA523534 LEA523536:LEA523538 LEA523541:LEA523546 LEA523548:LEA523559 LEA589029:LEA589033 LEA589035:LEA589044 LEA589049:LEA589070 LEA589072:LEA589074 LEA589077:LEA589082 LEA589084:LEA589095 LEA654565:LEA654569 LEA654571:LEA654580 LEA654585:LEA654606 LEA654608:LEA654610 LEA654613:LEA654618 LEA654620:LEA654631 LEA720101:LEA720105 LEA720107:LEA720116 LEA720121:LEA720142 LEA720144:LEA720146 LEA720149:LEA720154 LEA720156:LEA720167 LEA785637:LEA785641 LEA785643:LEA785652 LEA785657:LEA785678 LEA785680:LEA785682 LEA785685:LEA785690 LEA785692:LEA785703 LEA851173:LEA851177 LEA851179:LEA851188 LEA851193:LEA851214 LEA851216:LEA851218 LEA851221:LEA851226 LEA851228:LEA851239 LEA916709:LEA916713 LEA916715:LEA916724 LEA916729:LEA916750 LEA916752:LEA916754 LEA916757:LEA916762 LEA916764:LEA916775 LEA982245:LEA982249 LEA982251:LEA982260 LEA982265:LEA982286 LEA982288:LEA982290 LEA982293:LEA982298 LEA982300:LEA982311 LEB110:LEB125 LEB64741:LEB64756 LEB130277:LEB130292 LEB195813:LEB195828 LEB261349:LEB261364 LEB326885:LEB326900 LEB392421:LEB392436 LEB457957:LEB457972 LEB523493:LEB523508 LEB589029:LEB589044 LEB654565:LEB654580 LEB720101:LEB720116 LEB785637:LEB785652 LEB851173:LEB851188 LEB916709:LEB916724 LEB982245:LEB982260 LEF126:LEF151 LEF64757:LEF64782 LEF130293:LEF130318 LEF195829:LEF195854 LEF261365:LEF261390 LEF326901:LEF326926 LEF392437:LEF392462 LEF457973:LEF457998 LEF523509:LEF523534 LEF589045:LEF589070 LEF654581:LEF654606 LEF720117:LEF720142 LEF785653:LEF785678 LEF851189:LEF851214 LEF916725:LEF916750 LEF982261:LEF982286 LNV110:LNV115 LNV117:LNV128 LNV133:LNV155 LNV64741:LNV64746 LNV64748:LNV64759 LNV64764:LNV64786 LNV130277:LNV130282 LNV130284:LNV130295 LNV130300:LNV130322 LNV195813:LNV195818 LNV195820:LNV195831 LNV195836:LNV195858 LNV261349:LNV261354 LNV261356:LNV261367 LNV261372:LNV261394 LNV326885:LNV326890 LNV326892:LNV326903 LNV326908:LNV326930 LNV392421:LNV392426 LNV392428:LNV392439 LNV392444:LNV392466 LNV457957:LNV457962 LNV457964:LNV457975 LNV457980:LNV458002 LNV523493:LNV523498 LNV523500:LNV523511 LNV523516:LNV523538 LNV589029:LNV589034 LNV589036:LNV589047 LNV589052:LNV589074 LNV654565:LNV654570 LNV654572:LNV654583 LNV654588:LNV654610 LNV720101:LNV720106 LNV720108:LNV720119 LNV720124:LNV720146 LNV785637:LNV785642 LNV785644:LNV785655 LNV785660:LNV785682 LNV851173:LNV851178 LNV851180:LNV851191 LNV851196:LNV851218 LNV916709:LNV916714 LNV916716:LNV916727 LNV916732:LNV916754 LNV982245:LNV982250 LNV982252:LNV982263 LNV982268:LNV982290 LNW110:LNW114 LNW116:LNW125 LNW130:LNW151 LNW153:LNW155 LNW158:LNW163 LNW165:LNW176 LNW64741:LNW64745 LNW64747:LNW64756 LNW64761:LNW64782 LNW64784:LNW64786 LNW64789:LNW64794 LNW64796:LNW64807 LNW130277:LNW130281 LNW130283:LNW130292 LNW130297:LNW130318 LNW130320:LNW130322 LNW130325:LNW130330 LNW130332:LNW130343 LNW195813:LNW195817 LNW195819:LNW195828 LNW195833:LNW195854 LNW195856:LNW195858 LNW195861:LNW195866 LNW195868:LNW195879 LNW261349:LNW261353 LNW261355:LNW261364 LNW261369:LNW261390 LNW261392:LNW261394 LNW261397:LNW261402 LNW261404:LNW261415 LNW326885:LNW326889 LNW326891:LNW326900 LNW326905:LNW326926 LNW326928:LNW326930 LNW326933:LNW326938 LNW326940:LNW326951 LNW392421:LNW392425 LNW392427:LNW392436 LNW392441:LNW392462 LNW392464:LNW392466 LNW392469:LNW392474 LNW392476:LNW392487 LNW457957:LNW457961 LNW457963:LNW457972 LNW457977:LNW457998 LNW458000:LNW458002 LNW458005:LNW458010 LNW458012:LNW458023 LNW523493:LNW523497 LNW523499:LNW523508 LNW523513:LNW523534 LNW523536:LNW523538 LNW523541:LNW523546 LNW523548:LNW523559 LNW589029:LNW589033 LNW589035:LNW589044 LNW589049:LNW589070 LNW589072:LNW589074 LNW589077:LNW589082 LNW589084:LNW589095 LNW654565:LNW654569 LNW654571:LNW654580 LNW654585:LNW654606 LNW654608:LNW654610 LNW654613:LNW654618 LNW654620:LNW654631 LNW720101:LNW720105 LNW720107:LNW720116 LNW720121:LNW720142 LNW720144:LNW720146 LNW720149:LNW720154 LNW720156:LNW720167 LNW785637:LNW785641 LNW785643:LNW785652 LNW785657:LNW785678 LNW785680:LNW785682 LNW785685:LNW785690 LNW785692:LNW785703 LNW851173:LNW851177 LNW851179:LNW851188 LNW851193:LNW851214 LNW851216:LNW851218 LNW851221:LNW851226 LNW851228:LNW851239 LNW916709:LNW916713 LNW916715:LNW916724 LNW916729:LNW916750 LNW916752:LNW916754 LNW916757:LNW916762 LNW916764:LNW916775 LNW982245:LNW982249 LNW982251:LNW982260 LNW982265:LNW982286 LNW982288:LNW982290 LNW982293:LNW982298 LNW982300:LNW982311 LNX110:LNX125 LNX64741:LNX64756 LNX130277:LNX130292 LNX195813:LNX195828 LNX261349:LNX261364 LNX326885:LNX326900 LNX392421:LNX392436 LNX457957:LNX457972 LNX523493:LNX523508 LNX589029:LNX589044 LNX654565:LNX654580 LNX720101:LNX720116 LNX785637:LNX785652 LNX851173:LNX851188 LNX916709:LNX916724 LNX982245:LNX982260 LOB126:LOB151 LOB64757:LOB64782 LOB130293:LOB130318 LOB195829:LOB195854 LOB261365:LOB261390 LOB326901:LOB326926 LOB392437:LOB392462 LOB457973:LOB457998 LOB523509:LOB523534 LOB589045:LOB589070 LOB654581:LOB654606 LOB720117:LOB720142 LOB785653:LOB785678 LOB851189:LOB851214 LOB916725:LOB916750 LOB982261:LOB982286 LXR110:LXR115 LXR117:LXR128 LXR133:LXR155 LXR64741:LXR64746 LXR64748:LXR64759 LXR64764:LXR64786 LXR130277:LXR130282 LXR130284:LXR130295 LXR130300:LXR130322 LXR195813:LXR195818 LXR195820:LXR195831 LXR195836:LXR195858 LXR261349:LXR261354 LXR261356:LXR261367 LXR261372:LXR261394 LXR326885:LXR326890 LXR326892:LXR326903 LXR326908:LXR326930 LXR392421:LXR392426 LXR392428:LXR392439 LXR392444:LXR392466 LXR457957:LXR457962 LXR457964:LXR457975 LXR457980:LXR458002 LXR523493:LXR523498 LXR523500:LXR523511 LXR523516:LXR523538 LXR589029:LXR589034 LXR589036:LXR589047 LXR589052:LXR589074 LXR654565:LXR654570 LXR654572:LXR654583 LXR654588:LXR654610 LXR720101:LXR720106 LXR720108:LXR720119 LXR720124:LXR720146 LXR785637:LXR785642 LXR785644:LXR785655 LXR785660:LXR785682 LXR851173:LXR851178 LXR851180:LXR851191 LXR851196:LXR851218 LXR916709:LXR916714 LXR916716:LXR916727 LXR916732:LXR916754 LXR982245:LXR982250 LXR982252:LXR982263 LXR982268:LXR982290 LXS110:LXS114 LXS116:LXS125 LXS130:LXS151 LXS153:LXS155 LXS158:LXS163 LXS165:LXS176 LXS64741:LXS64745 LXS64747:LXS64756 LXS64761:LXS64782 LXS64784:LXS64786 LXS64789:LXS64794 LXS64796:LXS64807 LXS130277:LXS130281 LXS130283:LXS130292 LXS130297:LXS130318 LXS130320:LXS130322 LXS130325:LXS130330 LXS130332:LXS130343 LXS195813:LXS195817 LXS195819:LXS195828 LXS195833:LXS195854 LXS195856:LXS195858 LXS195861:LXS195866 LXS195868:LXS195879 LXS261349:LXS261353 LXS261355:LXS261364 LXS261369:LXS261390 LXS261392:LXS261394 LXS261397:LXS261402 LXS261404:LXS261415 LXS326885:LXS326889 LXS326891:LXS326900 LXS326905:LXS326926 LXS326928:LXS326930 LXS326933:LXS326938 LXS326940:LXS326951 LXS392421:LXS392425 LXS392427:LXS392436 LXS392441:LXS392462 LXS392464:LXS392466 LXS392469:LXS392474 LXS392476:LXS392487 LXS457957:LXS457961 LXS457963:LXS457972 LXS457977:LXS457998 LXS458000:LXS458002 LXS458005:LXS458010 LXS458012:LXS458023 LXS523493:LXS523497 LXS523499:LXS523508 LXS523513:LXS523534 LXS523536:LXS523538 LXS523541:LXS523546 LXS523548:LXS523559 LXS589029:LXS589033 LXS589035:LXS589044 LXS589049:LXS589070 LXS589072:LXS589074 LXS589077:LXS589082 LXS589084:LXS589095 LXS654565:LXS654569 LXS654571:LXS654580 LXS654585:LXS654606 LXS654608:LXS654610 LXS654613:LXS654618 LXS654620:LXS654631 LXS720101:LXS720105 LXS720107:LXS720116 LXS720121:LXS720142 LXS720144:LXS720146 LXS720149:LXS720154 LXS720156:LXS720167 LXS785637:LXS785641 LXS785643:LXS785652 LXS785657:LXS785678 LXS785680:LXS785682 LXS785685:LXS785690 LXS785692:LXS785703 LXS851173:LXS851177 LXS851179:LXS851188 LXS851193:LXS851214 LXS851216:LXS851218 LXS851221:LXS851226 LXS851228:LXS851239 LXS916709:LXS916713 LXS916715:LXS916724 LXS916729:LXS916750 LXS916752:LXS916754 LXS916757:LXS916762 LXS916764:LXS916775 LXS982245:LXS982249 LXS982251:LXS982260 LXS982265:LXS982286 LXS982288:LXS982290 LXS982293:LXS982298 LXS982300:LXS982311 LXT110:LXT125 LXT64741:LXT64756 LXT130277:LXT130292 LXT195813:LXT195828 LXT261349:LXT261364 LXT326885:LXT326900 LXT392421:LXT392436 LXT457957:LXT457972 LXT523493:LXT523508 LXT589029:LXT589044 LXT654565:LXT654580 LXT720101:LXT720116 LXT785637:LXT785652 LXT851173:LXT851188 LXT916709:LXT916724 LXT982245:LXT982260 LXX126:LXX151 LXX64757:LXX64782 LXX130293:LXX130318 LXX195829:LXX195854 LXX261365:LXX261390 LXX326901:LXX326926 LXX392437:LXX392462 LXX457973:LXX457998 LXX523509:LXX523534 LXX589045:LXX589070 LXX654581:LXX654606 LXX720117:LXX720142 LXX785653:LXX785678 LXX851189:LXX851214 LXX916725:LXX916750 LXX982261:LXX982286 MHN110:MHN115 MHN117:MHN128 MHN133:MHN155 MHN64741:MHN64746 MHN64748:MHN64759 MHN64764:MHN64786 MHN130277:MHN130282 MHN130284:MHN130295 MHN130300:MHN130322 MHN195813:MHN195818 MHN195820:MHN195831 MHN195836:MHN195858 MHN261349:MHN261354 MHN261356:MHN261367 MHN261372:MHN261394 MHN326885:MHN326890 MHN326892:MHN326903 MHN326908:MHN326930 MHN392421:MHN392426 MHN392428:MHN392439 MHN392444:MHN392466 MHN457957:MHN457962 MHN457964:MHN457975 MHN457980:MHN458002 MHN523493:MHN523498 MHN523500:MHN523511 MHN523516:MHN523538 MHN589029:MHN589034 MHN589036:MHN589047 MHN589052:MHN589074 MHN654565:MHN654570 MHN654572:MHN654583 MHN654588:MHN654610 MHN720101:MHN720106 MHN720108:MHN720119 MHN720124:MHN720146 MHN785637:MHN785642 MHN785644:MHN785655 MHN785660:MHN785682 MHN851173:MHN851178 MHN851180:MHN851191 MHN851196:MHN851218 MHN916709:MHN916714 MHN916716:MHN916727 MHN916732:MHN916754 MHN982245:MHN982250 MHN982252:MHN982263 MHN982268:MHN982290 MHO110:MHO114 MHO116:MHO125 MHO130:MHO151 MHO153:MHO155 MHO158:MHO163 MHO165:MHO176 MHO64741:MHO64745 MHO64747:MHO64756 MHO64761:MHO64782 MHO64784:MHO64786 MHO64789:MHO64794 MHO64796:MHO64807 MHO130277:MHO130281 MHO130283:MHO130292 MHO130297:MHO130318 MHO130320:MHO130322 MHO130325:MHO130330 MHO130332:MHO130343 MHO195813:MHO195817 MHO195819:MHO195828 MHO195833:MHO195854 MHO195856:MHO195858 MHO195861:MHO195866 MHO195868:MHO195879 MHO261349:MHO261353 MHO261355:MHO261364 MHO261369:MHO261390 MHO261392:MHO261394 MHO261397:MHO261402 MHO261404:MHO261415 MHO326885:MHO326889 MHO326891:MHO326900 MHO326905:MHO326926 MHO326928:MHO326930 MHO326933:MHO326938 MHO326940:MHO326951 MHO392421:MHO392425 MHO392427:MHO392436 MHO392441:MHO392462 MHO392464:MHO392466 MHO392469:MHO392474 MHO392476:MHO392487 MHO457957:MHO457961 MHO457963:MHO457972 MHO457977:MHO457998 MHO458000:MHO458002 MHO458005:MHO458010 MHO458012:MHO458023 MHO523493:MHO523497 MHO523499:MHO523508 MHO523513:MHO523534 MHO523536:MHO523538 MHO523541:MHO523546 MHO523548:MHO523559 MHO589029:MHO589033 MHO589035:MHO589044 MHO589049:MHO589070 MHO589072:MHO589074 MHO589077:MHO589082 MHO589084:MHO589095 MHO654565:MHO654569 MHO654571:MHO654580 MHO654585:MHO654606 MHO654608:MHO654610 MHO654613:MHO654618 MHO654620:MHO654631 MHO720101:MHO720105 MHO720107:MHO720116 MHO720121:MHO720142 MHO720144:MHO720146 MHO720149:MHO720154 MHO720156:MHO720167 MHO785637:MHO785641 MHO785643:MHO785652 MHO785657:MHO785678 MHO785680:MHO785682 MHO785685:MHO785690 MHO785692:MHO785703 MHO851173:MHO851177 MHO851179:MHO851188 MHO851193:MHO851214 MHO851216:MHO851218 MHO851221:MHO851226 MHO851228:MHO851239 MHO916709:MHO916713 MHO916715:MHO916724 MHO916729:MHO916750 MHO916752:MHO916754 MHO916757:MHO916762 MHO916764:MHO916775 MHO982245:MHO982249 MHO982251:MHO982260 MHO982265:MHO982286 MHO982288:MHO982290 MHO982293:MHO982298 MHO982300:MHO982311 MHP110:MHP125 MHP64741:MHP64756 MHP130277:MHP130292 MHP195813:MHP195828 MHP261349:MHP261364 MHP326885:MHP326900 MHP392421:MHP392436 MHP457957:MHP457972 MHP523493:MHP523508 MHP589029:MHP589044 MHP654565:MHP654580 MHP720101:MHP720116 MHP785637:MHP785652 MHP851173:MHP851188 MHP916709:MHP916724 MHP982245:MHP982260 MHT126:MHT151 MHT64757:MHT64782 MHT130293:MHT130318 MHT195829:MHT195854 MHT261365:MHT261390 MHT326901:MHT326926 MHT392437:MHT392462 MHT457973:MHT457998 MHT523509:MHT523534 MHT589045:MHT589070 MHT654581:MHT654606 MHT720117:MHT720142 MHT785653:MHT785678 MHT851189:MHT851214 MHT916725:MHT916750 MHT982261:MHT982286 MRJ110:MRJ115 MRJ117:MRJ128 MRJ133:MRJ155 MRJ64741:MRJ64746 MRJ64748:MRJ64759 MRJ64764:MRJ64786 MRJ130277:MRJ130282 MRJ130284:MRJ130295 MRJ130300:MRJ130322 MRJ195813:MRJ195818 MRJ195820:MRJ195831 MRJ195836:MRJ195858 MRJ261349:MRJ261354 MRJ261356:MRJ261367 MRJ261372:MRJ261394 MRJ326885:MRJ326890 MRJ326892:MRJ326903 MRJ326908:MRJ326930 MRJ392421:MRJ392426 MRJ392428:MRJ392439 MRJ392444:MRJ392466 MRJ457957:MRJ457962 MRJ457964:MRJ457975 MRJ457980:MRJ458002 MRJ523493:MRJ523498 MRJ523500:MRJ523511 MRJ523516:MRJ523538 MRJ589029:MRJ589034 MRJ589036:MRJ589047 MRJ589052:MRJ589074 MRJ654565:MRJ654570 MRJ654572:MRJ654583 MRJ654588:MRJ654610 MRJ720101:MRJ720106 MRJ720108:MRJ720119 MRJ720124:MRJ720146 MRJ785637:MRJ785642 MRJ785644:MRJ785655 MRJ785660:MRJ785682 MRJ851173:MRJ851178 MRJ851180:MRJ851191 MRJ851196:MRJ851218 MRJ916709:MRJ916714 MRJ916716:MRJ916727 MRJ916732:MRJ916754 MRJ982245:MRJ982250 MRJ982252:MRJ982263 MRJ982268:MRJ982290 MRK110:MRK114 MRK116:MRK125 MRK130:MRK151 MRK153:MRK155 MRK158:MRK163 MRK165:MRK176 MRK64741:MRK64745 MRK64747:MRK64756 MRK64761:MRK64782 MRK64784:MRK64786 MRK64789:MRK64794 MRK64796:MRK64807 MRK130277:MRK130281 MRK130283:MRK130292 MRK130297:MRK130318 MRK130320:MRK130322 MRK130325:MRK130330 MRK130332:MRK130343 MRK195813:MRK195817 MRK195819:MRK195828 MRK195833:MRK195854 MRK195856:MRK195858 MRK195861:MRK195866 MRK195868:MRK195879 MRK261349:MRK261353 MRK261355:MRK261364 MRK261369:MRK261390 MRK261392:MRK261394 MRK261397:MRK261402 MRK261404:MRK261415 MRK326885:MRK326889 MRK326891:MRK326900 MRK326905:MRK326926 MRK326928:MRK326930 MRK326933:MRK326938 MRK326940:MRK326951 MRK392421:MRK392425 MRK392427:MRK392436 MRK392441:MRK392462 MRK392464:MRK392466 MRK392469:MRK392474 MRK392476:MRK392487 MRK457957:MRK457961 MRK457963:MRK457972 MRK457977:MRK457998 MRK458000:MRK458002 MRK458005:MRK458010 MRK458012:MRK458023 MRK523493:MRK523497 MRK523499:MRK523508 MRK523513:MRK523534 MRK523536:MRK523538 MRK523541:MRK523546 MRK523548:MRK523559 MRK589029:MRK589033 MRK589035:MRK589044 MRK589049:MRK589070 MRK589072:MRK589074 MRK589077:MRK589082 MRK589084:MRK589095 MRK654565:MRK654569 MRK654571:MRK654580 MRK654585:MRK654606 MRK654608:MRK654610 MRK654613:MRK654618 MRK654620:MRK654631 MRK720101:MRK720105 MRK720107:MRK720116 MRK720121:MRK720142 MRK720144:MRK720146 MRK720149:MRK720154 MRK720156:MRK720167 MRK785637:MRK785641 MRK785643:MRK785652 MRK785657:MRK785678 MRK785680:MRK785682 MRK785685:MRK785690 MRK785692:MRK785703 MRK851173:MRK851177 MRK851179:MRK851188 MRK851193:MRK851214 MRK851216:MRK851218 MRK851221:MRK851226 MRK851228:MRK851239 MRK916709:MRK916713 MRK916715:MRK916724 MRK916729:MRK916750 MRK916752:MRK916754 MRK916757:MRK916762 MRK916764:MRK916775 MRK982245:MRK982249 MRK982251:MRK982260 MRK982265:MRK982286 MRK982288:MRK982290 MRK982293:MRK982298 MRK982300:MRK982311 MRL110:MRL125 MRL64741:MRL64756 MRL130277:MRL130292 MRL195813:MRL195828 MRL261349:MRL261364 MRL326885:MRL326900 MRL392421:MRL392436 MRL457957:MRL457972 MRL523493:MRL523508 MRL589029:MRL589044 MRL654565:MRL654580 MRL720101:MRL720116 MRL785637:MRL785652 MRL851173:MRL851188 MRL916709:MRL916724 MRL982245:MRL982260 MRP126:MRP151 MRP64757:MRP64782 MRP130293:MRP130318 MRP195829:MRP195854 MRP261365:MRP261390 MRP326901:MRP326926 MRP392437:MRP392462 MRP457973:MRP457998 MRP523509:MRP523534 MRP589045:MRP589070 MRP654581:MRP654606 MRP720117:MRP720142 MRP785653:MRP785678 MRP851189:MRP851214 MRP916725:MRP916750 MRP982261:MRP982286 NBF110:NBF115 NBF117:NBF128 NBF133:NBF155 NBF64741:NBF64746 NBF64748:NBF64759 NBF64764:NBF64786 NBF130277:NBF130282 NBF130284:NBF130295 NBF130300:NBF130322 NBF195813:NBF195818 NBF195820:NBF195831 NBF195836:NBF195858 NBF261349:NBF261354 NBF261356:NBF261367 NBF261372:NBF261394 NBF326885:NBF326890 NBF326892:NBF326903 NBF326908:NBF326930 NBF392421:NBF392426 NBF392428:NBF392439 NBF392444:NBF392466 NBF457957:NBF457962 NBF457964:NBF457975 NBF457980:NBF458002 NBF523493:NBF523498 NBF523500:NBF523511 NBF523516:NBF523538 NBF589029:NBF589034 NBF589036:NBF589047 NBF589052:NBF589074 NBF654565:NBF654570 NBF654572:NBF654583 NBF654588:NBF654610 NBF720101:NBF720106 NBF720108:NBF720119 NBF720124:NBF720146 NBF785637:NBF785642 NBF785644:NBF785655 NBF785660:NBF785682 NBF851173:NBF851178 NBF851180:NBF851191 NBF851196:NBF851218 NBF916709:NBF916714 NBF916716:NBF916727 NBF916732:NBF916754 NBF982245:NBF982250 NBF982252:NBF982263 NBF982268:NBF982290 NBG110:NBG114 NBG116:NBG125 NBG130:NBG151 NBG153:NBG155 NBG158:NBG163 NBG165:NBG176 NBG64741:NBG64745 NBG64747:NBG64756 NBG64761:NBG64782 NBG64784:NBG64786 NBG64789:NBG64794 NBG64796:NBG64807 NBG130277:NBG130281 NBG130283:NBG130292 NBG130297:NBG130318 NBG130320:NBG130322 NBG130325:NBG130330 NBG130332:NBG130343 NBG195813:NBG195817 NBG195819:NBG195828 NBG195833:NBG195854 NBG195856:NBG195858 NBG195861:NBG195866 NBG195868:NBG195879 NBG261349:NBG261353 NBG261355:NBG261364 NBG261369:NBG261390 NBG261392:NBG261394 NBG261397:NBG261402 NBG261404:NBG261415 NBG326885:NBG326889 NBG326891:NBG326900 NBG326905:NBG326926 NBG326928:NBG326930 NBG326933:NBG326938 NBG326940:NBG326951 NBG392421:NBG392425 NBG392427:NBG392436 NBG392441:NBG392462 NBG392464:NBG392466 NBG392469:NBG392474 NBG392476:NBG392487 NBG457957:NBG457961 NBG457963:NBG457972 NBG457977:NBG457998 NBG458000:NBG458002 NBG458005:NBG458010 NBG458012:NBG458023 NBG523493:NBG523497 NBG523499:NBG523508 NBG523513:NBG523534 NBG523536:NBG523538 NBG523541:NBG523546 NBG523548:NBG523559 NBG589029:NBG589033 NBG589035:NBG589044 NBG589049:NBG589070 NBG589072:NBG589074 NBG589077:NBG589082 NBG589084:NBG589095 NBG654565:NBG654569 NBG654571:NBG654580 NBG654585:NBG654606 NBG654608:NBG654610 NBG654613:NBG654618 NBG654620:NBG654631 NBG720101:NBG720105 NBG720107:NBG720116 NBG720121:NBG720142 NBG720144:NBG720146 NBG720149:NBG720154 NBG720156:NBG720167 NBG785637:NBG785641 NBG785643:NBG785652 NBG785657:NBG785678 NBG785680:NBG785682 NBG785685:NBG785690 NBG785692:NBG785703 NBG851173:NBG851177 NBG851179:NBG851188 NBG851193:NBG851214 NBG851216:NBG851218 NBG851221:NBG851226 NBG851228:NBG851239 NBG916709:NBG916713 NBG916715:NBG916724 NBG916729:NBG916750 NBG916752:NBG916754 NBG916757:NBG916762 NBG916764:NBG916775 NBG982245:NBG982249 NBG982251:NBG982260 NBG982265:NBG982286 NBG982288:NBG982290 NBG982293:NBG982298 NBG982300:NBG982311 NBH110:NBH125 NBH64741:NBH64756 NBH130277:NBH130292 NBH195813:NBH195828 NBH261349:NBH261364 NBH326885:NBH326900 NBH392421:NBH392436 NBH457957:NBH457972 NBH523493:NBH523508 NBH589029:NBH589044 NBH654565:NBH654580 NBH720101:NBH720116 NBH785637:NBH785652 NBH851173:NBH851188 NBH916709:NBH916724 NBH982245:NBH982260 NBL126:NBL151 NBL64757:NBL64782 NBL130293:NBL130318 NBL195829:NBL195854 NBL261365:NBL261390 NBL326901:NBL326926 NBL392437:NBL392462 NBL457973:NBL457998 NBL523509:NBL523534 NBL589045:NBL589070 NBL654581:NBL654606 NBL720117:NBL720142 NBL785653:NBL785678 NBL851189:NBL851214 NBL916725:NBL916750 NBL982261:NBL982286 NLB110:NLB115 NLB117:NLB128 NLB133:NLB155 NLB64741:NLB64746 NLB64748:NLB64759 NLB64764:NLB64786 NLB130277:NLB130282 NLB130284:NLB130295 NLB130300:NLB130322 NLB195813:NLB195818 NLB195820:NLB195831 NLB195836:NLB195858 NLB261349:NLB261354 NLB261356:NLB261367 NLB261372:NLB261394 NLB326885:NLB326890 NLB326892:NLB326903 NLB326908:NLB326930 NLB392421:NLB392426 NLB392428:NLB392439 NLB392444:NLB392466 NLB457957:NLB457962 NLB457964:NLB457975 NLB457980:NLB458002 NLB523493:NLB523498 NLB523500:NLB523511 NLB523516:NLB523538 NLB589029:NLB589034 NLB589036:NLB589047 NLB589052:NLB589074 NLB654565:NLB654570 NLB654572:NLB654583 NLB654588:NLB654610 NLB720101:NLB720106 NLB720108:NLB720119 NLB720124:NLB720146 NLB785637:NLB785642 NLB785644:NLB785655 NLB785660:NLB785682 NLB851173:NLB851178 NLB851180:NLB851191 NLB851196:NLB851218 NLB916709:NLB916714 NLB916716:NLB916727 NLB916732:NLB916754 NLB982245:NLB982250 NLB982252:NLB982263 NLB982268:NLB982290 NLC110:NLC114 NLC116:NLC125 NLC130:NLC151 NLC153:NLC155 NLC158:NLC163 NLC165:NLC176 NLC64741:NLC64745 NLC64747:NLC64756 NLC64761:NLC64782 NLC64784:NLC64786 NLC64789:NLC64794 NLC64796:NLC64807 NLC130277:NLC130281 NLC130283:NLC130292 NLC130297:NLC130318 NLC130320:NLC130322 NLC130325:NLC130330 NLC130332:NLC130343 NLC195813:NLC195817 NLC195819:NLC195828 NLC195833:NLC195854 NLC195856:NLC195858 NLC195861:NLC195866 NLC195868:NLC195879 NLC261349:NLC261353 NLC261355:NLC261364 NLC261369:NLC261390 NLC261392:NLC261394 NLC261397:NLC261402 NLC261404:NLC261415 NLC326885:NLC326889 NLC326891:NLC326900 NLC326905:NLC326926 NLC326928:NLC326930 NLC326933:NLC326938 NLC326940:NLC326951 NLC392421:NLC392425 NLC392427:NLC392436 NLC392441:NLC392462 NLC392464:NLC392466 NLC392469:NLC392474 NLC392476:NLC392487 NLC457957:NLC457961 NLC457963:NLC457972 NLC457977:NLC457998 NLC458000:NLC458002 NLC458005:NLC458010 NLC458012:NLC458023 NLC523493:NLC523497 NLC523499:NLC523508 NLC523513:NLC523534 NLC523536:NLC523538 NLC523541:NLC523546 NLC523548:NLC523559 NLC589029:NLC589033 NLC589035:NLC589044 NLC589049:NLC589070 NLC589072:NLC589074 NLC589077:NLC589082 NLC589084:NLC589095 NLC654565:NLC654569 NLC654571:NLC654580 NLC654585:NLC654606 NLC654608:NLC654610 NLC654613:NLC654618 NLC654620:NLC654631 NLC720101:NLC720105 NLC720107:NLC720116 NLC720121:NLC720142 NLC720144:NLC720146 NLC720149:NLC720154 NLC720156:NLC720167 NLC785637:NLC785641 NLC785643:NLC785652 NLC785657:NLC785678 NLC785680:NLC785682 NLC785685:NLC785690 NLC785692:NLC785703 NLC851173:NLC851177 NLC851179:NLC851188 NLC851193:NLC851214 NLC851216:NLC851218 NLC851221:NLC851226 NLC851228:NLC851239 NLC916709:NLC916713 NLC916715:NLC916724 NLC916729:NLC916750 NLC916752:NLC916754 NLC916757:NLC916762 NLC916764:NLC916775 NLC982245:NLC982249 NLC982251:NLC982260 NLC982265:NLC982286 NLC982288:NLC982290 NLC982293:NLC982298 NLC982300:NLC982311 NLD110:NLD125 NLD64741:NLD64756 NLD130277:NLD130292 NLD195813:NLD195828 NLD261349:NLD261364 NLD326885:NLD326900 NLD392421:NLD392436 NLD457957:NLD457972 NLD523493:NLD523508 NLD589029:NLD589044 NLD654565:NLD654580 NLD720101:NLD720116 NLD785637:NLD785652 NLD851173:NLD851188 NLD916709:NLD916724 NLD982245:NLD982260 NLH126:NLH151 NLH64757:NLH64782 NLH130293:NLH130318 NLH195829:NLH195854 NLH261365:NLH261390 NLH326901:NLH326926 NLH392437:NLH392462 NLH457973:NLH457998 NLH523509:NLH523534 NLH589045:NLH589070 NLH654581:NLH654606 NLH720117:NLH720142 NLH785653:NLH785678 NLH851189:NLH851214 NLH916725:NLH916750 NLH982261:NLH982286 NUX110:NUX115 NUX117:NUX128 NUX133:NUX155 NUX64741:NUX64746 NUX64748:NUX64759 NUX64764:NUX64786 NUX130277:NUX130282 NUX130284:NUX130295 NUX130300:NUX130322 NUX195813:NUX195818 NUX195820:NUX195831 NUX195836:NUX195858 NUX261349:NUX261354 NUX261356:NUX261367 NUX261372:NUX261394 NUX326885:NUX326890 NUX326892:NUX326903 NUX326908:NUX326930 NUX392421:NUX392426 NUX392428:NUX392439 NUX392444:NUX392466 NUX457957:NUX457962 NUX457964:NUX457975 NUX457980:NUX458002 NUX523493:NUX523498 NUX523500:NUX523511 NUX523516:NUX523538 NUX589029:NUX589034 NUX589036:NUX589047 NUX589052:NUX589074 NUX654565:NUX654570 NUX654572:NUX654583 NUX654588:NUX654610 NUX720101:NUX720106 NUX720108:NUX720119 NUX720124:NUX720146 NUX785637:NUX785642 NUX785644:NUX785655 NUX785660:NUX785682 NUX851173:NUX851178 NUX851180:NUX851191 NUX851196:NUX851218 NUX916709:NUX916714 NUX916716:NUX916727 NUX916732:NUX916754 NUX982245:NUX982250 NUX982252:NUX982263 NUX982268:NUX982290 NUY110:NUY114 NUY116:NUY125 NUY130:NUY151 NUY153:NUY155 NUY158:NUY163 NUY165:NUY176 NUY64741:NUY64745 NUY64747:NUY64756 NUY64761:NUY64782 NUY64784:NUY64786 NUY64789:NUY64794 NUY64796:NUY64807 NUY130277:NUY130281 NUY130283:NUY130292 NUY130297:NUY130318 NUY130320:NUY130322 NUY130325:NUY130330 NUY130332:NUY130343 NUY195813:NUY195817 NUY195819:NUY195828 NUY195833:NUY195854 NUY195856:NUY195858 NUY195861:NUY195866 NUY195868:NUY195879 NUY261349:NUY261353 NUY261355:NUY261364 NUY261369:NUY261390 NUY261392:NUY261394 NUY261397:NUY261402 NUY261404:NUY261415 NUY326885:NUY326889 NUY326891:NUY326900 NUY326905:NUY326926 NUY326928:NUY326930 NUY326933:NUY326938 NUY326940:NUY326951 NUY392421:NUY392425 NUY392427:NUY392436 NUY392441:NUY392462 NUY392464:NUY392466 NUY392469:NUY392474 NUY392476:NUY392487 NUY457957:NUY457961 NUY457963:NUY457972 NUY457977:NUY457998 NUY458000:NUY458002 NUY458005:NUY458010 NUY458012:NUY458023 NUY523493:NUY523497 NUY523499:NUY523508 NUY523513:NUY523534 NUY523536:NUY523538 NUY523541:NUY523546 NUY523548:NUY523559 NUY589029:NUY589033 NUY589035:NUY589044 NUY589049:NUY589070 NUY589072:NUY589074 NUY589077:NUY589082 NUY589084:NUY589095 NUY654565:NUY654569 NUY654571:NUY654580 NUY654585:NUY654606 NUY654608:NUY654610 NUY654613:NUY654618 NUY654620:NUY654631 NUY720101:NUY720105 NUY720107:NUY720116 NUY720121:NUY720142 NUY720144:NUY720146 NUY720149:NUY720154 NUY720156:NUY720167 NUY785637:NUY785641 NUY785643:NUY785652 NUY785657:NUY785678 NUY785680:NUY785682 NUY785685:NUY785690 NUY785692:NUY785703 NUY851173:NUY851177 NUY851179:NUY851188 NUY851193:NUY851214 NUY851216:NUY851218 NUY851221:NUY851226 NUY851228:NUY851239 NUY916709:NUY916713 NUY916715:NUY916724 NUY916729:NUY916750 NUY916752:NUY916754 NUY916757:NUY916762 NUY916764:NUY916775 NUY982245:NUY982249 NUY982251:NUY982260 NUY982265:NUY982286 NUY982288:NUY982290 NUY982293:NUY982298 NUY982300:NUY982311 NUZ110:NUZ125 NUZ64741:NUZ64756 NUZ130277:NUZ130292 NUZ195813:NUZ195828 NUZ261349:NUZ261364 NUZ326885:NUZ326900 NUZ392421:NUZ392436 NUZ457957:NUZ457972 NUZ523493:NUZ523508 NUZ589029:NUZ589044 NUZ654565:NUZ654580 NUZ720101:NUZ720116 NUZ785637:NUZ785652 NUZ851173:NUZ851188 NUZ916709:NUZ916724 NUZ982245:NUZ982260 NVD126:NVD151 NVD64757:NVD64782 NVD130293:NVD130318 NVD195829:NVD195854 NVD261365:NVD261390 NVD326901:NVD326926 NVD392437:NVD392462 NVD457973:NVD457998 NVD523509:NVD523534 NVD589045:NVD589070 NVD654581:NVD654606 NVD720117:NVD720142 NVD785653:NVD785678 NVD851189:NVD851214 NVD916725:NVD916750 NVD982261:NVD982286 OET110:OET115 OET117:OET128 OET133:OET155 OET64741:OET64746 OET64748:OET64759 OET64764:OET64786 OET130277:OET130282 OET130284:OET130295 OET130300:OET130322 OET195813:OET195818 OET195820:OET195831 OET195836:OET195858 OET261349:OET261354 OET261356:OET261367 OET261372:OET261394 OET326885:OET326890 OET326892:OET326903 OET326908:OET326930 OET392421:OET392426 OET392428:OET392439 OET392444:OET392466 OET457957:OET457962 OET457964:OET457975 OET457980:OET458002 OET523493:OET523498 OET523500:OET523511 OET523516:OET523538 OET589029:OET589034 OET589036:OET589047 OET589052:OET589074 OET654565:OET654570 OET654572:OET654583 OET654588:OET654610 OET720101:OET720106 OET720108:OET720119 OET720124:OET720146 OET785637:OET785642 OET785644:OET785655 OET785660:OET785682 OET851173:OET851178 OET851180:OET851191 OET851196:OET851218 OET916709:OET916714 OET916716:OET916727 OET916732:OET916754 OET982245:OET982250 OET982252:OET982263 OET982268:OET982290 OEU110:OEU114 OEU116:OEU125 OEU130:OEU151 OEU153:OEU155 OEU158:OEU163 OEU165:OEU176 OEU64741:OEU64745 OEU64747:OEU64756 OEU64761:OEU64782 OEU64784:OEU64786 OEU64789:OEU64794 OEU64796:OEU64807 OEU130277:OEU130281 OEU130283:OEU130292 OEU130297:OEU130318 OEU130320:OEU130322 OEU130325:OEU130330 OEU130332:OEU130343 OEU195813:OEU195817 OEU195819:OEU195828 OEU195833:OEU195854 OEU195856:OEU195858 OEU195861:OEU195866 OEU195868:OEU195879 OEU261349:OEU261353 OEU261355:OEU261364 OEU261369:OEU261390 OEU261392:OEU261394 OEU261397:OEU261402 OEU261404:OEU261415 OEU326885:OEU326889 OEU326891:OEU326900 OEU326905:OEU326926 OEU326928:OEU326930 OEU326933:OEU326938 OEU326940:OEU326951 OEU392421:OEU392425 OEU392427:OEU392436 OEU392441:OEU392462 OEU392464:OEU392466 OEU392469:OEU392474 OEU392476:OEU392487 OEU457957:OEU457961 OEU457963:OEU457972 OEU457977:OEU457998 OEU458000:OEU458002 OEU458005:OEU458010 OEU458012:OEU458023 OEU523493:OEU523497 OEU523499:OEU523508 OEU523513:OEU523534 OEU523536:OEU523538 OEU523541:OEU523546 OEU523548:OEU523559 OEU589029:OEU589033 OEU589035:OEU589044 OEU589049:OEU589070 OEU589072:OEU589074 OEU589077:OEU589082 OEU589084:OEU589095 OEU654565:OEU654569 OEU654571:OEU654580 OEU654585:OEU654606 OEU654608:OEU654610 OEU654613:OEU654618 OEU654620:OEU654631 OEU720101:OEU720105 OEU720107:OEU720116 OEU720121:OEU720142 OEU720144:OEU720146 OEU720149:OEU720154 OEU720156:OEU720167 OEU785637:OEU785641 OEU785643:OEU785652 OEU785657:OEU785678 OEU785680:OEU785682 OEU785685:OEU785690 OEU785692:OEU785703 OEU851173:OEU851177 OEU851179:OEU851188 OEU851193:OEU851214 OEU851216:OEU851218 OEU851221:OEU851226 OEU851228:OEU851239 OEU916709:OEU916713 OEU916715:OEU916724 OEU916729:OEU916750 OEU916752:OEU916754 OEU916757:OEU916762 OEU916764:OEU916775 OEU982245:OEU982249 OEU982251:OEU982260 OEU982265:OEU982286 OEU982288:OEU982290 OEU982293:OEU982298 OEU982300:OEU982311 OEV110:OEV125 OEV64741:OEV64756 OEV130277:OEV130292 OEV195813:OEV195828 OEV261349:OEV261364 OEV326885:OEV326900 OEV392421:OEV392436 OEV457957:OEV457972 OEV523493:OEV523508 OEV589029:OEV589044 OEV654565:OEV654580 OEV720101:OEV720116 OEV785637:OEV785652 OEV851173:OEV851188 OEV916709:OEV916724 OEV982245:OEV982260 OEZ126:OEZ151 OEZ64757:OEZ64782 OEZ130293:OEZ130318 OEZ195829:OEZ195854 OEZ261365:OEZ261390 OEZ326901:OEZ326926 OEZ392437:OEZ392462 OEZ457973:OEZ457998 OEZ523509:OEZ523534 OEZ589045:OEZ589070 OEZ654581:OEZ654606 OEZ720117:OEZ720142 OEZ785653:OEZ785678 OEZ851189:OEZ851214 OEZ916725:OEZ916750 OEZ982261:OEZ982286 OOP110:OOP115 OOP117:OOP128 OOP133:OOP155 OOP64741:OOP64746 OOP64748:OOP64759 OOP64764:OOP64786 OOP130277:OOP130282 OOP130284:OOP130295 OOP130300:OOP130322 OOP195813:OOP195818 OOP195820:OOP195831 OOP195836:OOP195858 OOP261349:OOP261354 OOP261356:OOP261367 OOP261372:OOP261394 OOP326885:OOP326890 OOP326892:OOP326903 OOP326908:OOP326930 OOP392421:OOP392426 OOP392428:OOP392439 OOP392444:OOP392466 OOP457957:OOP457962 OOP457964:OOP457975 OOP457980:OOP458002 OOP523493:OOP523498 OOP523500:OOP523511 OOP523516:OOP523538 OOP589029:OOP589034 OOP589036:OOP589047 OOP589052:OOP589074 OOP654565:OOP654570 OOP654572:OOP654583 OOP654588:OOP654610 OOP720101:OOP720106 OOP720108:OOP720119 OOP720124:OOP720146 OOP785637:OOP785642 OOP785644:OOP785655 OOP785660:OOP785682 OOP851173:OOP851178 OOP851180:OOP851191 OOP851196:OOP851218 OOP916709:OOP916714 OOP916716:OOP916727 OOP916732:OOP916754 OOP982245:OOP982250 OOP982252:OOP982263 OOP982268:OOP982290 OOQ110:OOQ114 OOQ116:OOQ125 OOQ130:OOQ151 OOQ153:OOQ155 OOQ158:OOQ163 OOQ165:OOQ176 OOQ64741:OOQ64745 OOQ64747:OOQ64756 OOQ64761:OOQ64782 OOQ64784:OOQ64786 OOQ64789:OOQ64794 OOQ64796:OOQ64807 OOQ130277:OOQ130281 OOQ130283:OOQ130292 OOQ130297:OOQ130318 OOQ130320:OOQ130322 OOQ130325:OOQ130330 OOQ130332:OOQ130343 OOQ195813:OOQ195817 OOQ195819:OOQ195828 OOQ195833:OOQ195854 OOQ195856:OOQ195858 OOQ195861:OOQ195866 OOQ195868:OOQ195879 OOQ261349:OOQ261353 OOQ261355:OOQ261364 OOQ261369:OOQ261390 OOQ261392:OOQ261394 OOQ261397:OOQ261402 OOQ261404:OOQ261415 OOQ326885:OOQ326889 OOQ326891:OOQ326900 OOQ326905:OOQ326926 OOQ326928:OOQ326930 OOQ326933:OOQ326938 OOQ326940:OOQ326951 OOQ392421:OOQ392425 OOQ392427:OOQ392436 OOQ392441:OOQ392462 OOQ392464:OOQ392466 OOQ392469:OOQ392474 OOQ392476:OOQ392487 OOQ457957:OOQ457961 OOQ457963:OOQ457972 OOQ457977:OOQ457998 OOQ458000:OOQ458002 OOQ458005:OOQ458010 OOQ458012:OOQ458023 OOQ523493:OOQ523497 OOQ523499:OOQ523508 OOQ523513:OOQ523534 OOQ523536:OOQ523538 OOQ523541:OOQ523546 OOQ523548:OOQ523559 OOQ589029:OOQ589033 OOQ589035:OOQ589044 OOQ589049:OOQ589070 OOQ589072:OOQ589074 OOQ589077:OOQ589082 OOQ589084:OOQ589095 OOQ654565:OOQ654569 OOQ654571:OOQ654580 OOQ654585:OOQ654606 OOQ654608:OOQ654610 OOQ654613:OOQ654618 OOQ654620:OOQ654631 OOQ720101:OOQ720105 OOQ720107:OOQ720116 OOQ720121:OOQ720142 OOQ720144:OOQ720146 OOQ720149:OOQ720154 OOQ720156:OOQ720167 OOQ785637:OOQ785641 OOQ785643:OOQ785652 OOQ785657:OOQ785678 OOQ785680:OOQ785682 OOQ785685:OOQ785690 OOQ785692:OOQ785703 OOQ851173:OOQ851177 OOQ851179:OOQ851188 OOQ851193:OOQ851214 OOQ851216:OOQ851218 OOQ851221:OOQ851226 OOQ851228:OOQ851239 OOQ916709:OOQ916713 OOQ916715:OOQ916724 OOQ916729:OOQ916750 OOQ916752:OOQ916754 OOQ916757:OOQ916762 OOQ916764:OOQ916775 OOQ982245:OOQ982249 OOQ982251:OOQ982260 OOQ982265:OOQ982286 OOQ982288:OOQ982290 OOQ982293:OOQ982298 OOQ982300:OOQ982311 OOR110:OOR125 OOR64741:OOR64756 OOR130277:OOR130292 OOR195813:OOR195828 OOR261349:OOR261364 OOR326885:OOR326900 OOR392421:OOR392436 OOR457957:OOR457972 OOR523493:OOR523508 OOR589029:OOR589044 OOR654565:OOR654580 OOR720101:OOR720116 OOR785637:OOR785652 OOR851173:OOR851188 OOR916709:OOR916724 OOR982245:OOR982260 OOV126:OOV151 OOV64757:OOV64782 OOV130293:OOV130318 OOV195829:OOV195854 OOV261365:OOV261390 OOV326901:OOV326926 OOV392437:OOV392462 OOV457973:OOV457998 OOV523509:OOV523534 OOV589045:OOV589070 OOV654581:OOV654606 OOV720117:OOV720142 OOV785653:OOV785678 OOV851189:OOV851214 OOV916725:OOV916750 OOV982261:OOV982286 OYL110:OYL115 OYL117:OYL128 OYL133:OYL155 OYL64741:OYL64746 OYL64748:OYL64759 OYL64764:OYL64786 OYL130277:OYL130282 OYL130284:OYL130295 OYL130300:OYL130322 OYL195813:OYL195818 OYL195820:OYL195831 OYL195836:OYL195858 OYL261349:OYL261354 OYL261356:OYL261367 OYL261372:OYL261394 OYL326885:OYL326890 OYL326892:OYL326903 OYL326908:OYL326930 OYL392421:OYL392426 OYL392428:OYL392439 OYL392444:OYL392466 OYL457957:OYL457962 OYL457964:OYL457975 OYL457980:OYL458002 OYL523493:OYL523498 OYL523500:OYL523511 OYL523516:OYL523538 OYL589029:OYL589034 OYL589036:OYL589047 OYL589052:OYL589074 OYL654565:OYL654570 OYL654572:OYL654583 OYL654588:OYL654610 OYL720101:OYL720106 OYL720108:OYL720119 OYL720124:OYL720146 OYL785637:OYL785642 OYL785644:OYL785655 OYL785660:OYL785682 OYL851173:OYL851178 OYL851180:OYL851191 OYL851196:OYL851218 OYL916709:OYL916714 OYL916716:OYL916727 OYL916732:OYL916754 OYL982245:OYL982250 OYL982252:OYL982263 OYL982268:OYL982290 OYM110:OYM114 OYM116:OYM125 OYM130:OYM151 OYM153:OYM155 OYM158:OYM163 OYM165:OYM176 OYM64741:OYM64745 OYM64747:OYM64756 OYM64761:OYM64782 OYM64784:OYM64786 OYM64789:OYM64794 OYM64796:OYM64807 OYM130277:OYM130281 OYM130283:OYM130292 OYM130297:OYM130318 OYM130320:OYM130322 OYM130325:OYM130330 OYM130332:OYM130343 OYM195813:OYM195817 OYM195819:OYM195828 OYM195833:OYM195854 OYM195856:OYM195858 OYM195861:OYM195866 OYM195868:OYM195879 OYM261349:OYM261353 OYM261355:OYM261364 OYM261369:OYM261390 OYM261392:OYM261394 OYM261397:OYM261402 OYM261404:OYM261415 OYM326885:OYM326889 OYM326891:OYM326900 OYM326905:OYM326926 OYM326928:OYM326930 OYM326933:OYM326938 OYM326940:OYM326951 OYM392421:OYM392425 OYM392427:OYM392436 OYM392441:OYM392462 OYM392464:OYM392466 OYM392469:OYM392474 OYM392476:OYM392487 OYM457957:OYM457961 OYM457963:OYM457972 OYM457977:OYM457998 OYM458000:OYM458002 OYM458005:OYM458010 OYM458012:OYM458023 OYM523493:OYM523497 OYM523499:OYM523508 OYM523513:OYM523534 OYM523536:OYM523538 OYM523541:OYM523546 OYM523548:OYM523559 OYM589029:OYM589033 OYM589035:OYM589044 OYM589049:OYM589070 OYM589072:OYM589074 OYM589077:OYM589082 OYM589084:OYM589095 OYM654565:OYM654569 OYM654571:OYM654580 OYM654585:OYM654606 OYM654608:OYM654610 OYM654613:OYM654618 OYM654620:OYM654631 OYM720101:OYM720105 OYM720107:OYM720116 OYM720121:OYM720142 OYM720144:OYM720146 OYM720149:OYM720154 OYM720156:OYM720167 OYM785637:OYM785641 OYM785643:OYM785652 OYM785657:OYM785678 OYM785680:OYM785682 OYM785685:OYM785690 OYM785692:OYM785703 OYM851173:OYM851177 OYM851179:OYM851188 OYM851193:OYM851214 OYM851216:OYM851218 OYM851221:OYM851226 OYM851228:OYM851239 OYM916709:OYM916713 OYM916715:OYM916724 OYM916729:OYM916750 OYM916752:OYM916754 OYM916757:OYM916762 OYM916764:OYM916775 OYM982245:OYM982249 OYM982251:OYM982260 OYM982265:OYM982286 OYM982288:OYM982290 OYM982293:OYM982298 OYM982300:OYM982311 OYN110:OYN125 OYN64741:OYN64756 OYN130277:OYN130292 OYN195813:OYN195828 OYN261349:OYN261364 OYN326885:OYN326900 OYN392421:OYN392436 OYN457957:OYN457972 OYN523493:OYN523508 OYN589029:OYN589044 OYN654565:OYN654580 OYN720101:OYN720116 OYN785637:OYN785652 OYN851173:OYN851188 OYN916709:OYN916724 OYN982245:OYN982260 OYR126:OYR151 OYR64757:OYR64782 OYR130293:OYR130318 OYR195829:OYR195854 OYR261365:OYR261390 OYR326901:OYR326926 OYR392437:OYR392462 OYR457973:OYR457998 OYR523509:OYR523534 OYR589045:OYR589070 OYR654581:OYR654606 OYR720117:OYR720142 OYR785653:OYR785678 OYR851189:OYR851214 OYR916725:OYR916750 OYR982261:OYR982286 PIH110:PIH115 PIH117:PIH128 PIH133:PIH155 PIH64741:PIH64746 PIH64748:PIH64759 PIH64764:PIH64786 PIH130277:PIH130282 PIH130284:PIH130295 PIH130300:PIH130322 PIH195813:PIH195818 PIH195820:PIH195831 PIH195836:PIH195858 PIH261349:PIH261354 PIH261356:PIH261367 PIH261372:PIH261394 PIH326885:PIH326890 PIH326892:PIH326903 PIH326908:PIH326930 PIH392421:PIH392426 PIH392428:PIH392439 PIH392444:PIH392466 PIH457957:PIH457962 PIH457964:PIH457975 PIH457980:PIH458002 PIH523493:PIH523498 PIH523500:PIH523511 PIH523516:PIH523538 PIH589029:PIH589034 PIH589036:PIH589047 PIH589052:PIH589074 PIH654565:PIH654570 PIH654572:PIH654583 PIH654588:PIH654610 PIH720101:PIH720106 PIH720108:PIH720119 PIH720124:PIH720146 PIH785637:PIH785642 PIH785644:PIH785655 PIH785660:PIH785682 PIH851173:PIH851178 PIH851180:PIH851191 PIH851196:PIH851218 PIH916709:PIH916714 PIH916716:PIH916727 PIH916732:PIH916754 PIH982245:PIH982250 PIH982252:PIH982263 PIH982268:PIH982290 PII110:PII114 PII116:PII125 PII130:PII151 PII153:PII155 PII158:PII163 PII165:PII176 PII64741:PII64745 PII64747:PII64756 PII64761:PII64782 PII64784:PII64786 PII64789:PII64794 PII64796:PII64807 PII130277:PII130281 PII130283:PII130292 PII130297:PII130318 PII130320:PII130322 PII130325:PII130330 PII130332:PII130343 PII195813:PII195817 PII195819:PII195828 PII195833:PII195854 PII195856:PII195858 PII195861:PII195866 PII195868:PII195879 PII261349:PII261353 PII261355:PII261364 PII261369:PII261390 PII261392:PII261394 PII261397:PII261402 PII261404:PII261415 PII326885:PII326889 PII326891:PII326900 PII326905:PII326926 PII326928:PII326930 PII326933:PII326938 PII326940:PII326951 PII392421:PII392425 PII392427:PII392436 PII392441:PII392462 PII392464:PII392466 PII392469:PII392474 PII392476:PII392487 PII457957:PII457961 PII457963:PII457972 PII457977:PII457998 PII458000:PII458002 PII458005:PII458010 PII458012:PII458023 PII523493:PII523497 PII523499:PII523508 PII523513:PII523534 PII523536:PII523538 PII523541:PII523546 PII523548:PII523559 PII589029:PII589033 PII589035:PII589044 PII589049:PII589070 PII589072:PII589074 PII589077:PII589082 PII589084:PII589095 PII654565:PII654569 PII654571:PII654580 PII654585:PII654606 PII654608:PII654610 PII654613:PII654618 PII654620:PII654631 PII720101:PII720105 PII720107:PII720116 PII720121:PII720142 PII720144:PII720146 PII720149:PII720154 PII720156:PII720167 PII785637:PII785641 PII785643:PII785652 PII785657:PII785678 PII785680:PII785682 PII785685:PII785690 PII785692:PII785703 PII851173:PII851177 PII851179:PII851188 PII851193:PII851214 PII851216:PII851218 PII851221:PII851226 PII851228:PII851239 PII916709:PII916713 PII916715:PII916724 PII916729:PII916750 PII916752:PII916754 PII916757:PII916762 PII916764:PII916775 PII982245:PII982249 PII982251:PII982260 PII982265:PII982286 PII982288:PII982290 PII982293:PII982298 PII982300:PII982311 PIJ110:PIJ125 PIJ64741:PIJ64756 PIJ130277:PIJ130292 PIJ195813:PIJ195828 PIJ261349:PIJ261364 PIJ326885:PIJ326900 PIJ392421:PIJ392436 PIJ457957:PIJ457972 PIJ523493:PIJ523508 PIJ589029:PIJ589044 PIJ654565:PIJ654580 PIJ720101:PIJ720116 PIJ785637:PIJ785652 PIJ851173:PIJ851188 PIJ916709:PIJ916724 PIJ982245:PIJ982260 PIN126:PIN151 PIN64757:PIN64782 PIN130293:PIN130318 PIN195829:PIN195854 PIN261365:PIN261390 PIN326901:PIN326926 PIN392437:PIN392462 PIN457973:PIN457998 PIN523509:PIN523534 PIN589045:PIN589070 PIN654581:PIN654606 PIN720117:PIN720142 PIN785653:PIN785678 PIN851189:PIN851214 PIN916725:PIN916750 PIN982261:PIN982286 PSD110:PSD115 PSD117:PSD128 PSD133:PSD155 PSD64741:PSD64746 PSD64748:PSD64759 PSD64764:PSD64786 PSD130277:PSD130282 PSD130284:PSD130295 PSD130300:PSD130322 PSD195813:PSD195818 PSD195820:PSD195831 PSD195836:PSD195858 PSD261349:PSD261354 PSD261356:PSD261367 PSD261372:PSD261394 PSD326885:PSD326890 PSD326892:PSD326903 PSD326908:PSD326930 PSD392421:PSD392426 PSD392428:PSD392439 PSD392444:PSD392466 PSD457957:PSD457962 PSD457964:PSD457975 PSD457980:PSD458002 PSD523493:PSD523498 PSD523500:PSD523511 PSD523516:PSD523538 PSD589029:PSD589034 PSD589036:PSD589047 PSD589052:PSD589074 PSD654565:PSD654570 PSD654572:PSD654583 PSD654588:PSD654610 PSD720101:PSD720106 PSD720108:PSD720119 PSD720124:PSD720146 PSD785637:PSD785642 PSD785644:PSD785655 PSD785660:PSD785682 PSD851173:PSD851178 PSD851180:PSD851191 PSD851196:PSD851218 PSD916709:PSD916714 PSD916716:PSD916727 PSD916732:PSD916754 PSD982245:PSD982250 PSD982252:PSD982263 PSD982268:PSD982290 PSE110:PSE114 PSE116:PSE125 PSE130:PSE151 PSE153:PSE155 PSE158:PSE163 PSE165:PSE176 PSE64741:PSE64745 PSE64747:PSE64756 PSE64761:PSE64782 PSE64784:PSE64786 PSE64789:PSE64794 PSE64796:PSE64807 PSE130277:PSE130281 PSE130283:PSE130292 PSE130297:PSE130318 PSE130320:PSE130322 PSE130325:PSE130330 PSE130332:PSE130343 PSE195813:PSE195817 PSE195819:PSE195828 PSE195833:PSE195854 PSE195856:PSE195858 PSE195861:PSE195866 PSE195868:PSE195879 PSE261349:PSE261353 PSE261355:PSE261364 PSE261369:PSE261390 PSE261392:PSE261394 PSE261397:PSE261402 PSE261404:PSE261415 PSE326885:PSE326889 PSE326891:PSE326900 PSE326905:PSE326926 PSE326928:PSE326930 PSE326933:PSE326938 PSE326940:PSE326951 PSE392421:PSE392425 PSE392427:PSE392436 PSE392441:PSE392462 PSE392464:PSE392466 PSE392469:PSE392474 PSE392476:PSE392487 PSE457957:PSE457961 PSE457963:PSE457972 PSE457977:PSE457998 PSE458000:PSE458002 PSE458005:PSE458010 PSE458012:PSE458023 PSE523493:PSE523497 PSE523499:PSE523508 PSE523513:PSE523534 PSE523536:PSE523538 PSE523541:PSE523546 PSE523548:PSE523559 PSE589029:PSE589033 PSE589035:PSE589044 PSE589049:PSE589070 PSE589072:PSE589074 PSE589077:PSE589082 PSE589084:PSE589095 PSE654565:PSE654569 PSE654571:PSE654580 PSE654585:PSE654606 PSE654608:PSE654610 PSE654613:PSE654618 PSE654620:PSE654631 PSE720101:PSE720105 PSE720107:PSE720116 PSE720121:PSE720142 PSE720144:PSE720146 PSE720149:PSE720154 PSE720156:PSE720167 PSE785637:PSE785641 PSE785643:PSE785652 PSE785657:PSE785678 PSE785680:PSE785682 PSE785685:PSE785690 PSE785692:PSE785703 PSE851173:PSE851177 PSE851179:PSE851188 PSE851193:PSE851214 PSE851216:PSE851218 PSE851221:PSE851226 PSE851228:PSE851239 PSE916709:PSE916713 PSE916715:PSE916724 PSE916729:PSE916750 PSE916752:PSE916754 PSE916757:PSE916762 PSE916764:PSE916775 PSE982245:PSE982249 PSE982251:PSE982260 PSE982265:PSE982286 PSE982288:PSE982290 PSE982293:PSE982298 PSE982300:PSE982311 PSF110:PSF125 PSF64741:PSF64756 PSF130277:PSF130292 PSF195813:PSF195828 PSF261349:PSF261364 PSF326885:PSF326900 PSF392421:PSF392436 PSF457957:PSF457972 PSF523493:PSF523508 PSF589029:PSF589044 PSF654565:PSF654580 PSF720101:PSF720116 PSF785637:PSF785652 PSF851173:PSF851188 PSF916709:PSF916724 PSF982245:PSF982260 PSJ126:PSJ151 PSJ64757:PSJ64782 PSJ130293:PSJ130318 PSJ195829:PSJ195854 PSJ261365:PSJ261390 PSJ326901:PSJ326926 PSJ392437:PSJ392462 PSJ457973:PSJ457998 PSJ523509:PSJ523534 PSJ589045:PSJ589070 PSJ654581:PSJ654606 PSJ720117:PSJ720142 PSJ785653:PSJ785678 PSJ851189:PSJ851214 PSJ916725:PSJ916750 PSJ982261:PSJ982286 QBZ110:QBZ115 QBZ117:QBZ128 QBZ133:QBZ155 QBZ64741:QBZ64746 QBZ64748:QBZ64759 QBZ64764:QBZ64786 QBZ130277:QBZ130282 QBZ130284:QBZ130295 QBZ130300:QBZ130322 QBZ195813:QBZ195818 QBZ195820:QBZ195831 QBZ195836:QBZ195858 QBZ261349:QBZ261354 QBZ261356:QBZ261367 QBZ261372:QBZ261394 QBZ326885:QBZ326890 QBZ326892:QBZ326903 QBZ326908:QBZ326930 QBZ392421:QBZ392426 QBZ392428:QBZ392439 QBZ392444:QBZ392466 QBZ457957:QBZ457962 QBZ457964:QBZ457975 QBZ457980:QBZ458002 QBZ523493:QBZ523498 QBZ523500:QBZ523511 QBZ523516:QBZ523538 QBZ589029:QBZ589034 QBZ589036:QBZ589047 QBZ589052:QBZ589074 QBZ654565:QBZ654570 QBZ654572:QBZ654583 QBZ654588:QBZ654610 QBZ720101:QBZ720106 QBZ720108:QBZ720119 QBZ720124:QBZ720146 QBZ785637:QBZ785642 QBZ785644:QBZ785655 QBZ785660:QBZ785682 QBZ851173:QBZ851178 QBZ851180:QBZ851191 QBZ851196:QBZ851218 QBZ916709:QBZ916714 QBZ916716:QBZ916727 QBZ916732:QBZ916754 QBZ982245:QBZ982250 QBZ982252:QBZ982263 QBZ982268:QBZ982290 QCA110:QCA114 QCA116:QCA125 QCA130:QCA151 QCA153:QCA155 QCA158:QCA163 QCA165:QCA176 QCA64741:QCA64745 QCA64747:QCA64756 QCA64761:QCA64782 QCA64784:QCA64786 QCA64789:QCA64794 QCA64796:QCA64807 QCA130277:QCA130281 QCA130283:QCA130292 QCA130297:QCA130318 QCA130320:QCA130322 QCA130325:QCA130330 QCA130332:QCA130343 QCA195813:QCA195817 QCA195819:QCA195828 QCA195833:QCA195854 QCA195856:QCA195858 QCA195861:QCA195866 QCA195868:QCA195879 QCA261349:QCA261353 QCA261355:QCA261364 QCA261369:QCA261390 QCA261392:QCA261394 QCA261397:QCA261402 QCA261404:QCA261415 QCA326885:QCA326889 QCA326891:QCA326900 QCA326905:QCA326926 QCA326928:QCA326930 QCA326933:QCA326938 QCA326940:QCA326951 QCA392421:QCA392425 QCA392427:QCA392436 QCA392441:QCA392462 QCA392464:QCA392466 QCA392469:QCA392474 QCA392476:QCA392487 QCA457957:QCA457961 QCA457963:QCA457972 QCA457977:QCA457998 QCA458000:QCA458002 QCA458005:QCA458010 QCA458012:QCA458023 QCA523493:QCA523497 QCA523499:QCA523508 QCA523513:QCA523534 QCA523536:QCA523538 QCA523541:QCA523546 QCA523548:QCA523559 QCA589029:QCA589033 QCA589035:QCA589044 QCA589049:QCA589070 QCA589072:QCA589074 QCA589077:QCA589082 QCA589084:QCA589095 QCA654565:QCA654569 QCA654571:QCA654580 QCA654585:QCA654606 QCA654608:QCA654610 QCA654613:QCA654618 QCA654620:QCA654631 QCA720101:QCA720105 QCA720107:QCA720116 QCA720121:QCA720142 QCA720144:QCA720146 QCA720149:QCA720154 QCA720156:QCA720167 QCA785637:QCA785641 QCA785643:QCA785652 QCA785657:QCA785678 QCA785680:QCA785682 QCA785685:QCA785690 QCA785692:QCA785703 QCA851173:QCA851177 QCA851179:QCA851188 QCA851193:QCA851214 QCA851216:QCA851218 QCA851221:QCA851226 QCA851228:QCA851239 QCA916709:QCA916713 QCA916715:QCA916724 QCA916729:QCA916750 QCA916752:QCA916754 QCA916757:QCA916762 QCA916764:QCA916775 QCA982245:QCA982249 QCA982251:QCA982260 QCA982265:QCA982286 QCA982288:QCA982290 QCA982293:QCA982298 QCA982300:QCA982311 QCB110:QCB125 QCB64741:QCB64756 QCB130277:QCB130292 QCB195813:QCB195828 QCB261349:QCB261364 QCB326885:QCB326900 QCB392421:QCB392436 QCB457957:QCB457972 QCB523493:QCB523508 QCB589029:QCB589044 QCB654565:QCB654580 QCB720101:QCB720116 QCB785637:QCB785652 QCB851173:QCB851188 QCB916709:QCB916724 QCB982245:QCB982260 QCF126:QCF151 QCF64757:QCF64782 QCF130293:QCF130318 QCF195829:QCF195854 QCF261365:QCF261390 QCF326901:QCF326926 QCF392437:QCF392462 QCF457973:QCF457998 QCF523509:QCF523534 QCF589045:QCF589070 QCF654581:QCF654606 QCF720117:QCF720142 QCF785653:QCF785678 QCF851189:QCF851214 QCF916725:QCF916750 QCF982261:QCF982286 QLV110:QLV115 QLV117:QLV128 QLV133:QLV155 QLV64741:QLV64746 QLV64748:QLV64759 QLV64764:QLV64786 QLV130277:QLV130282 QLV130284:QLV130295 QLV130300:QLV130322 QLV195813:QLV195818 QLV195820:QLV195831 QLV195836:QLV195858 QLV261349:QLV261354 QLV261356:QLV261367 QLV261372:QLV261394 QLV326885:QLV326890 QLV326892:QLV326903 QLV326908:QLV326930 QLV392421:QLV392426 QLV392428:QLV392439 QLV392444:QLV392466 QLV457957:QLV457962 QLV457964:QLV457975 QLV457980:QLV458002 QLV523493:QLV523498 QLV523500:QLV523511 QLV523516:QLV523538 QLV589029:QLV589034 QLV589036:QLV589047 QLV589052:QLV589074 QLV654565:QLV654570 QLV654572:QLV654583 QLV654588:QLV654610 QLV720101:QLV720106 QLV720108:QLV720119 QLV720124:QLV720146 QLV785637:QLV785642 QLV785644:QLV785655 QLV785660:QLV785682 QLV851173:QLV851178 QLV851180:QLV851191 QLV851196:QLV851218 QLV916709:QLV916714 QLV916716:QLV916727 QLV916732:QLV916754 QLV982245:QLV982250 QLV982252:QLV982263 QLV982268:QLV982290 QLW110:QLW114 QLW116:QLW125 QLW130:QLW151 QLW153:QLW155 QLW158:QLW163 QLW165:QLW176 QLW64741:QLW64745 QLW64747:QLW64756 QLW64761:QLW64782 QLW64784:QLW64786 QLW64789:QLW64794 QLW64796:QLW64807 QLW130277:QLW130281 QLW130283:QLW130292 QLW130297:QLW130318 QLW130320:QLW130322 QLW130325:QLW130330 QLW130332:QLW130343 QLW195813:QLW195817 QLW195819:QLW195828 QLW195833:QLW195854 QLW195856:QLW195858 QLW195861:QLW195866 QLW195868:QLW195879 QLW261349:QLW261353 QLW261355:QLW261364 QLW261369:QLW261390 QLW261392:QLW261394 QLW261397:QLW261402 QLW261404:QLW261415 QLW326885:QLW326889 QLW326891:QLW326900 QLW326905:QLW326926 QLW326928:QLW326930 QLW326933:QLW326938 QLW326940:QLW326951 QLW392421:QLW392425 QLW392427:QLW392436 QLW392441:QLW392462 QLW392464:QLW392466 QLW392469:QLW392474 QLW392476:QLW392487 QLW457957:QLW457961 QLW457963:QLW457972 QLW457977:QLW457998 QLW458000:QLW458002 QLW458005:QLW458010 QLW458012:QLW458023 QLW523493:QLW523497 QLW523499:QLW523508 QLW523513:QLW523534 QLW523536:QLW523538 QLW523541:QLW523546 QLW523548:QLW523559 QLW589029:QLW589033 QLW589035:QLW589044 QLW589049:QLW589070 QLW589072:QLW589074 QLW589077:QLW589082 QLW589084:QLW589095 QLW654565:QLW654569 QLW654571:QLW654580 QLW654585:QLW654606 QLW654608:QLW654610 QLW654613:QLW654618 QLW654620:QLW654631 QLW720101:QLW720105 QLW720107:QLW720116 QLW720121:QLW720142 QLW720144:QLW720146 QLW720149:QLW720154 QLW720156:QLW720167 QLW785637:QLW785641 QLW785643:QLW785652 QLW785657:QLW785678 QLW785680:QLW785682 QLW785685:QLW785690 QLW785692:QLW785703 QLW851173:QLW851177 QLW851179:QLW851188 QLW851193:QLW851214 QLW851216:QLW851218 QLW851221:QLW851226 QLW851228:QLW851239 QLW916709:QLW916713 QLW916715:QLW916724 QLW916729:QLW916750 QLW916752:QLW916754 QLW916757:QLW916762 QLW916764:QLW916775 QLW982245:QLW982249 QLW982251:QLW982260 QLW982265:QLW982286 QLW982288:QLW982290 QLW982293:QLW982298 QLW982300:QLW982311 QLX110:QLX125 QLX64741:QLX64756 QLX130277:QLX130292 QLX195813:QLX195828 QLX261349:QLX261364 QLX326885:QLX326900 QLX392421:QLX392436 QLX457957:QLX457972 QLX523493:QLX523508 QLX589029:QLX589044 QLX654565:QLX654580 QLX720101:QLX720116 QLX785637:QLX785652 QLX851173:QLX851188 QLX916709:QLX916724 QLX982245:QLX982260 QMB126:QMB151 QMB64757:QMB64782 QMB130293:QMB130318 QMB195829:QMB195854 QMB261365:QMB261390 QMB326901:QMB326926 QMB392437:QMB392462 QMB457973:QMB457998 QMB523509:QMB523534 QMB589045:QMB589070 QMB654581:QMB654606 QMB720117:QMB720142 QMB785653:QMB785678 QMB851189:QMB851214 QMB916725:QMB916750 QMB982261:QMB982286 QVR110:QVR115 QVR117:QVR128 QVR133:QVR155 QVR64741:QVR64746 QVR64748:QVR64759 QVR64764:QVR64786 QVR130277:QVR130282 QVR130284:QVR130295 QVR130300:QVR130322 QVR195813:QVR195818 QVR195820:QVR195831 QVR195836:QVR195858 QVR261349:QVR261354 QVR261356:QVR261367 QVR261372:QVR261394 QVR326885:QVR326890 QVR326892:QVR326903 QVR326908:QVR326930 QVR392421:QVR392426 QVR392428:QVR392439 QVR392444:QVR392466 QVR457957:QVR457962 QVR457964:QVR457975 QVR457980:QVR458002 QVR523493:QVR523498 QVR523500:QVR523511 QVR523516:QVR523538 QVR589029:QVR589034 QVR589036:QVR589047 QVR589052:QVR589074 QVR654565:QVR654570 QVR654572:QVR654583 QVR654588:QVR654610 QVR720101:QVR720106 QVR720108:QVR720119 QVR720124:QVR720146 QVR785637:QVR785642 QVR785644:QVR785655 QVR785660:QVR785682 QVR851173:QVR851178 QVR851180:QVR851191 QVR851196:QVR851218 QVR916709:QVR916714 QVR916716:QVR916727 QVR916732:QVR916754 QVR982245:QVR982250 QVR982252:QVR982263 QVR982268:QVR982290 QVS110:QVS114 QVS116:QVS125 QVS130:QVS151 QVS153:QVS155 QVS158:QVS163 QVS165:QVS176 QVS64741:QVS64745 QVS64747:QVS64756 QVS64761:QVS64782 QVS64784:QVS64786 QVS64789:QVS64794 QVS64796:QVS64807 QVS130277:QVS130281 QVS130283:QVS130292 QVS130297:QVS130318 QVS130320:QVS130322 QVS130325:QVS130330 QVS130332:QVS130343 QVS195813:QVS195817 QVS195819:QVS195828 QVS195833:QVS195854 QVS195856:QVS195858 QVS195861:QVS195866 QVS195868:QVS195879 QVS261349:QVS261353 QVS261355:QVS261364 QVS261369:QVS261390 QVS261392:QVS261394 QVS261397:QVS261402 QVS261404:QVS261415 QVS326885:QVS326889 QVS326891:QVS326900 QVS326905:QVS326926 QVS326928:QVS326930 QVS326933:QVS326938 QVS326940:QVS326951 QVS392421:QVS392425 QVS392427:QVS392436 QVS392441:QVS392462 QVS392464:QVS392466 QVS392469:QVS392474 QVS392476:QVS392487 QVS457957:QVS457961 QVS457963:QVS457972 QVS457977:QVS457998 QVS458000:QVS458002 QVS458005:QVS458010 QVS458012:QVS458023 QVS523493:QVS523497 QVS523499:QVS523508 QVS523513:QVS523534 QVS523536:QVS523538 QVS523541:QVS523546 QVS523548:QVS523559 QVS589029:QVS589033 QVS589035:QVS589044 QVS589049:QVS589070 QVS589072:QVS589074 QVS589077:QVS589082 QVS589084:QVS589095 QVS654565:QVS654569 QVS654571:QVS654580 QVS654585:QVS654606 QVS654608:QVS654610 QVS654613:QVS654618 QVS654620:QVS654631 QVS720101:QVS720105 QVS720107:QVS720116 QVS720121:QVS720142 QVS720144:QVS720146 QVS720149:QVS720154 QVS720156:QVS720167 QVS785637:QVS785641 QVS785643:QVS785652 QVS785657:QVS785678 QVS785680:QVS785682 QVS785685:QVS785690 QVS785692:QVS785703 QVS851173:QVS851177 QVS851179:QVS851188 QVS851193:QVS851214 QVS851216:QVS851218 QVS851221:QVS851226 QVS851228:QVS851239 QVS916709:QVS916713 QVS916715:QVS916724 QVS916729:QVS916750 QVS916752:QVS916754 QVS916757:QVS916762 QVS916764:QVS916775 QVS982245:QVS982249 QVS982251:QVS982260 QVS982265:QVS982286 QVS982288:QVS982290 QVS982293:QVS982298 QVS982300:QVS982311 QVT110:QVT125 QVT64741:QVT64756 QVT130277:QVT130292 QVT195813:QVT195828 QVT261349:QVT261364 QVT326885:QVT326900 QVT392421:QVT392436 QVT457957:QVT457972 QVT523493:QVT523508 QVT589029:QVT589044 QVT654565:QVT654580 QVT720101:QVT720116 QVT785637:QVT785652 QVT851173:QVT851188 QVT916709:QVT916724 QVT982245:QVT982260 QVX126:QVX151 QVX64757:QVX64782 QVX130293:QVX130318 QVX195829:QVX195854 QVX261365:QVX261390 QVX326901:QVX326926 QVX392437:QVX392462 QVX457973:QVX457998 QVX523509:QVX523534 QVX589045:QVX589070 QVX654581:QVX654606 QVX720117:QVX720142 QVX785653:QVX785678 QVX851189:QVX851214 QVX916725:QVX916750 QVX982261:QVX982286 RFN110:RFN115 RFN117:RFN128 RFN133:RFN155 RFN64741:RFN64746 RFN64748:RFN64759 RFN64764:RFN64786 RFN130277:RFN130282 RFN130284:RFN130295 RFN130300:RFN130322 RFN195813:RFN195818 RFN195820:RFN195831 RFN195836:RFN195858 RFN261349:RFN261354 RFN261356:RFN261367 RFN261372:RFN261394 RFN326885:RFN326890 RFN326892:RFN326903 RFN326908:RFN326930 RFN392421:RFN392426 RFN392428:RFN392439 RFN392444:RFN392466 RFN457957:RFN457962 RFN457964:RFN457975 RFN457980:RFN458002 RFN523493:RFN523498 RFN523500:RFN523511 RFN523516:RFN523538 RFN589029:RFN589034 RFN589036:RFN589047 RFN589052:RFN589074 RFN654565:RFN654570 RFN654572:RFN654583 RFN654588:RFN654610 RFN720101:RFN720106 RFN720108:RFN720119 RFN720124:RFN720146 RFN785637:RFN785642 RFN785644:RFN785655 RFN785660:RFN785682 RFN851173:RFN851178 RFN851180:RFN851191 RFN851196:RFN851218 RFN916709:RFN916714 RFN916716:RFN916727 RFN916732:RFN916754 RFN982245:RFN982250 RFN982252:RFN982263 RFN982268:RFN982290 RFO110:RFO114 RFO116:RFO125 RFO130:RFO151 RFO153:RFO155 RFO158:RFO163 RFO165:RFO176 RFO64741:RFO64745 RFO64747:RFO64756 RFO64761:RFO64782 RFO64784:RFO64786 RFO64789:RFO64794 RFO64796:RFO64807 RFO130277:RFO130281 RFO130283:RFO130292 RFO130297:RFO130318 RFO130320:RFO130322 RFO130325:RFO130330 RFO130332:RFO130343 RFO195813:RFO195817 RFO195819:RFO195828 RFO195833:RFO195854 RFO195856:RFO195858 RFO195861:RFO195866 RFO195868:RFO195879 RFO261349:RFO261353 RFO261355:RFO261364 RFO261369:RFO261390 RFO261392:RFO261394 RFO261397:RFO261402 RFO261404:RFO261415 RFO326885:RFO326889 RFO326891:RFO326900 RFO326905:RFO326926 RFO326928:RFO326930 RFO326933:RFO326938 RFO326940:RFO326951 RFO392421:RFO392425 RFO392427:RFO392436 RFO392441:RFO392462 RFO392464:RFO392466 RFO392469:RFO392474 RFO392476:RFO392487 RFO457957:RFO457961 RFO457963:RFO457972 RFO457977:RFO457998 RFO458000:RFO458002 RFO458005:RFO458010 RFO458012:RFO458023 RFO523493:RFO523497 RFO523499:RFO523508 RFO523513:RFO523534 RFO523536:RFO523538 RFO523541:RFO523546 RFO523548:RFO523559 RFO589029:RFO589033 RFO589035:RFO589044 RFO589049:RFO589070 RFO589072:RFO589074 RFO589077:RFO589082 RFO589084:RFO589095 RFO654565:RFO654569 RFO654571:RFO654580 RFO654585:RFO654606 RFO654608:RFO654610 RFO654613:RFO654618 RFO654620:RFO654631 RFO720101:RFO720105 RFO720107:RFO720116 RFO720121:RFO720142 RFO720144:RFO720146 RFO720149:RFO720154 RFO720156:RFO720167 RFO785637:RFO785641 RFO785643:RFO785652 RFO785657:RFO785678 RFO785680:RFO785682 RFO785685:RFO785690 RFO785692:RFO785703 RFO851173:RFO851177 RFO851179:RFO851188 RFO851193:RFO851214 RFO851216:RFO851218 RFO851221:RFO851226 RFO851228:RFO851239 RFO916709:RFO916713 RFO916715:RFO916724 RFO916729:RFO916750 RFO916752:RFO916754 RFO916757:RFO916762 RFO916764:RFO916775 RFO982245:RFO982249 RFO982251:RFO982260 RFO982265:RFO982286 RFO982288:RFO982290 RFO982293:RFO982298 RFO982300:RFO982311 RFP110:RFP125 RFP64741:RFP64756 RFP130277:RFP130292 RFP195813:RFP195828 RFP261349:RFP261364 RFP326885:RFP326900 RFP392421:RFP392436 RFP457957:RFP457972 RFP523493:RFP523508 RFP589029:RFP589044 RFP654565:RFP654580 RFP720101:RFP720116 RFP785637:RFP785652 RFP851173:RFP851188 RFP916709:RFP916724 RFP982245:RFP982260 RFT126:RFT151 RFT64757:RFT64782 RFT130293:RFT130318 RFT195829:RFT195854 RFT261365:RFT261390 RFT326901:RFT326926 RFT392437:RFT392462 RFT457973:RFT457998 RFT523509:RFT523534 RFT589045:RFT589070 RFT654581:RFT654606 RFT720117:RFT720142 RFT785653:RFT785678 RFT851189:RFT851214 RFT916725:RFT916750 RFT982261:RFT982286 RPJ110:RPJ115 RPJ117:RPJ128 RPJ133:RPJ155 RPJ64741:RPJ64746 RPJ64748:RPJ64759 RPJ64764:RPJ64786 RPJ130277:RPJ130282 RPJ130284:RPJ130295 RPJ130300:RPJ130322 RPJ195813:RPJ195818 RPJ195820:RPJ195831 RPJ195836:RPJ195858 RPJ261349:RPJ261354 RPJ261356:RPJ261367 RPJ261372:RPJ261394 RPJ326885:RPJ326890 RPJ326892:RPJ326903 RPJ326908:RPJ326930 RPJ392421:RPJ392426 RPJ392428:RPJ392439 RPJ392444:RPJ392466 RPJ457957:RPJ457962 RPJ457964:RPJ457975 RPJ457980:RPJ458002 RPJ523493:RPJ523498 RPJ523500:RPJ523511 RPJ523516:RPJ523538 RPJ589029:RPJ589034 RPJ589036:RPJ589047 RPJ589052:RPJ589074 RPJ654565:RPJ654570 RPJ654572:RPJ654583 RPJ654588:RPJ654610 RPJ720101:RPJ720106 RPJ720108:RPJ720119 RPJ720124:RPJ720146 RPJ785637:RPJ785642 RPJ785644:RPJ785655 RPJ785660:RPJ785682 RPJ851173:RPJ851178 RPJ851180:RPJ851191 RPJ851196:RPJ851218 RPJ916709:RPJ916714 RPJ916716:RPJ916727 RPJ916732:RPJ916754 RPJ982245:RPJ982250 RPJ982252:RPJ982263 RPJ982268:RPJ982290 RPK110:RPK114 RPK116:RPK125 RPK130:RPK151 RPK153:RPK155 RPK158:RPK163 RPK165:RPK176 RPK64741:RPK64745 RPK64747:RPK64756 RPK64761:RPK64782 RPK64784:RPK64786 RPK64789:RPK64794 RPK64796:RPK64807 RPK130277:RPK130281 RPK130283:RPK130292 RPK130297:RPK130318 RPK130320:RPK130322 RPK130325:RPK130330 RPK130332:RPK130343 RPK195813:RPK195817 RPK195819:RPK195828 RPK195833:RPK195854 RPK195856:RPK195858 RPK195861:RPK195866 RPK195868:RPK195879 RPK261349:RPK261353 RPK261355:RPK261364 RPK261369:RPK261390 RPK261392:RPK261394 RPK261397:RPK261402 RPK261404:RPK261415 RPK326885:RPK326889 RPK326891:RPK326900 RPK326905:RPK326926 RPK326928:RPK326930 RPK326933:RPK326938 RPK326940:RPK326951 RPK392421:RPK392425 RPK392427:RPK392436 RPK392441:RPK392462 RPK392464:RPK392466 RPK392469:RPK392474 RPK392476:RPK392487 RPK457957:RPK457961 RPK457963:RPK457972 RPK457977:RPK457998 RPK458000:RPK458002 RPK458005:RPK458010 RPK458012:RPK458023 RPK523493:RPK523497 RPK523499:RPK523508 RPK523513:RPK523534 RPK523536:RPK523538 RPK523541:RPK523546 RPK523548:RPK523559 RPK589029:RPK589033 RPK589035:RPK589044 RPK589049:RPK589070 RPK589072:RPK589074 RPK589077:RPK589082 RPK589084:RPK589095 RPK654565:RPK654569 RPK654571:RPK654580 RPK654585:RPK654606 RPK654608:RPK654610 RPK654613:RPK654618 RPK654620:RPK654631 RPK720101:RPK720105 RPK720107:RPK720116 RPK720121:RPK720142 RPK720144:RPK720146 RPK720149:RPK720154 RPK720156:RPK720167 RPK785637:RPK785641 RPK785643:RPK785652 RPK785657:RPK785678 RPK785680:RPK785682 RPK785685:RPK785690 RPK785692:RPK785703 RPK851173:RPK851177 RPK851179:RPK851188 RPK851193:RPK851214 RPK851216:RPK851218 RPK851221:RPK851226 RPK851228:RPK851239 RPK916709:RPK916713 RPK916715:RPK916724 RPK916729:RPK916750 RPK916752:RPK916754 RPK916757:RPK916762 RPK916764:RPK916775 RPK982245:RPK982249 RPK982251:RPK982260 RPK982265:RPK982286 RPK982288:RPK982290 RPK982293:RPK982298 RPK982300:RPK982311 RPL110:RPL125 RPL64741:RPL64756 RPL130277:RPL130292 RPL195813:RPL195828 RPL261349:RPL261364 RPL326885:RPL326900 RPL392421:RPL392436 RPL457957:RPL457972 RPL523493:RPL523508 RPL589029:RPL589044 RPL654565:RPL654580 RPL720101:RPL720116 RPL785637:RPL785652 RPL851173:RPL851188 RPL916709:RPL916724 RPL982245:RPL982260 RPP126:RPP151 RPP64757:RPP64782 RPP130293:RPP130318 RPP195829:RPP195854 RPP261365:RPP261390 RPP326901:RPP326926 RPP392437:RPP392462 RPP457973:RPP457998 RPP523509:RPP523534 RPP589045:RPP589070 RPP654581:RPP654606 RPP720117:RPP720142 RPP785653:RPP785678 RPP851189:RPP851214 RPP916725:RPP916750 RPP982261:RPP982286 RZF110:RZF115 RZF117:RZF128 RZF133:RZF155 RZF64741:RZF64746 RZF64748:RZF64759 RZF64764:RZF64786 RZF130277:RZF130282 RZF130284:RZF130295 RZF130300:RZF130322 RZF195813:RZF195818 RZF195820:RZF195831 RZF195836:RZF195858 RZF261349:RZF261354 RZF261356:RZF261367 RZF261372:RZF261394 RZF326885:RZF326890 RZF326892:RZF326903 RZF326908:RZF326930 RZF392421:RZF392426 RZF392428:RZF392439 RZF392444:RZF392466 RZF457957:RZF457962 RZF457964:RZF457975 RZF457980:RZF458002 RZF523493:RZF523498 RZF523500:RZF523511 RZF523516:RZF523538 RZF589029:RZF589034 RZF589036:RZF589047 RZF589052:RZF589074 RZF654565:RZF654570 RZF654572:RZF654583 RZF654588:RZF654610 RZF720101:RZF720106 RZF720108:RZF720119 RZF720124:RZF720146 RZF785637:RZF785642 RZF785644:RZF785655 RZF785660:RZF785682 RZF851173:RZF851178 RZF851180:RZF851191 RZF851196:RZF851218 RZF916709:RZF916714 RZF916716:RZF916727 RZF916732:RZF916754 RZF982245:RZF982250 RZF982252:RZF982263 RZF982268:RZF982290 RZG110:RZG114 RZG116:RZG125 RZG130:RZG151 RZG153:RZG155 RZG158:RZG163 RZG165:RZG176 RZG64741:RZG64745 RZG64747:RZG64756 RZG64761:RZG64782 RZG64784:RZG64786 RZG64789:RZG64794 RZG64796:RZG64807 RZG130277:RZG130281 RZG130283:RZG130292 RZG130297:RZG130318 RZG130320:RZG130322 RZG130325:RZG130330 RZG130332:RZG130343 RZG195813:RZG195817 RZG195819:RZG195828 RZG195833:RZG195854 RZG195856:RZG195858 RZG195861:RZG195866 RZG195868:RZG195879 RZG261349:RZG261353 RZG261355:RZG261364 RZG261369:RZG261390 RZG261392:RZG261394 RZG261397:RZG261402 RZG261404:RZG261415 RZG326885:RZG326889 RZG326891:RZG326900 RZG326905:RZG326926 RZG326928:RZG326930 RZG326933:RZG326938 RZG326940:RZG326951 RZG392421:RZG392425 RZG392427:RZG392436 RZG392441:RZG392462 RZG392464:RZG392466 RZG392469:RZG392474 RZG392476:RZG392487 RZG457957:RZG457961 RZG457963:RZG457972 RZG457977:RZG457998 RZG458000:RZG458002 RZG458005:RZG458010 RZG458012:RZG458023 RZG523493:RZG523497 RZG523499:RZG523508 RZG523513:RZG523534 RZG523536:RZG523538 RZG523541:RZG523546 RZG523548:RZG523559 RZG589029:RZG589033 RZG589035:RZG589044 RZG589049:RZG589070 RZG589072:RZG589074 RZG589077:RZG589082 RZG589084:RZG589095 RZG654565:RZG654569 RZG654571:RZG654580 RZG654585:RZG654606 RZG654608:RZG654610 RZG654613:RZG654618 RZG654620:RZG654631 RZG720101:RZG720105 RZG720107:RZG720116 RZG720121:RZG720142 RZG720144:RZG720146 RZG720149:RZG720154 RZG720156:RZG720167 RZG785637:RZG785641 RZG785643:RZG785652 RZG785657:RZG785678 RZG785680:RZG785682 RZG785685:RZG785690 RZG785692:RZG785703 RZG851173:RZG851177 RZG851179:RZG851188 RZG851193:RZG851214 RZG851216:RZG851218 RZG851221:RZG851226 RZG851228:RZG851239 RZG916709:RZG916713 RZG916715:RZG916724 RZG916729:RZG916750 RZG916752:RZG916754 RZG916757:RZG916762 RZG916764:RZG916775 RZG982245:RZG982249 RZG982251:RZG982260 RZG982265:RZG982286 RZG982288:RZG982290 RZG982293:RZG982298 RZG982300:RZG982311 RZH110:RZH125 RZH64741:RZH64756 RZH130277:RZH130292 RZH195813:RZH195828 RZH261349:RZH261364 RZH326885:RZH326900 RZH392421:RZH392436 RZH457957:RZH457972 RZH523493:RZH523508 RZH589029:RZH589044 RZH654565:RZH654580 RZH720101:RZH720116 RZH785637:RZH785652 RZH851173:RZH851188 RZH916709:RZH916724 RZH982245:RZH982260 RZL126:RZL151 RZL64757:RZL64782 RZL130293:RZL130318 RZL195829:RZL195854 RZL261365:RZL261390 RZL326901:RZL326926 RZL392437:RZL392462 RZL457973:RZL457998 RZL523509:RZL523534 RZL589045:RZL589070 RZL654581:RZL654606 RZL720117:RZL720142 RZL785653:RZL785678 RZL851189:RZL851214 RZL916725:RZL916750 RZL982261:RZL982286 SJB110:SJB115 SJB117:SJB128 SJB133:SJB155 SJB64741:SJB64746 SJB64748:SJB64759 SJB64764:SJB64786 SJB130277:SJB130282 SJB130284:SJB130295 SJB130300:SJB130322 SJB195813:SJB195818 SJB195820:SJB195831 SJB195836:SJB195858 SJB261349:SJB261354 SJB261356:SJB261367 SJB261372:SJB261394 SJB326885:SJB326890 SJB326892:SJB326903 SJB326908:SJB326930 SJB392421:SJB392426 SJB392428:SJB392439 SJB392444:SJB392466 SJB457957:SJB457962 SJB457964:SJB457975 SJB457980:SJB458002 SJB523493:SJB523498 SJB523500:SJB523511 SJB523516:SJB523538 SJB589029:SJB589034 SJB589036:SJB589047 SJB589052:SJB589074 SJB654565:SJB654570 SJB654572:SJB654583 SJB654588:SJB654610 SJB720101:SJB720106 SJB720108:SJB720119 SJB720124:SJB720146 SJB785637:SJB785642 SJB785644:SJB785655 SJB785660:SJB785682 SJB851173:SJB851178 SJB851180:SJB851191 SJB851196:SJB851218 SJB916709:SJB916714 SJB916716:SJB916727 SJB916732:SJB916754 SJB982245:SJB982250 SJB982252:SJB982263 SJB982268:SJB982290 SJC110:SJC114 SJC116:SJC125 SJC130:SJC151 SJC153:SJC155 SJC158:SJC163 SJC165:SJC176 SJC64741:SJC64745 SJC64747:SJC64756 SJC64761:SJC64782 SJC64784:SJC64786 SJC64789:SJC64794 SJC64796:SJC64807 SJC130277:SJC130281 SJC130283:SJC130292 SJC130297:SJC130318 SJC130320:SJC130322 SJC130325:SJC130330 SJC130332:SJC130343 SJC195813:SJC195817 SJC195819:SJC195828 SJC195833:SJC195854 SJC195856:SJC195858 SJC195861:SJC195866 SJC195868:SJC195879 SJC261349:SJC261353 SJC261355:SJC261364 SJC261369:SJC261390 SJC261392:SJC261394 SJC261397:SJC261402 SJC261404:SJC261415 SJC326885:SJC326889 SJC326891:SJC326900 SJC326905:SJC326926 SJC326928:SJC326930 SJC326933:SJC326938 SJC326940:SJC326951 SJC392421:SJC392425 SJC392427:SJC392436 SJC392441:SJC392462 SJC392464:SJC392466 SJC392469:SJC392474 SJC392476:SJC392487 SJC457957:SJC457961 SJC457963:SJC457972 SJC457977:SJC457998 SJC458000:SJC458002 SJC458005:SJC458010 SJC458012:SJC458023 SJC523493:SJC523497 SJC523499:SJC523508 SJC523513:SJC523534 SJC523536:SJC523538 SJC523541:SJC523546 SJC523548:SJC523559 SJC589029:SJC589033 SJC589035:SJC589044 SJC589049:SJC589070 SJC589072:SJC589074 SJC589077:SJC589082 SJC589084:SJC589095 SJC654565:SJC654569 SJC654571:SJC654580 SJC654585:SJC654606 SJC654608:SJC654610 SJC654613:SJC654618 SJC654620:SJC654631 SJC720101:SJC720105 SJC720107:SJC720116 SJC720121:SJC720142 SJC720144:SJC720146 SJC720149:SJC720154 SJC720156:SJC720167 SJC785637:SJC785641 SJC785643:SJC785652 SJC785657:SJC785678 SJC785680:SJC785682 SJC785685:SJC785690 SJC785692:SJC785703 SJC851173:SJC851177 SJC851179:SJC851188 SJC851193:SJC851214 SJC851216:SJC851218 SJC851221:SJC851226 SJC851228:SJC851239 SJC916709:SJC916713 SJC916715:SJC916724 SJC916729:SJC916750 SJC916752:SJC916754 SJC916757:SJC916762 SJC916764:SJC916775 SJC982245:SJC982249 SJC982251:SJC982260 SJC982265:SJC982286 SJC982288:SJC982290 SJC982293:SJC982298 SJC982300:SJC982311 SJD110:SJD125 SJD64741:SJD64756 SJD130277:SJD130292 SJD195813:SJD195828 SJD261349:SJD261364 SJD326885:SJD326900 SJD392421:SJD392436 SJD457957:SJD457972 SJD523493:SJD523508 SJD589029:SJD589044 SJD654565:SJD654580 SJD720101:SJD720116 SJD785637:SJD785652 SJD851173:SJD851188 SJD916709:SJD916724 SJD982245:SJD982260 SJH126:SJH151 SJH64757:SJH64782 SJH130293:SJH130318 SJH195829:SJH195854 SJH261365:SJH261390 SJH326901:SJH326926 SJH392437:SJH392462 SJH457973:SJH457998 SJH523509:SJH523534 SJH589045:SJH589070 SJH654581:SJH654606 SJH720117:SJH720142 SJH785653:SJH785678 SJH851189:SJH851214 SJH916725:SJH916750 SJH982261:SJH982286 SSX110:SSX115 SSX117:SSX128 SSX133:SSX155 SSX64741:SSX64746 SSX64748:SSX64759 SSX64764:SSX64786 SSX130277:SSX130282 SSX130284:SSX130295 SSX130300:SSX130322 SSX195813:SSX195818 SSX195820:SSX195831 SSX195836:SSX195858 SSX261349:SSX261354 SSX261356:SSX261367 SSX261372:SSX261394 SSX326885:SSX326890 SSX326892:SSX326903 SSX326908:SSX326930 SSX392421:SSX392426 SSX392428:SSX392439 SSX392444:SSX392466 SSX457957:SSX457962 SSX457964:SSX457975 SSX457980:SSX458002 SSX523493:SSX523498 SSX523500:SSX523511 SSX523516:SSX523538 SSX589029:SSX589034 SSX589036:SSX589047 SSX589052:SSX589074 SSX654565:SSX654570 SSX654572:SSX654583 SSX654588:SSX654610 SSX720101:SSX720106 SSX720108:SSX720119 SSX720124:SSX720146 SSX785637:SSX785642 SSX785644:SSX785655 SSX785660:SSX785682 SSX851173:SSX851178 SSX851180:SSX851191 SSX851196:SSX851218 SSX916709:SSX916714 SSX916716:SSX916727 SSX916732:SSX916754 SSX982245:SSX982250 SSX982252:SSX982263 SSX982268:SSX982290 SSY110:SSY114 SSY116:SSY125 SSY130:SSY151 SSY153:SSY155 SSY158:SSY163 SSY165:SSY176 SSY64741:SSY64745 SSY64747:SSY64756 SSY64761:SSY64782 SSY64784:SSY64786 SSY64789:SSY64794 SSY64796:SSY64807 SSY130277:SSY130281 SSY130283:SSY130292 SSY130297:SSY130318 SSY130320:SSY130322 SSY130325:SSY130330 SSY130332:SSY130343 SSY195813:SSY195817 SSY195819:SSY195828 SSY195833:SSY195854 SSY195856:SSY195858 SSY195861:SSY195866 SSY195868:SSY195879 SSY261349:SSY261353 SSY261355:SSY261364 SSY261369:SSY261390 SSY261392:SSY261394 SSY261397:SSY261402 SSY261404:SSY261415 SSY326885:SSY326889 SSY326891:SSY326900 SSY326905:SSY326926 SSY326928:SSY326930 SSY326933:SSY326938 SSY326940:SSY326951 SSY392421:SSY392425 SSY392427:SSY392436 SSY392441:SSY392462 SSY392464:SSY392466 SSY392469:SSY392474 SSY392476:SSY392487 SSY457957:SSY457961 SSY457963:SSY457972 SSY457977:SSY457998 SSY458000:SSY458002 SSY458005:SSY458010 SSY458012:SSY458023 SSY523493:SSY523497 SSY523499:SSY523508 SSY523513:SSY523534 SSY523536:SSY523538 SSY523541:SSY523546 SSY523548:SSY523559 SSY589029:SSY589033 SSY589035:SSY589044 SSY589049:SSY589070 SSY589072:SSY589074 SSY589077:SSY589082 SSY589084:SSY589095 SSY654565:SSY654569 SSY654571:SSY654580 SSY654585:SSY654606 SSY654608:SSY654610 SSY654613:SSY654618 SSY654620:SSY654631 SSY720101:SSY720105 SSY720107:SSY720116 SSY720121:SSY720142 SSY720144:SSY720146 SSY720149:SSY720154 SSY720156:SSY720167 SSY785637:SSY785641 SSY785643:SSY785652 SSY785657:SSY785678 SSY785680:SSY785682 SSY785685:SSY785690 SSY785692:SSY785703 SSY851173:SSY851177 SSY851179:SSY851188 SSY851193:SSY851214 SSY851216:SSY851218 SSY851221:SSY851226 SSY851228:SSY851239 SSY916709:SSY916713 SSY916715:SSY916724 SSY916729:SSY916750 SSY916752:SSY916754 SSY916757:SSY916762 SSY916764:SSY916775 SSY982245:SSY982249 SSY982251:SSY982260 SSY982265:SSY982286 SSY982288:SSY982290 SSY982293:SSY982298 SSY982300:SSY982311 SSZ110:SSZ125 SSZ64741:SSZ64756 SSZ130277:SSZ130292 SSZ195813:SSZ195828 SSZ261349:SSZ261364 SSZ326885:SSZ326900 SSZ392421:SSZ392436 SSZ457957:SSZ457972 SSZ523493:SSZ523508 SSZ589029:SSZ589044 SSZ654565:SSZ654580 SSZ720101:SSZ720116 SSZ785637:SSZ785652 SSZ851173:SSZ851188 SSZ916709:SSZ916724 SSZ982245:SSZ982260 STD126:STD151 STD64757:STD64782 STD130293:STD130318 STD195829:STD195854 STD261365:STD261390 STD326901:STD326926 STD392437:STD392462 STD457973:STD457998 STD523509:STD523534 STD589045:STD589070 STD654581:STD654606 STD720117:STD720142 STD785653:STD785678 STD851189:STD851214 STD916725:STD916750 STD982261:STD982286 TCT110:TCT115 TCT117:TCT128 TCT133:TCT155 TCT64741:TCT64746 TCT64748:TCT64759 TCT64764:TCT64786 TCT130277:TCT130282 TCT130284:TCT130295 TCT130300:TCT130322 TCT195813:TCT195818 TCT195820:TCT195831 TCT195836:TCT195858 TCT261349:TCT261354 TCT261356:TCT261367 TCT261372:TCT261394 TCT326885:TCT326890 TCT326892:TCT326903 TCT326908:TCT326930 TCT392421:TCT392426 TCT392428:TCT392439 TCT392444:TCT392466 TCT457957:TCT457962 TCT457964:TCT457975 TCT457980:TCT458002 TCT523493:TCT523498 TCT523500:TCT523511 TCT523516:TCT523538 TCT589029:TCT589034 TCT589036:TCT589047 TCT589052:TCT589074 TCT654565:TCT654570 TCT654572:TCT654583 TCT654588:TCT654610 TCT720101:TCT720106 TCT720108:TCT720119 TCT720124:TCT720146 TCT785637:TCT785642 TCT785644:TCT785655 TCT785660:TCT785682 TCT851173:TCT851178 TCT851180:TCT851191 TCT851196:TCT851218 TCT916709:TCT916714 TCT916716:TCT916727 TCT916732:TCT916754 TCT982245:TCT982250 TCT982252:TCT982263 TCT982268:TCT982290 TCU110:TCU114 TCU116:TCU125 TCU130:TCU151 TCU153:TCU155 TCU158:TCU163 TCU165:TCU176 TCU64741:TCU64745 TCU64747:TCU64756 TCU64761:TCU64782 TCU64784:TCU64786 TCU64789:TCU64794 TCU64796:TCU64807 TCU130277:TCU130281 TCU130283:TCU130292 TCU130297:TCU130318 TCU130320:TCU130322 TCU130325:TCU130330 TCU130332:TCU130343 TCU195813:TCU195817 TCU195819:TCU195828 TCU195833:TCU195854 TCU195856:TCU195858 TCU195861:TCU195866 TCU195868:TCU195879 TCU261349:TCU261353 TCU261355:TCU261364 TCU261369:TCU261390 TCU261392:TCU261394 TCU261397:TCU261402 TCU261404:TCU261415 TCU326885:TCU326889 TCU326891:TCU326900 TCU326905:TCU326926 TCU326928:TCU326930 TCU326933:TCU326938 TCU326940:TCU326951 TCU392421:TCU392425 TCU392427:TCU392436 TCU392441:TCU392462 TCU392464:TCU392466 TCU392469:TCU392474 TCU392476:TCU392487 TCU457957:TCU457961 TCU457963:TCU457972 TCU457977:TCU457998 TCU458000:TCU458002 TCU458005:TCU458010 TCU458012:TCU458023 TCU523493:TCU523497 TCU523499:TCU523508 TCU523513:TCU523534 TCU523536:TCU523538 TCU523541:TCU523546 TCU523548:TCU523559 TCU589029:TCU589033 TCU589035:TCU589044 TCU589049:TCU589070 TCU589072:TCU589074 TCU589077:TCU589082 TCU589084:TCU589095 TCU654565:TCU654569 TCU654571:TCU654580 TCU654585:TCU654606 TCU654608:TCU654610 TCU654613:TCU654618 TCU654620:TCU654631 TCU720101:TCU720105 TCU720107:TCU720116 TCU720121:TCU720142 TCU720144:TCU720146 TCU720149:TCU720154 TCU720156:TCU720167 TCU785637:TCU785641 TCU785643:TCU785652 TCU785657:TCU785678 TCU785680:TCU785682 TCU785685:TCU785690 TCU785692:TCU785703 TCU851173:TCU851177 TCU851179:TCU851188 TCU851193:TCU851214 TCU851216:TCU851218 TCU851221:TCU851226 TCU851228:TCU851239 TCU916709:TCU916713 TCU916715:TCU916724 TCU916729:TCU916750 TCU916752:TCU916754 TCU916757:TCU916762 TCU916764:TCU916775 TCU982245:TCU982249 TCU982251:TCU982260 TCU982265:TCU982286 TCU982288:TCU982290 TCU982293:TCU982298 TCU982300:TCU982311 TCV110:TCV125 TCV64741:TCV64756 TCV130277:TCV130292 TCV195813:TCV195828 TCV261349:TCV261364 TCV326885:TCV326900 TCV392421:TCV392436 TCV457957:TCV457972 TCV523493:TCV523508 TCV589029:TCV589044 TCV654565:TCV654580 TCV720101:TCV720116 TCV785637:TCV785652 TCV851173:TCV851188 TCV916709:TCV916724 TCV982245:TCV982260 TCZ126:TCZ151 TCZ64757:TCZ64782 TCZ130293:TCZ130318 TCZ195829:TCZ195854 TCZ261365:TCZ261390 TCZ326901:TCZ326926 TCZ392437:TCZ392462 TCZ457973:TCZ457998 TCZ523509:TCZ523534 TCZ589045:TCZ589070 TCZ654581:TCZ654606 TCZ720117:TCZ720142 TCZ785653:TCZ785678 TCZ851189:TCZ851214 TCZ916725:TCZ916750 TCZ982261:TCZ982286 TMP110:TMP115 TMP117:TMP128 TMP133:TMP155 TMP64741:TMP64746 TMP64748:TMP64759 TMP64764:TMP64786 TMP130277:TMP130282 TMP130284:TMP130295 TMP130300:TMP130322 TMP195813:TMP195818 TMP195820:TMP195831 TMP195836:TMP195858 TMP261349:TMP261354 TMP261356:TMP261367 TMP261372:TMP261394 TMP326885:TMP326890 TMP326892:TMP326903 TMP326908:TMP326930 TMP392421:TMP392426 TMP392428:TMP392439 TMP392444:TMP392466 TMP457957:TMP457962 TMP457964:TMP457975 TMP457980:TMP458002 TMP523493:TMP523498 TMP523500:TMP523511 TMP523516:TMP523538 TMP589029:TMP589034 TMP589036:TMP589047 TMP589052:TMP589074 TMP654565:TMP654570 TMP654572:TMP654583 TMP654588:TMP654610 TMP720101:TMP720106 TMP720108:TMP720119 TMP720124:TMP720146 TMP785637:TMP785642 TMP785644:TMP785655 TMP785660:TMP785682 TMP851173:TMP851178 TMP851180:TMP851191 TMP851196:TMP851218 TMP916709:TMP916714 TMP916716:TMP916727 TMP916732:TMP916754 TMP982245:TMP982250 TMP982252:TMP982263 TMP982268:TMP982290 TMQ110:TMQ114 TMQ116:TMQ125 TMQ130:TMQ151 TMQ153:TMQ155 TMQ158:TMQ163 TMQ165:TMQ176 TMQ64741:TMQ64745 TMQ64747:TMQ64756 TMQ64761:TMQ64782 TMQ64784:TMQ64786 TMQ64789:TMQ64794 TMQ64796:TMQ64807 TMQ130277:TMQ130281 TMQ130283:TMQ130292 TMQ130297:TMQ130318 TMQ130320:TMQ130322 TMQ130325:TMQ130330 TMQ130332:TMQ130343 TMQ195813:TMQ195817 TMQ195819:TMQ195828 TMQ195833:TMQ195854 TMQ195856:TMQ195858 TMQ195861:TMQ195866 TMQ195868:TMQ195879 TMQ261349:TMQ261353 TMQ261355:TMQ261364 TMQ261369:TMQ261390 TMQ261392:TMQ261394 TMQ261397:TMQ261402 TMQ261404:TMQ261415 TMQ326885:TMQ326889 TMQ326891:TMQ326900 TMQ326905:TMQ326926 TMQ326928:TMQ326930 TMQ326933:TMQ326938 TMQ326940:TMQ326951 TMQ392421:TMQ392425 TMQ392427:TMQ392436 TMQ392441:TMQ392462 TMQ392464:TMQ392466 TMQ392469:TMQ392474 TMQ392476:TMQ392487 TMQ457957:TMQ457961 TMQ457963:TMQ457972 TMQ457977:TMQ457998 TMQ458000:TMQ458002 TMQ458005:TMQ458010 TMQ458012:TMQ458023 TMQ523493:TMQ523497 TMQ523499:TMQ523508 TMQ523513:TMQ523534 TMQ523536:TMQ523538 TMQ523541:TMQ523546 TMQ523548:TMQ523559 TMQ589029:TMQ589033 TMQ589035:TMQ589044 TMQ589049:TMQ589070 TMQ589072:TMQ589074 TMQ589077:TMQ589082 TMQ589084:TMQ589095 TMQ654565:TMQ654569 TMQ654571:TMQ654580 TMQ654585:TMQ654606 TMQ654608:TMQ654610 TMQ654613:TMQ654618 TMQ654620:TMQ654631 TMQ720101:TMQ720105 TMQ720107:TMQ720116 TMQ720121:TMQ720142 TMQ720144:TMQ720146 TMQ720149:TMQ720154 TMQ720156:TMQ720167 TMQ785637:TMQ785641 TMQ785643:TMQ785652 TMQ785657:TMQ785678 TMQ785680:TMQ785682 TMQ785685:TMQ785690 TMQ785692:TMQ785703 TMQ851173:TMQ851177 TMQ851179:TMQ851188 TMQ851193:TMQ851214 TMQ851216:TMQ851218 TMQ851221:TMQ851226 TMQ851228:TMQ851239 TMQ916709:TMQ916713 TMQ916715:TMQ916724 TMQ916729:TMQ916750 TMQ916752:TMQ916754 TMQ916757:TMQ916762 TMQ916764:TMQ916775 TMQ982245:TMQ982249 TMQ982251:TMQ982260 TMQ982265:TMQ982286 TMQ982288:TMQ982290 TMQ982293:TMQ982298 TMQ982300:TMQ982311 TMR110:TMR125 TMR64741:TMR64756 TMR130277:TMR130292 TMR195813:TMR195828 TMR261349:TMR261364 TMR326885:TMR326900 TMR392421:TMR392436 TMR457957:TMR457972 TMR523493:TMR523508 TMR589029:TMR589044 TMR654565:TMR654580 TMR720101:TMR720116 TMR785637:TMR785652 TMR851173:TMR851188 TMR916709:TMR916724 TMR982245:TMR982260 TMV126:TMV151 TMV64757:TMV64782 TMV130293:TMV130318 TMV195829:TMV195854 TMV261365:TMV261390 TMV326901:TMV326926 TMV392437:TMV392462 TMV457973:TMV457998 TMV523509:TMV523534 TMV589045:TMV589070 TMV654581:TMV654606 TMV720117:TMV720142 TMV785653:TMV785678 TMV851189:TMV851214 TMV916725:TMV916750 TMV982261:TMV982286 TWL110:TWL115 TWL117:TWL128 TWL133:TWL155 TWL64741:TWL64746 TWL64748:TWL64759 TWL64764:TWL64786 TWL130277:TWL130282 TWL130284:TWL130295 TWL130300:TWL130322 TWL195813:TWL195818 TWL195820:TWL195831 TWL195836:TWL195858 TWL261349:TWL261354 TWL261356:TWL261367 TWL261372:TWL261394 TWL326885:TWL326890 TWL326892:TWL326903 TWL326908:TWL326930 TWL392421:TWL392426 TWL392428:TWL392439 TWL392444:TWL392466 TWL457957:TWL457962 TWL457964:TWL457975 TWL457980:TWL458002 TWL523493:TWL523498 TWL523500:TWL523511 TWL523516:TWL523538 TWL589029:TWL589034 TWL589036:TWL589047 TWL589052:TWL589074 TWL654565:TWL654570 TWL654572:TWL654583 TWL654588:TWL654610 TWL720101:TWL720106 TWL720108:TWL720119 TWL720124:TWL720146 TWL785637:TWL785642 TWL785644:TWL785655 TWL785660:TWL785682 TWL851173:TWL851178 TWL851180:TWL851191 TWL851196:TWL851218 TWL916709:TWL916714 TWL916716:TWL916727 TWL916732:TWL916754 TWL982245:TWL982250 TWL982252:TWL982263 TWL982268:TWL982290 TWM110:TWM114 TWM116:TWM125 TWM130:TWM151 TWM153:TWM155 TWM158:TWM163 TWM165:TWM176 TWM64741:TWM64745 TWM64747:TWM64756 TWM64761:TWM64782 TWM64784:TWM64786 TWM64789:TWM64794 TWM64796:TWM64807 TWM130277:TWM130281 TWM130283:TWM130292 TWM130297:TWM130318 TWM130320:TWM130322 TWM130325:TWM130330 TWM130332:TWM130343 TWM195813:TWM195817 TWM195819:TWM195828 TWM195833:TWM195854 TWM195856:TWM195858 TWM195861:TWM195866 TWM195868:TWM195879 TWM261349:TWM261353 TWM261355:TWM261364 TWM261369:TWM261390 TWM261392:TWM261394 TWM261397:TWM261402 TWM261404:TWM261415 TWM326885:TWM326889 TWM326891:TWM326900 TWM326905:TWM326926 TWM326928:TWM326930 TWM326933:TWM326938 TWM326940:TWM326951 TWM392421:TWM392425 TWM392427:TWM392436 TWM392441:TWM392462 TWM392464:TWM392466 TWM392469:TWM392474 TWM392476:TWM392487 TWM457957:TWM457961 TWM457963:TWM457972 TWM457977:TWM457998 TWM458000:TWM458002 TWM458005:TWM458010 TWM458012:TWM458023 TWM523493:TWM523497 TWM523499:TWM523508 TWM523513:TWM523534 TWM523536:TWM523538 TWM523541:TWM523546 TWM523548:TWM523559 TWM589029:TWM589033 TWM589035:TWM589044 TWM589049:TWM589070 TWM589072:TWM589074 TWM589077:TWM589082 TWM589084:TWM589095 TWM654565:TWM654569 TWM654571:TWM654580 TWM654585:TWM654606 TWM654608:TWM654610 TWM654613:TWM654618 TWM654620:TWM654631 TWM720101:TWM720105 TWM720107:TWM720116 TWM720121:TWM720142 TWM720144:TWM720146 TWM720149:TWM720154 TWM720156:TWM720167 TWM785637:TWM785641 TWM785643:TWM785652 TWM785657:TWM785678 TWM785680:TWM785682 TWM785685:TWM785690 TWM785692:TWM785703 TWM851173:TWM851177 TWM851179:TWM851188 TWM851193:TWM851214 TWM851216:TWM851218 TWM851221:TWM851226 TWM851228:TWM851239 TWM916709:TWM916713 TWM916715:TWM916724 TWM916729:TWM916750 TWM916752:TWM916754 TWM916757:TWM916762 TWM916764:TWM916775 TWM982245:TWM982249 TWM982251:TWM982260 TWM982265:TWM982286 TWM982288:TWM982290 TWM982293:TWM982298 TWM982300:TWM982311 TWN110:TWN125 TWN64741:TWN64756 TWN130277:TWN130292 TWN195813:TWN195828 TWN261349:TWN261364 TWN326885:TWN326900 TWN392421:TWN392436 TWN457957:TWN457972 TWN523493:TWN523508 TWN589029:TWN589044 TWN654565:TWN654580 TWN720101:TWN720116 TWN785637:TWN785652 TWN851173:TWN851188 TWN916709:TWN916724 TWN982245:TWN982260 TWR126:TWR151 TWR64757:TWR64782 TWR130293:TWR130318 TWR195829:TWR195854 TWR261365:TWR261390 TWR326901:TWR326926 TWR392437:TWR392462 TWR457973:TWR457998 TWR523509:TWR523534 TWR589045:TWR589070 TWR654581:TWR654606 TWR720117:TWR720142 TWR785653:TWR785678 TWR851189:TWR851214 TWR916725:TWR916750 TWR982261:TWR982286 UGH110:UGH115 UGH117:UGH128 UGH133:UGH155 UGH64741:UGH64746 UGH64748:UGH64759 UGH64764:UGH64786 UGH130277:UGH130282 UGH130284:UGH130295 UGH130300:UGH130322 UGH195813:UGH195818 UGH195820:UGH195831 UGH195836:UGH195858 UGH261349:UGH261354 UGH261356:UGH261367 UGH261372:UGH261394 UGH326885:UGH326890 UGH326892:UGH326903 UGH326908:UGH326930 UGH392421:UGH392426 UGH392428:UGH392439 UGH392444:UGH392466 UGH457957:UGH457962 UGH457964:UGH457975 UGH457980:UGH458002 UGH523493:UGH523498 UGH523500:UGH523511 UGH523516:UGH523538 UGH589029:UGH589034 UGH589036:UGH589047 UGH589052:UGH589074 UGH654565:UGH654570 UGH654572:UGH654583 UGH654588:UGH654610 UGH720101:UGH720106 UGH720108:UGH720119 UGH720124:UGH720146 UGH785637:UGH785642 UGH785644:UGH785655 UGH785660:UGH785682 UGH851173:UGH851178 UGH851180:UGH851191 UGH851196:UGH851218 UGH916709:UGH916714 UGH916716:UGH916727 UGH916732:UGH916754 UGH982245:UGH982250 UGH982252:UGH982263 UGH982268:UGH982290 UGI110:UGI114 UGI116:UGI125 UGI130:UGI151 UGI153:UGI155 UGI158:UGI163 UGI165:UGI176 UGI64741:UGI64745 UGI64747:UGI64756 UGI64761:UGI64782 UGI64784:UGI64786 UGI64789:UGI64794 UGI64796:UGI64807 UGI130277:UGI130281 UGI130283:UGI130292 UGI130297:UGI130318 UGI130320:UGI130322 UGI130325:UGI130330 UGI130332:UGI130343 UGI195813:UGI195817 UGI195819:UGI195828 UGI195833:UGI195854 UGI195856:UGI195858 UGI195861:UGI195866 UGI195868:UGI195879 UGI261349:UGI261353 UGI261355:UGI261364 UGI261369:UGI261390 UGI261392:UGI261394 UGI261397:UGI261402 UGI261404:UGI261415 UGI326885:UGI326889 UGI326891:UGI326900 UGI326905:UGI326926 UGI326928:UGI326930 UGI326933:UGI326938 UGI326940:UGI326951 UGI392421:UGI392425 UGI392427:UGI392436 UGI392441:UGI392462 UGI392464:UGI392466 UGI392469:UGI392474 UGI392476:UGI392487 UGI457957:UGI457961 UGI457963:UGI457972 UGI457977:UGI457998 UGI458000:UGI458002 UGI458005:UGI458010 UGI458012:UGI458023 UGI523493:UGI523497 UGI523499:UGI523508 UGI523513:UGI523534 UGI523536:UGI523538 UGI523541:UGI523546 UGI523548:UGI523559 UGI589029:UGI589033 UGI589035:UGI589044 UGI589049:UGI589070 UGI589072:UGI589074 UGI589077:UGI589082 UGI589084:UGI589095 UGI654565:UGI654569 UGI654571:UGI654580 UGI654585:UGI654606 UGI654608:UGI654610 UGI654613:UGI654618 UGI654620:UGI654631 UGI720101:UGI720105 UGI720107:UGI720116 UGI720121:UGI720142 UGI720144:UGI720146 UGI720149:UGI720154 UGI720156:UGI720167 UGI785637:UGI785641 UGI785643:UGI785652 UGI785657:UGI785678 UGI785680:UGI785682 UGI785685:UGI785690 UGI785692:UGI785703 UGI851173:UGI851177 UGI851179:UGI851188 UGI851193:UGI851214 UGI851216:UGI851218 UGI851221:UGI851226 UGI851228:UGI851239 UGI916709:UGI916713 UGI916715:UGI916724 UGI916729:UGI916750 UGI916752:UGI916754 UGI916757:UGI916762 UGI916764:UGI916775 UGI982245:UGI982249 UGI982251:UGI982260 UGI982265:UGI982286 UGI982288:UGI982290 UGI982293:UGI982298 UGI982300:UGI982311 UGJ110:UGJ125 UGJ64741:UGJ64756 UGJ130277:UGJ130292 UGJ195813:UGJ195828 UGJ261349:UGJ261364 UGJ326885:UGJ326900 UGJ392421:UGJ392436 UGJ457957:UGJ457972 UGJ523493:UGJ523508 UGJ589029:UGJ589044 UGJ654565:UGJ654580 UGJ720101:UGJ720116 UGJ785637:UGJ785652 UGJ851173:UGJ851188 UGJ916709:UGJ916724 UGJ982245:UGJ982260 UGN126:UGN151 UGN64757:UGN64782 UGN130293:UGN130318 UGN195829:UGN195854 UGN261365:UGN261390 UGN326901:UGN326926 UGN392437:UGN392462 UGN457973:UGN457998 UGN523509:UGN523534 UGN589045:UGN589070 UGN654581:UGN654606 UGN720117:UGN720142 UGN785653:UGN785678 UGN851189:UGN851214 UGN916725:UGN916750 UGN982261:UGN982286 UQD110:UQD115 UQD117:UQD128 UQD133:UQD155 UQD64741:UQD64746 UQD64748:UQD64759 UQD64764:UQD64786 UQD130277:UQD130282 UQD130284:UQD130295 UQD130300:UQD130322 UQD195813:UQD195818 UQD195820:UQD195831 UQD195836:UQD195858 UQD261349:UQD261354 UQD261356:UQD261367 UQD261372:UQD261394 UQD326885:UQD326890 UQD326892:UQD326903 UQD326908:UQD326930 UQD392421:UQD392426 UQD392428:UQD392439 UQD392444:UQD392466 UQD457957:UQD457962 UQD457964:UQD457975 UQD457980:UQD458002 UQD523493:UQD523498 UQD523500:UQD523511 UQD523516:UQD523538 UQD589029:UQD589034 UQD589036:UQD589047 UQD589052:UQD589074 UQD654565:UQD654570 UQD654572:UQD654583 UQD654588:UQD654610 UQD720101:UQD720106 UQD720108:UQD720119 UQD720124:UQD720146 UQD785637:UQD785642 UQD785644:UQD785655 UQD785660:UQD785682 UQD851173:UQD851178 UQD851180:UQD851191 UQD851196:UQD851218 UQD916709:UQD916714 UQD916716:UQD916727 UQD916732:UQD916754 UQD982245:UQD982250 UQD982252:UQD982263 UQD982268:UQD982290 UQE110:UQE114 UQE116:UQE125 UQE130:UQE151 UQE153:UQE155 UQE158:UQE163 UQE165:UQE176 UQE64741:UQE64745 UQE64747:UQE64756 UQE64761:UQE64782 UQE64784:UQE64786 UQE64789:UQE64794 UQE64796:UQE64807 UQE130277:UQE130281 UQE130283:UQE130292 UQE130297:UQE130318 UQE130320:UQE130322 UQE130325:UQE130330 UQE130332:UQE130343 UQE195813:UQE195817 UQE195819:UQE195828 UQE195833:UQE195854 UQE195856:UQE195858 UQE195861:UQE195866 UQE195868:UQE195879 UQE261349:UQE261353 UQE261355:UQE261364 UQE261369:UQE261390 UQE261392:UQE261394 UQE261397:UQE261402 UQE261404:UQE261415 UQE326885:UQE326889 UQE326891:UQE326900 UQE326905:UQE326926 UQE326928:UQE326930 UQE326933:UQE326938 UQE326940:UQE326951 UQE392421:UQE392425 UQE392427:UQE392436 UQE392441:UQE392462 UQE392464:UQE392466 UQE392469:UQE392474 UQE392476:UQE392487 UQE457957:UQE457961 UQE457963:UQE457972 UQE457977:UQE457998 UQE458000:UQE458002 UQE458005:UQE458010 UQE458012:UQE458023 UQE523493:UQE523497 UQE523499:UQE523508 UQE523513:UQE523534 UQE523536:UQE523538 UQE523541:UQE523546 UQE523548:UQE523559 UQE589029:UQE589033 UQE589035:UQE589044 UQE589049:UQE589070 UQE589072:UQE589074 UQE589077:UQE589082 UQE589084:UQE589095 UQE654565:UQE654569 UQE654571:UQE654580 UQE654585:UQE654606 UQE654608:UQE654610 UQE654613:UQE654618 UQE654620:UQE654631 UQE720101:UQE720105 UQE720107:UQE720116 UQE720121:UQE720142 UQE720144:UQE720146 UQE720149:UQE720154 UQE720156:UQE720167 UQE785637:UQE785641 UQE785643:UQE785652 UQE785657:UQE785678 UQE785680:UQE785682 UQE785685:UQE785690 UQE785692:UQE785703 UQE851173:UQE851177 UQE851179:UQE851188 UQE851193:UQE851214 UQE851216:UQE851218 UQE851221:UQE851226 UQE851228:UQE851239 UQE916709:UQE916713 UQE916715:UQE916724 UQE916729:UQE916750 UQE916752:UQE916754 UQE916757:UQE916762 UQE916764:UQE916775 UQE982245:UQE982249 UQE982251:UQE982260 UQE982265:UQE982286 UQE982288:UQE982290 UQE982293:UQE982298 UQE982300:UQE982311 UQF110:UQF125 UQF64741:UQF64756 UQF130277:UQF130292 UQF195813:UQF195828 UQF261349:UQF261364 UQF326885:UQF326900 UQF392421:UQF392436 UQF457957:UQF457972 UQF523493:UQF523508 UQF589029:UQF589044 UQF654565:UQF654580 UQF720101:UQF720116 UQF785637:UQF785652 UQF851173:UQF851188 UQF916709:UQF916724 UQF982245:UQF982260 UQJ126:UQJ151 UQJ64757:UQJ64782 UQJ130293:UQJ130318 UQJ195829:UQJ195854 UQJ261365:UQJ261390 UQJ326901:UQJ326926 UQJ392437:UQJ392462 UQJ457973:UQJ457998 UQJ523509:UQJ523534 UQJ589045:UQJ589070 UQJ654581:UQJ654606 UQJ720117:UQJ720142 UQJ785653:UQJ785678 UQJ851189:UQJ851214 UQJ916725:UQJ916750 UQJ982261:UQJ982286 UZZ110:UZZ115 UZZ117:UZZ128 UZZ133:UZZ155 UZZ64741:UZZ64746 UZZ64748:UZZ64759 UZZ64764:UZZ64786 UZZ130277:UZZ130282 UZZ130284:UZZ130295 UZZ130300:UZZ130322 UZZ195813:UZZ195818 UZZ195820:UZZ195831 UZZ195836:UZZ195858 UZZ261349:UZZ261354 UZZ261356:UZZ261367 UZZ261372:UZZ261394 UZZ326885:UZZ326890 UZZ326892:UZZ326903 UZZ326908:UZZ326930 UZZ392421:UZZ392426 UZZ392428:UZZ392439 UZZ392444:UZZ392466 UZZ457957:UZZ457962 UZZ457964:UZZ457975 UZZ457980:UZZ458002 UZZ523493:UZZ523498 UZZ523500:UZZ523511 UZZ523516:UZZ523538 UZZ589029:UZZ589034 UZZ589036:UZZ589047 UZZ589052:UZZ589074 UZZ654565:UZZ654570 UZZ654572:UZZ654583 UZZ654588:UZZ654610 UZZ720101:UZZ720106 UZZ720108:UZZ720119 UZZ720124:UZZ720146 UZZ785637:UZZ785642 UZZ785644:UZZ785655 UZZ785660:UZZ785682 UZZ851173:UZZ851178 UZZ851180:UZZ851191 UZZ851196:UZZ851218 UZZ916709:UZZ916714 UZZ916716:UZZ916727 UZZ916732:UZZ916754 UZZ982245:UZZ982250 UZZ982252:UZZ982263 UZZ982268:UZZ982290 VAA110:VAA114 VAA116:VAA125 VAA130:VAA151 VAA153:VAA155 VAA158:VAA163 VAA165:VAA176 VAA64741:VAA64745 VAA64747:VAA64756 VAA64761:VAA64782 VAA64784:VAA64786 VAA64789:VAA64794 VAA64796:VAA64807 VAA130277:VAA130281 VAA130283:VAA130292 VAA130297:VAA130318 VAA130320:VAA130322 VAA130325:VAA130330 VAA130332:VAA130343 VAA195813:VAA195817 VAA195819:VAA195828 VAA195833:VAA195854 VAA195856:VAA195858 VAA195861:VAA195866 VAA195868:VAA195879 VAA261349:VAA261353 VAA261355:VAA261364 VAA261369:VAA261390 VAA261392:VAA261394 VAA261397:VAA261402 VAA261404:VAA261415 VAA326885:VAA326889 VAA326891:VAA326900 VAA326905:VAA326926 VAA326928:VAA326930 VAA326933:VAA326938 VAA326940:VAA326951 VAA392421:VAA392425 VAA392427:VAA392436 VAA392441:VAA392462 VAA392464:VAA392466 VAA392469:VAA392474 VAA392476:VAA392487 VAA457957:VAA457961 VAA457963:VAA457972 VAA457977:VAA457998 VAA458000:VAA458002 VAA458005:VAA458010 VAA458012:VAA458023 VAA523493:VAA523497 VAA523499:VAA523508 VAA523513:VAA523534 VAA523536:VAA523538 VAA523541:VAA523546 VAA523548:VAA523559 VAA589029:VAA589033 VAA589035:VAA589044 VAA589049:VAA589070 VAA589072:VAA589074 VAA589077:VAA589082 VAA589084:VAA589095 VAA654565:VAA654569 VAA654571:VAA654580 VAA654585:VAA654606 VAA654608:VAA654610 VAA654613:VAA654618 VAA654620:VAA654631 VAA720101:VAA720105 VAA720107:VAA720116 VAA720121:VAA720142 VAA720144:VAA720146 VAA720149:VAA720154 VAA720156:VAA720167 VAA785637:VAA785641 VAA785643:VAA785652 VAA785657:VAA785678 VAA785680:VAA785682 VAA785685:VAA785690 VAA785692:VAA785703 VAA851173:VAA851177 VAA851179:VAA851188 VAA851193:VAA851214 VAA851216:VAA851218 VAA851221:VAA851226 VAA851228:VAA851239 VAA916709:VAA916713 VAA916715:VAA916724 VAA916729:VAA916750 VAA916752:VAA916754 VAA916757:VAA916762 VAA916764:VAA916775 VAA982245:VAA982249 VAA982251:VAA982260 VAA982265:VAA982286 VAA982288:VAA982290 VAA982293:VAA982298 VAA982300:VAA982311 VAB110:VAB125 VAB64741:VAB64756 VAB130277:VAB130292 VAB195813:VAB195828 VAB261349:VAB261364 VAB326885:VAB326900 VAB392421:VAB392436 VAB457957:VAB457972 VAB523493:VAB523508 VAB589029:VAB589044 VAB654565:VAB654580 VAB720101:VAB720116 VAB785637:VAB785652 VAB851173:VAB851188 VAB916709:VAB916724 VAB982245:VAB982260 VAF126:VAF151 VAF64757:VAF64782 VAF130293:VAF130318 VAF195829:VAF195854 VAF261365:VAF261390 VAF326901:VAF326926 VAF392437:VAF392462 VAF457973:VAF457998 VAF523509:VAF523534 VAF589045:VAF589070 VAF654581:VAF654606 VAF720117:VAF720142 VAF785653:VAF785678 VAF851189:VAF851214 VAF916725:VAF916750 VAF982261:VAF982286 VJV110:VJV115 VJV117:VJV128 VJV133:VJV155 VJV64741:VJV64746 VJV64748:VJV64759 VJV64764:VJV64786 VJV130277:VJV130282 VJV130284:VJV130295 VJV130300:VJV130322 VJV195813:VJV195818 VJV195820:VJV195831 VJV195836:VJV195858 VJV261349:VJV261354 VJV261356:VJV261367 VJV261372:VJV261394 VJV326885:VJV326890 VJV326892:VJV326903 VJV326908:VJV326930 VJV392421:VJV392426 VJV392428:VJV392439 VJV392444:VJV392466 VJV457957:VJV457962 VJV457964:VJV457975 VJV457980:VJV458002 VJV523493:VJV523498 VJV523500:VJV523511 VJV523516:VJV523538 VJV589029:VJV589034 VJV589036:VJV589047 VJV589052:VJV589074 VJV654565:VJV654570 VJV654572:VJV654583 VJV654588:VJV654610 VJV720101:VJV720106 VJV720108:VJV720119 VJV720124:VJV720146 VJV785637:VJV785642 VJV785644:VJV785655 VJV785660:VJV785682 VJV851173:VJV851178 VJV851180:VJV851191 VJV851196:VJV851218 VJV916709:VJV916714 VJV916716:VJV916727 VJV916732:VJV916754 VJV982245:VJV982250 VJV982252:VJV982263 VJV982268:VJV982290 VJW110:VJW114 VJW116:VJW125 VJW130:VJW151 VJW153:VJW155 VJW158:VJW163 VJW165:VJW176 VJW64741:VJW64745 VJW64747:VJW64756 VJW64761:VJW64782 VJW64784:VJW64786 VJW64789:VJW64794 VJW64796:VJW64807 VJW130277:VJW130281 VJW130283:VJW130292 VJW130297:VJW130318 VJW130320:VJW130322 VJW130325:VJW130330 VJW130332:VJW130343 VJW195813:VJW195817 VJW195819:VJW195828 VJW195833:VJW195854 VJW195856:VJW195858 VJW195861:VJW195866 VJW195868:VJW195879 VJW261349:VJW261353 VJW261355:VJW261364 VJW261369:VJW261390 VJW261392:VJW261394 VJW261397:VJW261402 VJW261404:VJW261415 VJW326885:VJW326889 VJW326891:VJW326900 VJW326905:VJW326926 VJW326928:VJW326930 VJW326933:VJW326938 VJW326940:VJW326951 VJW392421:VJW392425 VJW392427:VJW392436 VJW392441:VJW392462 VJW392464:VJW392466 VJW392469:VJW392474 VJW392476:VJW392487 VJW457957:VJW457961 VJW457963:VJW457972 VJW457977:VJW457998 VJW458000:VJW458002 VJW458005:VJW458010 VJW458012:VJW458023 VJW523493:VJW523497 VJW523499:VJW523508 VJW523513:VJW523534 VJW523536:VJW523538 VJW523541:VJW523546 VJW523548:VJW523559 VJW589029:VJW589033 VJW589035:VJW589044 VJW589049:VJW589070 VJW589072:VJW589074 VJW589077:VJW589082 VJW589084:VJW589095 VJW654565:VJW654569 VJW654571:VJW654580 VJW654585:VJW654606 VJW654608:VJW654610 VJW654613:VJW654618 VJW654620:VJW654631 VJW720101:VJW720105 VJW720107:VJW720116 VJW720121:VJW720142 VJW720144:VJW720146 VJW720149:VJW720154 VJW720156:VJW720167 VJW785637:VJW785641 VJW785643:VJW785652 VJW785657:VJW785678 VJW785680:VJW785682 VJW785685:VJW785690 VJW785692:VJW785703 VJW851173:VJW851177 VJW851179:VJW851188 VJW851193:VJW851214 VJW851216:VJW851218 VJW851221:VJW851226 VJW851228:VJW851239 VJW916709:VJW916713 VJW916715:VJW916724 VJW916729:VJW916750 VJW916752:VJW916754 VJW916757:VJW916762 VJW916764:VJW916775 VJW982245:VJW982249 VJW982251:VJW982260 VJW982265:VJW982286 VJW982288:VJW982290 VJW982293:VJW982298 VJW982300:VJW982311 VJX110:VJX125 VJX64741:VJX64756 VJX130277:VJX130292 VJX195813:VJX195828 VJX261349:VJX261364 VJX326885:VJX326900 VJX392421:VJX392436 VJX457957:VJX457972 VJX523493:VJX523508 VJX589029:VJX589044 VJX654565:VJX654580 VJX720101:VJX720116 VJX785637:VJX785652 VJX851173:VJX851188 VJX916709:VJX916724 VJX982245:VJX982260 VKB126:VKB151 VKB64757:VKB64782 VKB130293:VKB130318 VKB195829:VKB195854 VKB261365:VKB261390 VKB326901:VKB326926 VKB392437:VKB392462 VKB457973:VKB457998 VKB523509:VKB523534 VKB589045:VKB589070 VKB654581:VKB654606 VKB720117:VKB720142 VKB785653:VKB785678 VKB851189:VKB851214 VKB916725:VKB916750 VKB982261:VKB982286 VTR110:VTR115 VTR117:VTR128 VTR133:VTR155 VTR64741:VTR64746 VTR64748:VTR64759 VTR64764:VTR64786 VTR130277:VTR130282 VTR130284:VTR130295 VTR130300:VTR130322 VTR195813:VTR195818 VTR195820:VTR195831 VTR195836:VTR195858 VTR261349:VTR261354 VTR261356:VTR261367 VTR261372:VTR261394 VTR326885:VTR326890 VTR326892:VTR326903 VTR326908:VTR326930 VTR392421:VTR392426 VTR392428:VTR392439 VTR392444:VTR392466 VTR457957:VTR457962 VTR457964:VTR457975 VTR457980:VTR458002 VTR523493:VTR523498 VTR523500:VTR523511 VTR523516:VTR523538 VTR589029:VTR589034 VTR589036:VTR589047 VTR589052:VTR589074 VTR654565:VTR654570 VTR654572:VTR654583 VTR654588:VTR654610 VTR720101:VTR720106 VTR720108:VTR720119 VTR720124:VTR720146 VTR785637:VTR785642 VTR785644:VTR785655 VTR785660:VTR785682 VTR851173:VTR851178 VTR851180:VTR851191 VTR851196:VTR851218 VTR916709:VTR916714 VTR916716:VTR916727 VTR916732:VTR916754 VTR982245:VTR982250 VTR982252:VTR982263 VTR982268:VTR982290 VTS110:VTS114 VTS116:VTS125 VTS130:VTS151 VTS153:VTS155 VTS158:VTS163 VTS165:VTS176 VTS64741:VTS64745 VTS64747:VTS64756 VTS64761:VTS64782 VTS64784:VTS64786 VTS64789:VTS64794 VTS64796:VTS64807 VTS130277:VTS130281 VTS130283:VTS130292 VTS130297:VTS130318 VTS130320:VTS130322 VTS130325:VTS130330 VTS130332:VTS130343 VTS195813:VTS195817 VTS195819:VTS195828 VTS195833:VTS195854 VTS195856:VTS195858 VTS195861:VTS195866 VTS195868:VTS195879 VTS261349:VTS261353 VTS261355:VTS261364 VTS261369:VTS261390 VTS261392:VTS261394 VTS261397:VTS261402 VTS261404:VTS261415 VTS326885:VTS326889 VTS326891:VTS326900 VTS326905:VTS326926 VTS326928:VTS326930 VTS326933:VTS326938 VTS326940:VTS326951 VTS392421:VTS392425 VTS392427:VTS392436 VTS392441:VTS392462 VTS392464:VTS392466 VTS392469:VTS392474 VTS392476:VTS392487 VTS457957:VTS457961 VTS457963:VTS457972 VTS457977:VTS457998 VTS458000:VTS458002 VTS458005:VTS458010 VTS458012:VTS458023 VTS523493:VTS523497 VTS523499:VTS523508 VTS523513:VTS523534 VTS523536:VTS523538 VTS523541:VTS523546 VTS523548:VTS523559 VTS589029:VTS589033 VTS589035:VTS589044 VTS589049:VTS589070 VTS589072:VTS589074 VTS589077:VTS589082 VTS589084:VTS589095 VTS654565:VTS654569 VTS654571:VTS654580 VTS654585:VTS654606 VTS654608:VTS654610 VTS654613:VTS654618 VTS654620:VTS654631 VTS720101:VTS720105 VTS720107:VTS720116 VTS720121:VTS720142 VTS720144:VTS720146 VTS720149:VTS720154 VTS720156:VTS720167 VTS785637:VTS785641 VTS785643:VTS785652 VTS785657:VTS785678 VTS785680:VTS785682 VTS785685:VTS785690 VTS785692:VTS785703 VTS851173:VTS851177 VTS851179:VTS851188 VTS851193:VTS851214 VTS851216:VTS851218 VTS851221:VTS851226 VTS851228:VTS851239 VTS916709:VTS916713 VTS916715:VTS916724 VTS916729:VTS916750 VTS916752:VTS916754 VTS916757:VTS916762 VTS916764:VTS916775 VTS982245:VTS982249 VTS982251:VTS982260 VTS982265:VTS982286 VTS982288:VTS982290 VTS982293:VTS982298 VTS982300:VTS982311 VTT110:VTT125 VTT64741:VTT64756 VTT130277:VTT130292 VTT195813:VTT195828 VTT261349:VTT261364 VTT326885:VTT326900 VTT392421:VTT392436 VTT457957:VTT457972 VTT523493:VTT523508 VTT589029:VTT589044 VTT654565:VTT654580 VTT720101:VTT720116 VTT785637:VTT785652 VTT851173:VTT851188 VTT916709:VTT916724 VTT982245:VTT982260 VTX126:VTX151 VTX64757:VTX64782 VTX130293:VTX130318 VTX195829:VTX195854 VTX261365:VTX261390 VTX326901:VTX326926 VTX392437:VTX392462 VTX457973:VTX457998 VTX523509:VTX523534 VTX589045:VTX589070 VTX654581:VTX654606 VTX720117:VTX720142 VTX785653:VTX785678 VTX851189:VTX851214 VTX916725:VTX916750 VTX982261:VTX982286 WDN110:WDN115 WDN117:WDN128 WDN133:WDN155 WDN64741:WDN64746 WDN64748:WDN64759 WDN64764:WDN64786 WDN130277:WDN130282 WDN130284:WDN130295 WDN130300:WDN130322 WDN195813:WDN195818 WDN195820:WDN195831 WDN195836:WDN195858 WDN261349:WDN261354 WDN261356:WDN261367 WDN261372:WDN261394 WDN326885:WDN326890 WDN326892:WDN326903 WDN326908:WDN326930 WDN392421:WDN392426 WDN392428:WDN392439 WDN392444:WDN392466 WDN457957:WDN457962 WDN457964:WDN457975 WDN457980:WDN458002 WDN523493:WDN523498 WDN523500:WDN523511 WDN523516:WDN523538 WDN589029:WDN589034 WDN589036:WDN589047 WDN589052:WDN589074 WDN654565:WDN654570 WDN654572:WDN654583 WDN654588:WDN654610 WDN720101:WDN720106 WDN720108:WDN720119 WDN720124:WDN720146 WDN785637:WDN785642 WDN785644:WDN785655 WDN785660:WDN785682 WDN851173:WDN851178 WDN851180:WDN851191 WDN851196:WDN851218 WDN916709:WDN916714 WDN916716:WDN916727 WDN916732:WDN916754 WDN982245:WDN982250 WDN982252:WDN982263 WDN982268:WDN982290 WDO110:WDO114 WDO116:WDO125 WDO130:WDO151 WDO153:WDO155 WDO158:WDO163 WDO165:WDO176 WDO64741:WDO64745 WDO64747:WDO64756 WDO64761:WDO64782 WDO64784:WDO64786 WDO64789:WDO64794 WDO64796:WDO64807 WDO130277:WDO130281 WDO130283:WDO130292 WDO130297:WDO130318 WDO130320:WDO130322 WDO130325:WDO130330 WDO130332:WDO130343 WDO195813:WDO195817 WDO195819:WDO195828 WDO195833:WDO195854 WDO195856:WDO195858 WDO195861:WDO195866 WDO195868:WDO195879 WDO261349:WDO261353 WDO261355:WDO261364 WDO261369:WDO261390 WDO261392:WDO261394 WDO261397:WDO261402 WDO261404:WDO261415 WDO326885:WDO326889 WDO326891:WDO326900 WDO326905:WDO326926 WDO326928:WDO326930 WDO326933:WDO326938 WDO326940:WDO326951 WDO392421:WDO392425 WDO392427:WDO392436 WDO392441:WDO392462 WDO392464:WDO392466 WDO392469:WDO392474 WDO392476:WDO392487 WDO457957:WDO457961 WDO457963:WDO457972 WDO457977:WDO457998 WDO458000:WDO458002 WDO458005:WDO458010 WDO458012:WDO458023 WDO523493:WDO523497 WDO523499:WDO523508 WDO523513:WDO523534 WDO523536:WDO523538 WDO523541:WDO523546 WDO523548:WDO523559 WDO589029:WDO589033 WDO589035:WDO589044 WDO589049:WDO589070 WDO589072:WDO589074 WDO589077:WDO589082 WDO589084:WDO589095 WDO654565:WDO654569 WDO654571:WDO654580 WDO654585:WDO654606 WDO654608:WDO654610 WDO654613:WDO654618 WDO654620:WDO654631 WDO720101:WDO720105 WDO720107:WDO720116 WDO720121:WDO720142 WDO720144:WDO720146 WDO720149:WDO720154 WDO720156:WDO720167 WDO785637:WDO785641 WDO785643:WDO785652 WDO785657:WDO785678 WDO785680:WDO785682 WDO785685:WDO785690 WDO785692:WDO785703 WDO851173:WDO851177 WDO851179:WDO851188 WDO851193:WDO851214 WDO851216:WDO851218 WDO851221:WDO851226 WDO851228:WDO851239 WDO916709:WDO916713 WDO916715:WDO916724 WDO916729:WDO916750 WDO916752:WDO916754 WDO916757:WDO916762 WDO916764:WDO916775 WDO982245:WDO982249 WDO982251:WDO982260 WDO982265:WDO982286 WDO982288:WDO982290 WDO982293:WDO982298 WDO982300:WDO982311 WDP110:WDP125 WDP64741:WDP64756 WDP130277:WDP130292 WDP195813:WDP195828 WDP261349:WDP261364 WDP326885:WDP326900 WDP392421:WDP392436 WDP457957:WDP457972 WDP523493:WDP523508 WDP589029:WDP589044 WDP654565:WDP654580 WDP720101:WDP720116 WDP785637:WDP785652 WDP851173:WDP851188 WDP916709:WDP916724 WDP982245:WDP982260 WDT126:WDT151 WDT64757:WDT64782 WDT130293:WDT130318 WDT195829:WDT195854 WDT261365:WDT261390 WDT326901:WDT326926 WDT392437:WDT392462 WDT457973:WDT457998 WDT523509:WDT523534 WDT589045:WDT589070 WDT654581:WDT654606 WDT720117:WDT720142 WDT785653:WDT785678 WDT851189:WDT851214 WDT916725:WDT916750 WDT982261:WDT982286 WNJ110:WNJ115 WNJ117:WNJ128 WNJ133:WNJ155 WNJ64741:WNJ64746 WNJ64748:WNJ64759 WNJ64764:WNJ64786 WNJ130277:WNJ130282 WNJ130284:WNJ130295 WNJ130300:WNJ130322 WNJ195813:WNJ195818 WNJ195820:WNJ195831 WNJ195836:WNJ195858 WNJ261349:WNJ261354 WNJ261356:WNJ261367 WNJ261372:WNJ261394 WNJ326885:WNJ326890 WNJ326892:WNJ326903 WNJ326908:WNJ326930 WNJ392421:WNJ392426 WNJ392428:WNJ392439 WNJ392444:WNJ392466 WNJ457957:WNJ457962 WNJ457964:WNJ457975 WNJ457980:WNJ458002 WNJ523493:WNJ523498 WNJ523500:WNJ523511 WNJ523516:WNJ523538 WNJ589029:WNJ589034 WNJ589036:WNJ589047 WNJ589052:WNJ589074 WNJ654565:WNJ654570 WNJ654572:WNJ654583 WNJ654588:WNJ654610 WNJ720101:WNJ720106 WNJ720108:WNJ720119 WNJ720124:WNJ720146 WNJ785637:WNJ785642 WNJ785644:WNJ785655 WNJ785660:WNJ785682 WNJ851173:WNJ851178 WNJ851180:WNJ851191 WNJ851196:WNJ851218 WNJ916709:WNJ916714 WNJ916716:WNJ916727 WNJ916732:WNJ916754 WNJ982245:WNJ982250 WNJ982252:WNJ982263 WNJ982268:WNJ982290 WNK110:WNK114 WNK116:WNK125 WNK130:WNK151 WNK153:WNK155 WNK158:WNK163 WNK165:WNK176 WNK64741:WNK64745 WNK64747:WNK64756 WNK64761:WNK64782 WNK64784:WNK64786 WNK64789:WNK64794 WNK64796:WNK64807 WNK130277:WNK130281 WNK130283:WNK130292 WNK130297:WNK130318 WNK130320:WNK130322 WNK130325:WNK130330 WNK130332:WNK130343 WNK195813:WNK195817 WNK195819:WNK195828 WNK195833:WNK195854 WNK195856:WNK195858 WNK195861:WNK195866 WNK195868:WNK195879 WNK261349:WNK261353 WNK261355:WNK261364 WNK261369:WNK261390 WNK261392:WNK261394 WNK261397:WNK261402 WNK261404:WNK261415 WNK326885:WNK326889 WNK326891:WNK326900 WNK326905:WNK326926 WNK326928:WNK326930 WNK326933:WNK326938 WNK326940:WNK326951 WNK392421:WNK392425 WNK392427:WNK392436 WNK392441:WNK392462 WNK392464:WNK392466 WNK392469:WNK392474 WNK392476:WNK392487 WNK457957:WNK457961 WNK457963:WNK457972 WNK457977:WNK457998 WNK458000:WNK458002 WNK458005:WNK458010 WNK458012:WNK458023 WNK523493:WNK523497 WNK523499:WNK523508 WNK523513:WNK523534 WNK523536:WNK523538 WNK523541:WNK523546 WNK523548:WNK523559 WNK589029:WNK589033 WNK589035:WNK589044 WNK589049:WNK589070 WNK589072:WNK589074 WNK589077:WNK589082 WNK589084:WNK589095 WNK654565:WNK654569 WNK654571:WNK654580 WNK654585:WNK654606 WNK654608:WNK654610 WNK654613:WNK654618 WNK654620:WNK654631 WNK720101:WNK720105 WNK720107:WNK720116 WNK720121:WNK720142 WNK720144:WNK720146 WNK720149:WNK720154 WNK720156:WNK720167 WNK785637:WNK785641 WNK785643:WNK785652 WNK785657:WNK785678 WNK785680:WNK785682 WNK785685:WNK785690 WNK785692:WNK785703 WNK851173:WNK851177 WNK851179:WNK851188 WNK851193:WNK851214 WNK851216:WNK851218 WNK851221:WNK851226 WNK851228:WNK851239 WNK916709:WNK916713 WNK916715:WNK916724 WNK916729:WNK916750 WNK916752:WNK916754 WNK916757:WNK916762 WNK916764:WNK916775 WNK982245:WNK982249 WNK982251:WNK982260 WNK982265:WNK982286 WNK982288:WNK982290 WNK982293:WNK982298 WNK982300:WNK982311 WNL110:WNL125 WNL64741:WNL64756 WNL130277:WNL130292 WNL195813:WNL195828 WNL261349:WNL261364 WNL326885:WNL326900 WNL392421:WNL392436 WNL457957:WNL457972 WNL523493:WNL523508 WNL589029:WNL589044 WNL654565:WNL654580 WNL720101:WNL720116 WNL785637:WNL785652 WNL851173:WNL851188 WNL916709:WNL916724 WNL982245:WNL982260 WNP126:WNP151 WNP64757:WNP64782 WNP130293:WNP130318 WNP195829:WNP195854 WNP261365:WNP261390 WNP326901:WNP326926 WNP392437:WNP392462 WNP457973:WNP457998 WNP523509:WNP523534 WNP589045:WNP589070 WNP654581:WNP654606 WNP720117:WNP720142 WNP785653:WNP785678 WNP851189:WNP851214 WNP916725:WNP916750 WNP982261:WNP982286 WXF110:WXF115 WXF117:WXF128 WXF133:WXF155 WXF64741:WXF64746 WXF64748:WXF64759 WXF64764:WXF64786 WXF130277:WXF130282 WXF130284:WXF130295 WXF130300:WXF130322 WXF195813:WXF195818 WXF195820:WXF195831 WXF195836:WXF195858 WXF261349:WXF261354 WXF261356:WXF261367 WXF261372:WXF261394 WXF326885:WXF326890 WXF326892:WXF326903 WXF326908:WXF326930 WXF392421:WXF392426 WXF392428:WXF392439 WXF392444:WXF392466 WXF457957:WXF457962 WXF457964:WXF457975 WXF457980:WXF458002 WXF523493:WXF523498 WXF523500:WXF523511 WXF523516:WXF523538 WXF589029:WXF589034 WXF589036:WXF589047 WXF589052:WXF589074 WXF654565:WXF654570 WXF654572:WXF654583 WXF654588:WXF654610 WXF720101:WXF720106 WXF720108:WXF720119 WXF720124:WXF720146 WXF785637:WXF785642 WXF785644:WXF785655 WXF785660:WXF785682 WXF851173:WXF851178 WXF851180:WXF851191 WXF851196:WXF851218 WXF916709:WXF916714 WXF916716:WXF916727 WXF916732:WXF916754 WXF982245:WXF982250 WXF982252:WXF982263 WXF982268:WXF982290 WXG110:WXG114 WXG116:WXG125 WXG130:WXG151 WXG153:WXG155 WXG158:WXG163 WXG165:WXG176 WXG64741:WXG64745 WXG64747:WXG64756 WXG64761:WXG64782 WXG64784:WXG64786 WXG64789:WXG64794 WXG64796:WXG64807 WXG130277:WXG130281 WXG130283:WXG130292 WXG130297:WXG130318 WXG130320:WXG130322 WXG130325:WXG130330 WXG130332:WXG130343 WXG195813:WXG195817 WXG195819:WXG195828 WXG195833:WXG195854 WXG195856:WXG195858 WXG195861:WXG195866 WXG195868:WXG195879 WXG261349:WXG261353 WXG261355:WXG261364 WXG261369:WXG261390 WXG261392:WXG261394 WXG261397:WXG261402 WXG261404:WXG261415 WXG326885:WXG326889 WXG326891:WXG326900 WXG326905:WXG326926 WXG326928:WXG326930 WXG326933:WXG326938 WXG326940:WXG326951 WXG392421:WXG392425 WXG392427:WXG392436 WXG392441:WXG392462 WXG392464:WXG392466 WXG392469:WXG392474 WXG392476:WXG392487 WXG457957:WXG457961 WXG457963:WXG457972 WXG457977:WXG457998 WXG458000:WXG458002 WXG458005:WXG458010 WXG458012:WXG458023 WXG523493:WXG523497 WXG523499:WXG523508 WXG523513:WXG523534 WXG523536:WXG523538 WXG523541:WXG523546 WXG523548:WXG523559 WXG589029:WXG589033 WXG589035:WXG589044 WXG589049:WXG589070 WXG589072:WXG589074 WXG589077:WXG589082 WXG589084:WXG589095 WXG654565:WXG654569 WXG654571:WXG654580 WXG654585:WXG654606 WXG654608:WXG654610 WXG654613:WXG654618 WXG654620:WXG654631 WXG720101:WXG720105 WXG720107:WXG720116 WXG720121:WXG720142 WXG720144:WXG720146 WXG720149:WXG720154 WXG720156:WXG720167 WXG785637:WXG785641 WXG785643:WXG785652 WXG785657:WXG785678 WXG785680:WXG785682 WXG785685:WXG785690 WXG785692:WXG785703 WXG851173:WXG851177 WXG851179:WXG851188 WXG851193:WXG851214 WXG851216:WXG851218 WXG851221:WXG851226 WXG851228:WXG851239 WXG916709:WXG916713 WXG916715:WXG916724 WXG916729:WXG916750 WXG916752:WXG916754 WXG916757:WXG916762 WXG916764:WXG916775 WXG982245:WXG982249 WXG982251:WXG982260 WXG982265:WXG982286 WXG982288:WXG982290 WXG982293:WXG982298 WXG982300:WXG982311 WXH110:WXH125 WXH64741:WXH64756 WXH130277:WXH130292 WXH195813:WXH195828 WXH261349:WXH261364 WXH326885:WXH326900 WXH392421:WXH392436 WXH457957:WXH457972 WXH523493:WXH523508 WXH589029:WXH589044 WXH654565:WXH654580 WXH720101:WXH720116 WXH785637:WXH785652 WXH851173:WXH851188 WXH916709:WXH916724 WXH982245:WXH982260 WXL126:WXL151 WXL64757:WXL64782 WXL130293:WXL130318 WXL195829:WXL195854 WXL261365:WXL261390 WXL326901:WXL326926 WXL392437:WXL392462 WXL457973:WXL457998 WXL523509:WXL523534 WXL589045:WXL589070 WXL654581:WXL654606 WXL720117:WXL720142 WXL785653:WXL785678 WXL851189:WXL851214 WXL916725:WXL916750 WXL982261:WXL982286 BK129:BP134 AEY129:AFD134 BIM129:BIR134 CMA129:CMF134 DPO129:DPT134 ETC129:ETH134 FWQ129:FWV134 HAE129:HAJ134 IDS129:IDX134 JHG129:JHL134 KKU129:KKZ134 LOI129:LON134 MRW129:MSB134 NVK129:NVP134 OYY129:OZD134 QCM129:QCR134 RGA129:RGF134 SJO129:SJT134 TNC129:TNH134 UQQ129:UQV134 VUE129:VUJ134 WXS129:WXX134 LG129:LL134 AOU129:AOZ134 BSI129:BSN134 CVW129:CWB134 DZK129:DZP134 FCY129:FDD134 GGM129:GGR134 HKA129:HKF134 INO129:INT134 JRC129:JRH134 KUQ129:KUV134 LYE129:LYJ134 NBS129:NBX134 OFG129:OFL134 PIU129:PIZ134 QMI129:QMN134 RPW129:RQB134 STK129:STP134 TWY129:TXD134 VAM129:VAR134 WEA129:WEF134 VC129:VH134 AYQ129:AYV134 CCE129:CCJ134 DFS129:DFX134 EJG129:EJL134 FMU129:FMZ134 GQI129:GQN134 HTW129:HUB134 IXK129:IXP134 KAY129:KBD134 LEM129:LER134 MIA129:MIF134 NLO129:NLT134 OPC129:OPH134 PSQ129:PSV134 QWE129:QWJ134 RZS129:RZX134 TDG129:TDL134 UGU129:UGZ134 VKI129:VKN134 WNW129:WOB134 BK64760:BP64765 AEY64760:AFD64765 BIM64760:BIR64765 CMA64760:CMF64765 DPO64760:DPT64765 ETC64760:ETH64765 FWQ64760:FWV64765 HAE64760:HAJ64765 IDS64760:IDX64765 JHG64760:JHL64765 KKU64760:KKZ64765 LOI64760:LON64765 MRW64760:MSB64765 NVK64760:NVP64765 OYY64760:OZD64765 QCM64760:QCR64765 RGA64760:RGF64765 SJO64760:SJT64765 TNC64760:TNH64765 UQQ64760:UQV64765 VUE64760:VUJ64765 WXS64760:WXX64765 BK261368:BP261373 AEY261368:AFD261373 BIM261368:BIR261373 CMA261368:CMF261373 DPO261368:DPT261373 ETC261368:ETH261373 FWQ261368:FWV261373 HAE261368:HAJ261373 IDS261368:IDX261373 JHG261368:JHL261373 KKU261368:KKZ261373 LOI261368:LON261373 MRW261368:MSB261373 NVK261368:NVP261373 OYY261368:OZD261373 QCM261368:QCR261373 RGA261368:RGF261373 SJO261368:SJT261373 TNC261368:TNH261373 UQQ261368:UQV261373 VUE261368:VUJ261373 WXS261368:WXX261373 BK457976:BP457981 AEY457976:AFD457981 BIM457976:BIR457981 CMA457976:CMF457981 DPO457976:DPT457981 ETC457976:ETH457981 FWQ457976:FWV457981 HAE457976:HAJ457981 IDS457976:IDX457981 JHG457976:JHL457981 KKU457976:KKZ457981 LOI457976:LON457981 MRW457976:MSB457981 NVK457976:NVP457981 OYY457976:OZD457981 QCM457976:QCR457981 RGA457976:RGF457981 SJO457976:SJT457981 TNC457976:TNH457981 UQQ457976:UQV457981 VUE457976:VUJ457981 WXS457976:WXX457981 BK654584:BP654589 AEY654584:AFD654589 BIM654584:BIR654589 CMA654584:CMF654589 DPO654584:DPT654589 ETC654584:ETH654589 FWQ654584:FWV654589 HAE654584:HAJ654589 IDS654584:IDX654589 JHG654584:JHL654589 KKU654584:KKZ654589 LOI654584:LON654589 MRW654584:MSB654589 NVK654584:NVP654589 OYY654584:OZD654589 QCM654584:QCR654589 RGA654584:RGF654589 SJO654584:SJT654589 TNC654584:TNH654589 UQQ654584:UQV654589 VUE654584:VUJ654589 WXS654584:WXX654589 BK851192:BP851197 AEY851192:AFD851197 BIM851192:BIR851197 CMA851192:CMF851197 DPO851192:DPT851197 ETC851192:ETH851197 FWQ851192:FWV851197 HAE851192:HAJ851197 IDS851192:IDX851197 JHG851192:JHL851197 KKU851192:KKZ851197 LOI851192:LON851197 MRW851192:MSB851197 NVK851192:NVP851197 OYY851192:OZD851197 QCM851192:QCR851197 RGA851192:RGF851197 SJO851192:SJT851197 TNC851192:TNH851197 UQQ851192:UQV851197 VUE851192:VUJ851197 WXS851192:WXX851197 LG64760:LL64765 AOU64760:AOZ64765 BSI64760:BSN64765 CVW64760:CWB64765 DZK64760:DZP64765 FCY64760:FDD64765 GGM64760:GGR64765 HKA64760:HKF64765 INO64760:INT64765 JRC64760:JRH64765 KUQ64760:KUV64765 LYE64760:LYJ64765 NBS64760:NBX64765 OFG64760:OFL64765 PIU64760:PIZ64765 QMI64760:QMN64765 RPW64760:RQB64765 STK64760:STP64765 TWY64760:TXD64765 VAM64760:VAR64765 WEA64760:WEF64765 LG261368:LL261373 AOU261368:AOZ261373 BSI261368:BSN261373 CVW261368:CWB261373 DZK261368:DZP261373 FCY261368:FDD261373 GGM261368:GGR261373 HKA261368:HKF261373 INO261368:INT261373 JRC261368:JRH261373 KUQ261368:KUV261373 LYE261368:LYJ261373 NBS261368:NBX261373 OFG261368:OFL261373 PIU261368:PIZ261373 QMI261368:QMN261373 RPW261368:RQB261373 STK261368:STP261373 TWY261368:TXD261373 VAM261368:VAR261373 WEA261368:WEF261373 LG457976:LL457981 AOU457976:AOZ457981 BSI457976:BSN457981 CVW457976:CWB457981 DZK457976:DZP457981 FCY457976:FDD457981 GGM457976:GGR457981 HKA457976:HKF457981 INO457976:INT457981 JRC457976:JRH457981 KUQ457976:KUV457981 LYE457976:LYJ457981 NBS457976:NBX457981 OFG457976:OFL457981 PIU457976:PIZ457981 QMI457976:QMN457981 RPW457976:RQB457981 STK457976:STP457981 TWY457976:TXD457981 VAM457976:VAR457981 WEA457976:WEF457981 LG654584:LL654589 AOU654584:AOZ654589 BSI654584:BSN654589 CVW654584:CWB654589 DZK654584:DZP654589 FCY654584:FDD654589 GGM654584:GGR654589 HKA654584:HKF654589 INO654584:INT654589 JRC654584:JRH654589 KUQ654584:KUV654589 LYE654584:LYJ654589 NBS654584:NBX654589 OFG654584:OFL654589 PIU654584:PIZ654589 QMI654584:QMN654589 RPW654584:RQB654589 STK654584:STP654589 TWY654584:TXD654589 VAM654584:VAR654589 WEA654584:WEF654589 LG851192:LL851197 AOU851192:AOZ851197 BSI851192:BSN851197 CVW851192:CWB851197 DZK851192:DZP851197 FCY851192:FDD851197 GGM851192:GGR851197 HKA851192:HKF851197 INO851192:INT851197 JRC851192:JRH851197 KUQ851192:KUV851197 LYE851192:LYJ851197 NBS851192:NBX851197 OFG851192:OFL851197 PIU851192:PIZ851197 QMI851192:QMN851197 RPW851192:RQB851197 STK851192:STP851197 TWY851192:TXD851197 VAM851192:VAR851197 WEA851192:WEF851197 VC64760:VH64765 AYQ64760:AYV64765 CCE64760:CCJ64765 DFS64760:DFX64765 EJG64760:EJL64765 FMU64760:FMZ64765 GQI64760:GQN64765 HTW64760:HUB64765 IXK64760:IXP64765 KAY64760:KBD64765 LEM64760:LER64765 MIA64760:MIF64765 NLO64760:NLT64765 OPC64760:OPH64765 PSQ64760:PSV64765 QWE64760:QWJ64765 RZS64760:RZX64765 TDG64760:TDL64765 UGU64760:UGZ64765 VKI64760:VKN64765 WNW64760:WOB64765 VC261368:VH261373 AYQ261368:AYV261373 CCE261368:CCJ261373 DFS261368:DFX261373 EJG261368:EJL261373 FMU261368:FMZ261373 GQI261368:GQN261373 HTW261368:HUB261373 IXK261368:IXP261373 KAY261368:KBD261373 LEM261368:LER261373 MIA261368:MIF261373 NLO261368:NLT261373 OPC261368:OPH261373 PSQ261368:PSV261373 QWE261368:QWJ261373 RZS261368:RZX261373 TDG261368:TDL261373 UGU261368:UGZ261373 VKI261368:VKN261373 WNW261368:WOB261373 VC457976:VH457981 AYQ457976:AYV457981 CCE457976:CCJ457981 DFS457976:DFX457981 EJG457976:EJL457981 FMU457976:FMZ457981 GQI457976:GQN457981 HTW457976:HUB457981 IXK457976:IXP457981 KAY457976:KBD457981 LEM457976:LER457981 MIA457976:MIF457981 NLO457976:NLT457981 OPC457976:OPH457981 PSQ457976:PSV457981 QWE457976:QWJ457981 RZS457976:RZX457981 TDG457976:TDL457981 UGU457976:UGZ457981 VKI457976:VKN457981 WNW457976:WOB457981 VC654584:VH654589 AYQ654584:AYV654589 CCE654584:CCJ654589 DFS654584:DFX654589 EJG654584:EJL654589 FMU654584:FMZ654589 GQI654584:GQN654589 HTW654584:HUB654589 IXK654584:IXP654589 KAY654584:KBD654589 LEM654584:LER654589 MIA654584:MIF654589 NLO654584:NLT654589 OPC654584:OPH654589 PSQ654584:PSV654589 QWE654584:QWJ654589 RZS654584:RZX654589 TDG654584:TDL654589 UGU654584:UGZ654589 VKI654584:VKN654589 WNW654584:WOB654589 VC851192:VH851197 AYQ851192:AYV851197 CCE851192:CCJ851197 DFS851192:DFX851197 EJG851192:EJL851197 FMU851192:FMZ851197 GQI851192:GQN851197 HTW851192:HUB851197 IXK851192:IXP851197 KAY851192:KBD851197 LEM851192:LER851197 MIA851192:MIF851197 NLO851192:NLT851197 OPC851192:OPH851197 PSQ851192:PSV851197 QWE851192:QWJ851197 RZS851192:RZX851197 TDG851192:TDL851197 UGU851192:UGZ851197 VKI851192:VKN851197 WNW851192:WOB851197 BK130296:BP130301 AEY130296:AFD130301 BIM130296:BIR130301 CMA130296:CMF130301 DPO130296:DPT130301 ETC130296:ETH130301 FWQ130296:FWV130301 HAE130296:HAJ130301 IDS130296:IDX130301 JHG130296:JHL130301 KKU130296:KKZ130301 LOI130296:LON130301 MRW130296:MSB130301 NVK130296:NVP130301 OYY130296:OZD130301 QCM130296:QCR130301 RGA130296:RGF130301 SJO130296:SJT130301 TNC130296:TNH130301 UQQ130296:UQV130301 VUE130296:VUJ130301 WXS130296:WXX130301 BK326904:BP326909 AEY326904:AFD326909 BIM326904:BIR326909 CMA326904:CMF326909 DPO326904:DPT326909 ETC326904:ETH326909 FWQ326904:FWV326909 HAE326904:HAJ326909 IDS326904:IDX326909 JHG326904:JHL326909 KKU326904:KKZ326909 LOI326904:LON326909 MRW326904:MSB326909 NVK326904:NVP326909 OYY326904:OZD326909 QCM326904:QCR326909 RGA326904:RGF326909 SJO326904:SJT326909 TNC326904:TNH326909 UQQ326904:UQV326909 VUE326904:VUJ326909 WXS326904:WXX326909 BK523512:BP523517 AEY523512:AFD523517 BIM523512:BIR523517 CMA523512:CMF523517 DPO523512:DPT523517 ETC523512:ETH523517 FWQ523512:FWV523517 HAE523512:HAJ523517 IDS523512:IDX523517 JHG523512:JHL523517 KKU523512:KKZ523517 LOI523512:LON523517 MRW523512:MSB523517 NVK523512:NVP523517 OYY523512:OZD523517 QCM523512:QCR523517 RGA523512:RGF523517 SJO523512:SJT523517 TNC523512:TNH523517 UQQ523512:UQV523517 VUE523512:VUJ523517 WXS523512:WXX523517 BK720120:BP720125 AEY720120:AFD720125 BIM720120:BIR720125 CMA720120:CMF720125 DPO720120:DPT720125 ETC720120:ETH720125 FWQ720120:FWV720125 HAE720120:HAJ720125 IDS720120:IDX720125 JHG720120:JHL720125 KKU720120:KKZ720125 LOI720120:LON720125 MRW720120:MSB720125 NVK720120:NVP720125 OYY720120:OZD720125 QCM720120:QCR720125 RGA720120:RGF720125 SJO720120:SJT720125 TNC720120:TNH720125 UQQ720120:UQV720125 VUE720120:VUJ720125 WXS720120:WXX720125 BK916728:BP916733 AEY916728:AFD916733 BIM916728:BIR916733 CMA916728:CMF916733 DPO916728:DPT916733 ETC916728:ETH916733 FWQ916728:FWV916733 HAE916728:HAJ916733 IDS916728:IDX916733 JHG916728:JHL916733 KKU916728:KKZ916733 LOI916728:LON916733 MRW916728:MSB916733 NVK916728:NVP916733 OYY916728:OZD916733 QCM916728:QCR916733 RGA916728:RGF916733 SJO916728:SJT916733 TNC916728:TNH916733 UQQ916728:UQV916733 VUE916728:VUJ916733 WXS916728:WXX916733 LG130296:LL130301 AOU130296:AOZ130301 BSI130296:BSN130301 CVW130296:CWB130301 DZK130296:DZP130301 FCY130296:FDD130301 GGM130296:GGR130301 HKA130296:HKF130301 INO130296:INT130301 JRC130296:JRH130301 KUQ130296:KUV130301 LYE130296:LYJ130301 NBS130296:NBX130301 OFG130296:OFL130301 PIU130296:PIZ130301 QMI130296:QMN130301 RPW130296:RQB130301 STK130296:STP130301 TWY130296:TXD130301 VAM130296:VAR130301 WEA130296:WEF130301 LG326904:LL326909 AOU326904:AOZ326909 BSI326904:BSN326909 CVW326904:CWB326909 DZK326904:DZP326909 FCY326904:FDD326909 GGM326904:GGR326909 HKA326904:HKF326909 INO326904:INT326909 JRC326904:JRH326909 KUQ326904:KUV326909 LYE326904:LYJ326909 NBS326904:NBX326909 OFG326904:OFL326909 PIU326904:PIZ326909 QMI326904:QMN326909 RPW326904:RQB326909 STK326904:STP326909 TWY326904:TXD326909 VAM326904:VAR326909 WEA326904:WEF326909 LG523512:LL523517 AOU523512:AOZ523517 BSI523512:BSN523517 CVW523512:CWB523517 DZK523512:DZP523517 FCY523512:FDD523517 GGM523512:GGR523517 HKA523512:HKF523517 INO523512:INT523517 JRC523512:JRH523517 KUQ523512:KUV523517 LYE523512:LYJ523517 NBS523512:NBX523517 OFG523512:OFL523517 PIU523512:PIZ523517 QMI523512:QMN523517 RPW523512:RQB523517 STK523512:STP523517 TWY523512:TXD523517 VAM523512:VAR523517 WEA523512:WEF523517 LG720120:LL720125 AOU720120:AOZ720125 BSI720120:BSN720125 CVW720120:CWB720125 DZK720120:DZP720125 FCY720120:FDD720125 GGM720120:GGR720125 HKA720120:HKF720125 INO720120:INT720125 JRC720120:JRH720125 KUQ720120:KUV720125 LYE720120:LYJ720125 NBS720120:NBX720125 OFG720120:OFL720125 PIU720120:PIZ720125 QMI720120:QMN720125 RPW720120:RQB720125 STK720120:STP720125 TWY720120:TXD720125 VAM720120:VAR720125 WEA720120:WEF720125 LG916728:LL916733 AOU916728:AOZ916733 BSI916728:BSN916733 CVW916728:CWB916733 DZK916728:DZP916733 FCY916728:FDD916733 GGM916728:GGR916733 HKA916728:HKF916733 INO916728:INT916733 JRC916728:JRH916733 KUQ916728:KUV916733 LYE916728:LYJ916733 NBS916728:NBX916733 OFG916728:OFL916733 PIU916728:PIZ916733 QMI916728:QMN916733 RPW916728:RQB916733 STK916728:STP916733 TWY916728:TXD916733 VAM916728:VAR916733 WEA916728:WEF916733 VC130296:VH130301 AYQ130296:AYV130301 CCE130296:CCJ130301 DFS130296:DFX130301 EJG130296:EJL130301 FMU130296:FMZ130301 GQI130296:GQN130301 HTW130296:HUB130301 IXK130296:IXP130301 KAY130296:KBD130301 LEM130296:LER130301 MIA130296:MIF130301 NLO130296:NLT130301 OPC130296:OPH130301 PSQ130296:PSV130301 QWE130296:QWJ130301 RZS130296:RZX130301 TDG130296:TDL130301 UGU130296:UGZ130301 VKI130296:VKN130301 WNW130296:WOB130301 VC326904:VH326909 AYQ326904:AYV326909 CCE326904:CCJ326909 DFS326904:DFX326909 EJG326904:EJL326909 FMU326904:FMZ326909 GQI326904:GQN326909 HTW326904:HUB326909 IXK326904:IXP326909 KAY326904:KBD326909 LEM326904:LER326909 MIA326904:MIF326909 NLO326904:NLT326909 OPC326904:OPH326909 PSQ326904:PSV326909 QWE326904:QWJ326909 RZS326904:RZX326909 TDG326904:TDL326909 UGU326904:UGZ326909 VKI326904:VKN326909 WNW326904:WOB326909 VC523512:VH523517 AYQ523512:AYV523517 CCE523512:CCJ523517 DFS523512:DFX523517 EJG523512:EJL523517 FMU523512:FMZ523517 GQI523512:GQN523517 HTW523512:HUB523517 IXK523512:IXP523517 KAY523512:KBD523517 LEM523512:LER523517 MIA523512:MIF523517 NLO523512:NLT523517 OPC523512:OPH523517 PSQ523512:PSV523517 QWE523512:QWJ523517 RZS523512:RZX523517 TDG523512:TDL523517 UGU523512:UGZ523517 VKI523512:VKN523517 WNW523512:WOB523517 VC720120:VH720125 AYQ720120:AYV720125 CCE720120:CCJ720125 DFS720120:DFX720125 EJG720120:EJL720125 FMU720120:FMZ720125 GQI720120:GQN720125 HTW720120:HUB720125 IXK720120:IXP720125 KAY720120:KBD720125 LEM720120:LER720125 MIA720120:MIF720125 NLO720120:NLT720125 OPC720120:OPH720125 PSQ720120:PSV720125 QWE720120:QWJ720125 RZS720120:RZX720125 TDG720120:TDL720125 UGU720120:UGZ720125 VKI720120:VKN720125 WNW720120:WOB720125 VC916728:VH916733 AYQ916728:AYV916733 CCE916728:CCJ916733 DFS916728:DFX916733 EJG916728:EJL916733 FMU916728:FMZ916733 GQI916728:GQN916733 HTW916728:HUB916733 IXK916728:IXP916733 KAY916728:KBD916733 LEM916728:LER916733 MIA916728:MIF916733 NLO916728:NLT916733 OPC916728:OPH916733 PSQ916728:PSV916733 QWE916728:QWJ916733 RZS916728:RZX916733 TDG916728:TDL916733 UGU916728:UGZ916733 VKI916728:VKN916733 WNW916728:WOB916733 BK195832:BP195837 AEY195832:AFD195837 BIM195832:BIR195837 CMA195832:CMF195837 DPO195832:DPT195837 ETC195832:ETH195837 FWQ195832:FWV195837 HAE195832:HAJ195837 IDS195832:IDX195837 JHG195832:JHL195837 KKU195832:KKZ195837 LOI195832:LON195837 MRW195832:MSB195837 NVK195832:NVP195837 OYY195832:OZD195837 QCM195832:QCR195837 RGA195832:RGF195837 SJO195832:SJT195837 TNC195832:TNH195837 UQQ195832:UQV195837 VUE195832:VUJ195837 WXS195832:WXX195837 BK392440:BP392445 AEY392440:AFD392445 BIM392440:BIR392445 CMA392440:CMF392445 DPO392440:DPT392445 ETC392440:ETH392445 FWQ392440:FWV392445 HAE392440:HAJ392445 IDS392440:IDX392445 JHG392440:JHL392445 KKU392440:KKZ392445 LOI392440:LON392445 MRW392440:MSB392445 NVK392440:NVP392445 OYY392440:OZD392445 QCM392440:QCR392445 RGA392440:RGF392445 SJO392440:SJT392445 TNC392440:TNH392445 UQQ392440:UQV392445 VUE392440:VUJ392445 WXS392440:WXX392445 BK589048:BP589053 AEY589048:AFD589053 BIM589048:BIR589053 CMA589048:CMF589053 DPO589048:DPT589053 ETC589048:ETH589053 FWQ589048:FWV589053 HAE589048:HAJ589053 IDS589048:IDX589053 JHG589048:JHL589053 KKU589048:KKZ589053 LOI589048:LON589053 MRW589048:MSB589053 NVK589048:NVP589053 OYY589048:OZD589053 QCM589048:QCR589053 RGA589048:RGF589053 SJO589048:SJT589053 TNC589048:TNH589053 UQQ589048:UQV589053 VUE589048:VUJ589053 WXS589048:WXX589053 BK785656:BP785661 AEY785656:AFD785661 BIM785656:BIR785661 CMA785656:CMF785661 DPO785656:DPT785661 ETC785656:ETH785661 FWQ785656:FWV785661 HAE785656:HAJ785661 IDS785656:IDX785661 JHG785656:JHL785661 KKU785656:KKZ785661 LOI785656:LON785661 MRW785656:MSB785661 NVK785656:NVP785661 OYY785656:OZD785661 QCM785656:QCR785661 RGA785656:RGF785661 SJO785656:SJT785661 TNC785656:TNH785661 UQQ785656:UQV785661 VUE785656:VUJ785661 WXS785656:WXX785661 BK982264:BP982269 AEY982264:AFD982269 BIM982264:BIR982269 CMA982264:CMF982269 DPO982264:DPT982269 ETC982264:ETH982269 FWQ982264:FWV982269 HAE982264:HAJ982269 IDS982264:IDX982269 JHG982264:JHL982269 KKU982264:KKZ982269 LOI982264:LON982269 MRW982264:MSB982269 NVK982264:NVP982269 OYY982264:OZD982269 QCM982264:QCR982269 RGA982264:RGF982269 SJO982264:SJT982269 TNC982264:TNH982269 UQQ982264:UQV982269 VUE982264:VUJ982269 WXS982264:WXX982269 LG195832:LL195837 AOU195832:AOZ195837 BSI195832:BSN195837 CVW195832:CWB195837 DZK195832:DZP195837 FCY195832:FDD195837 GGM195832:GGR195837 HKA195832:HKF195837 INO195832:INT195837 JRC195832:JRH195837 KUQ195832:KUV195837 LYE195832:LYJ195837 NBS195832:NBX195837 OFG195832:OFL195837 PIU195832:PIZ195837 QMI195832:QMN195837 RPW195832:RQB195837 STK195832:STP195837 TWY195832:TXD195837 VAM195832:VAR195837 WEA195832:WEF195837 LG392440:LL392445 AOU392440:AOZ392445 BSI392440:BSN392445 CVW392440:CWB392445 DZK392440:DZP392445 FCY392440:FDD392445 GGM392440:GGR392445 HKA392440:HKF392445 INO392440:INT392445 JRC392440:JRH392445 KUQ392440:KUV392445 LYE392440:LYJ392445 NBS392440:NBX392445 OFG392440:OFL392445 PIU392440:PIZ392445 QMI392440:QMN392445 RPW392440:RQB392445 STK392440:STP392445 TWY392440:TXD392445 VAM392440:VAR392445 WEA392440:WEF392445 LG589048:LL589053 AOU589048:AOZ589053 BSI589048:BSN589053 CVW589048:CWB589053 DZK589048:DZP589053 FCY589048:FDD589053 GGM589048:GGR589053 HKA589048:HKF589053 INO589048:INT589053 JRC589048:JRH589053 KUQ589048:KUV589053 LYE589048:LYJ589053 NBS589048:NBX589053 OFG589048:OFL589053 PIU589048:PIZ589053 QMI589048:QMN589053 RPW589048:RQB589053 STK589048:STP589053 TWY589048:TXD589053 VAM589048:VAR589053 WEA589048:WEF589053 LG785656:LL785661 AOU785656:AOZ785661 BSI785656:BSN785661 CVW785656:CWB785661 DZK785656:DZP785661 FCY785656:FDD785661 GGM785656:GGR785661 HKA785656:HKF785661 INO785656:INT785661 JRC785656:JRH785661 KUQ785656:KUV785661 LYE785656:LYJ785661 NBS785656:NBX785661 OFG785656:OFL785661 PIU785656:PIZ785661 QMI785656:QMN785661 RPW785656:RQB785661 STK785656:STP785661 TWY785656:TXD785661 VAM785656:VAR785661 WEA785656:WEF785661 LG982264:LL982269 AOU982264:AOZ982269 BSI982264:BSN982269 CVW982264:CWB982269 DZK982264:DZP982269 FCY982264:FDD982269 GGM982264:GGR982269 HKA982264:HKF982269 INO982264:INT982269 JRC982264:JRH982269 KUQ982264:KUV982269 LYE982264:LYJ982269 NBS982264:NBX982269 OFG982264:OFL982269 PIU982264:PIZ982269 QMI982264:QMN982269 RPW982264:RQB982269 STK982264:STP982269 TWY982264:TXD982269 VAM982264:VAR982269 WEA982264:WEF982269 VC195832:VH195837 AYQ195832:AYV195837 CCE195832:CCJ195837 DFS195832:DFX195837 EJG195832:EJL195837 FMU195832:FMZ195837 GQI195832:GQN195837 HTW195832:HUB195837 IXK195832:IXP195837 KAY195832:KBD195837 LEM195832:LER195837 MIA195832:MIF195837 NLO195832:NLT195837 OPC195832:OPH195837 PSQ195832:PSV195837 QWE195832:QWJ195837 RZS195832:RZX195837 TDG195832:TDL195837 UGU195832:UGZ195837 VKI195832:VKN195837 WNW195832:WOB195837 VC392440:VH392445 AYQ392440:AYV392445 CCE392440:CCJ392445 DFS392440:DFX392445 EJG392440:EJL392445 FMU392440:FMZ392445 GQI392440:GQN392445 HTW392440:HUB392445 IXK392440:IXP392445 KAY392440:KBD392445 LEM392440:LER392445 MIA392440:MIF392445 NLO392440:NLT392445 OPC392440:OPH392445 PSQ392440:PSV392445 QWE392440:QWJ392445 RZS392440:RZX392445 TDG392440:TDL392445 UGU392440:UGZ392445 VKI392440:VKN392445 WNW392440:WOB392445 VC589048:VH589053 AYQ589048:AYV589053 CCE589048:CCJ589053 DFS589048:DFX589053 EJG589048:EJL589053 FMU589048:FMZ589053 GQI589048:GQN589053 HTW589048:HUB589053 IXK589048:IXP589053 KAY589048:KBD589053 LEM589048:LER589053 MIA589048:MIF589053 NLO589048:NLT589053 OPC589048:OPH589053 PSQ589048:PSV589053 QWE589048:QWJ589053 RZS589048:RZX589053 TDG589048:TDL589053 UGU589048:UGZ589053 VKI589048:VKN589053 WNW589048:WOB589053 VC785656:VH785661 AYQ785656:AYV785661 CCE785656:CCJ785661 DFS785656:DFX785661 EJG785656:EJL785661 FMU785656:FMZ785661 GQI785656:GQN785661 HTW785656:HUB785661 IXK785656:IXP785661 KAY785656:KBD785661 LEM785656:LER785661 MIA785656:MIF785661 NLO785656:NLT785661 OPC785656:OPH785661 PSQ785656:PSV785661 QWE785656:QWJ785661 RZS785656:RZX785661 TDG785656:TDL785661 UGU785656:UGZ785661 VKI785656:VKN785661 WNW785656:WOB785661 VC982264:VH982269 AYQ982264:AYV982269 CCE982264:CCJ982269 DFS982264:DFX982269 EJG982264:EJL982269 FMU982264:FMZ982269 GQI982264:GQN982269 HTW982264:HUB982269 IXK982264:IXP982269 KAY982264:KBD982269 LEM982264:LER982269 MIA982264:MIF982269 NLO982264:NLT982269 OPC982264:OPH982269 PSQ982264:PSV982269 QWE982264:QWJ982269 RZS982264:RZX982269 TDG982264:TDL982269 UGU982264:UGZ982269 VKI982264:VKN982269 WNW982264:WOB982269 BB153:BD155 AEP153:AER155 BID153:BIF155 CLR153:CLT155 DPF153:DPH155 EST153:ESV155 FWH153:FWJ155 GZV153:GZX155 IDJ153:IDL155 JGX153:JGZ155 KKL153:KKN155 LNZ153:LOB155 MRN153:MRP155 NVB153:NVD155 OYP153:OYR155 QCD153:QCF155 RFR153:RFT155 SJF153:SJH155 TMT153:TMV155 UQH153:UQJ155 VTV153:VTX155 WXJ153:WXL155 BB130320:BD130322 AEP130320:AER130322 BID130320:BIF130322 CLR130320:CLT130322 DPF130320:DPH130322 EST130320:ESV130322 FWH130320:FWJ130322 GZV130320:GZX130322 IDJ130320:IDL130322 JGX130320:JGZ130322 KKL130320:KKN130322 LNZ130320:LOB130322 MRN130320:MRP130322 NVB130320:NVD130322 OYP130320:OYR130322 QCD130320:QCF130322 RFR130320:RFT130322 SJF130320:SJH130322 TMT130320:TMV130322 UQH130320:UQJ130322 VTV130320:VTX130322 WXJ130320:WXL130322 BB326928:BD326930 AEP326928:AER326930 BID326928:BIF326930 CLR326928:CLT326930 DPF326928:DPH326930 EST326928:ESV326930 FWH326928:FWJ326930 GZV326928:GZX326930 IDJ326928:IDL326930 JGX326928:JGZ326930 KKL326928:KKN326930 LNZ326928:LOB326930 MRN326928:MRP326930 NVB326928:NVD326930 OYP326928:OYR326930 QCD326928:QCF326930 RFR326928:RFT326930 SJF326928:SJH326930 TMT326928:TMV326930 UQH326928:UQJ326930 VTV326928:VTX326930 WXJ326928:WXL326930 BB523536:BD523538 AEP523536:AER523538 BID523536:BIF523538 CLR523536:CLT523538 DPF523536:DPH523538 EST523536:ESV523538 FWH523536:FWJ523538 GZV523536:GZX523538 IDJ523536:IDL523538 JGX523536:JGZ523538 KKL523536:KKN523538 LNZ523536:LOB523538 MRN523536:MRP523538 NVB523536:NVD523538 OYP523536:OYR523538 QCD523536:QCF523538 RFR523536:RFT523538 SJF523536:SJH523538 TMT523536:TMV523538 UQH523536:UQJ523538 VTV523536:VTX523538 WXJ523536:WXL523538 BB720144:BD720146 AEP720144:AER720146 BID720144:BIF720146 CLR720144:CLT720146 DPF720144:DPH720146 EST720144:ESV720146 FWH720144:FWJ720146 GZV720144:GZX720146 IDJ720144:IDL720146 JGX720144:JGZ720146 KKL720144:KKN720146 LNZ720144:LOB720146 MRN720144:MRP720146 NVB720144:NVD720146 OYP720144:OYR720146 QCD720144:QCF720146 RFR720144:RFT720146 SJF720144:SJH720146 TMT720144:TMV720146 UQH720144:UQJ720146 VTV720144:VTX720146 WXJ720144:WXL720146 BB916752:BD916754 AEP916752:AER916754 BID916752:BIF916754 CLR916752:CLT916754 DPF916752:DPH916754 EST916752:ESV916754 FWH916752:FWJ916754 GZV916752:GZX916754 IDJ916752:IDL916754 JGX916752:JGZ916754 KKL916752:KKN916754 LNZ916752:LOB916754 MRN916752:MRP916754 NVB916752:NVD916754 OYP916752:OYR916754 QCD916752:QCF916754 RFR916752:RFT916754 SJF916752:SJH916754 TMT916752:TMV916754 UQH916752:UQJ916754 VTV916752:VTX916754 WXJ916752:WXL916754 KX153:KZ155 AOL153:AON155 BRZ153:BSB155 CVN153:CVP155 DZB153:DZD155 FCP153:FCR155 GGD153:GGF155 HJR153:HJT155 INF153:INH155 JQT153:JQV155 KUH153:KUJ155 LXV153:LXX155 NBJ153:NBL155 OEX153:OEZ155 PIL153:PIN155 QLZ153:QMB155 RPN153:RPP155 STB153:STD155 TWP153:TWR155 VAD153:VAF155 WDR153:WDT155 KX130320:KZ130322 AOL130320:AON130322 BRZ130320:BSB130322 CVN130320:CVP130322 DZB130320:DZD130322 FCP130320:FCR130322 GGD130320:GGF130322 HJR130320:HJT130322 INF130320:INH130322 JQT130320:JQV130322 KUH130320:KUJ130322 LXV130320:LXX130322 NBJ130320:NBL130322 OEX130320:OEZ130322 PIL130320:PIN130322 QLZ130320:QMB130322 RPN130320:RPP130322 STB130320:STD130322 TWP130320:TWR130322 VAD130320:VAF130322 WDR130320:WDT130322 KX326928:KZ326930 AOL326928:AON326930 BRZ326928:BSB326930 CVN326928:CVP326930 DZB326928:DZD326930 FCP326928:FCR326930 GGD326928:GGF326930 HJR326928:HJT326930 INF326928:INH326930 JQT326928:JQV326930 KUH326928:KUJ326930 LXV326928:LXX326930 NBJ326928:NBL326930 OEX326928:OEZ326930 PIL326928:PIN326930 QLZ326928:QMB326930 RPN326928:RPP326930 STB326928:STD326930 TWP326928:TWR326930 VAD326928:VAF326930 WDR326928:WDT326930 KX523536:KZ523538 AOL523536:AON523538 BRZ523536:BSB523538 CVN523536:CVP523538 DZB523536:DZD523538 FCP523536:FCR523538 GGD523536:GGF523538 HJR523536:HJT523538 INF523536:INH523538 JQT523536:JQV523538 KUH523536:KUJ523538 LXV523536:LXX523538 NBJ523536:NBL523538 OEX523536:OEZ523538 PIL523536:PIN523538 QLZ523536:QMB523538 RPN523536:RPP523538 STB523536:STD523538 TWP523536:TWR523538 VAD523536:VAF523538 WDR523536:WDT523538 KX720144:KZ720146 AOL720144:AON720146 BRZ720144:BSB720146 CVN720144:CVP720146 DZB720144:DZD720146 FCP720144:FCR720146 GGD720144:GGF720146 HJR720144:HJT720146 INF720144:INH720146 JQT720144:JQV720146 KUH720144:KUJ720146 LXV720144:LXX720146 NBJ720144:NBL720146 OEX720144:OEZ720146 PIL720144:PIN720146 QLZ720144:QMB720146 RPN720144:RPP720146 STB720144:STD720146 TWP720144:TWR720146 VAD720144:VAF720146 WDR720144:WDT720146 KX916752:KZ916754 AOL916752:AON916754 BRZ916752:BSB916754 CVN916752:CVP916754 DZB916752:DZD916754 FCP916752:FCR916754 GGD916752:GGF916754 HJR916752:HJT916754 INF916752:INH916754 JQT916752:JQV916754 KUH916752:KUJ916754 LXV916752:LXX916754 NBJ916752:NBL916754 OEX916752:OEZ916754 PIL916752:PIN916754 QLZ916752:QMB916754 RPN916752:RPP916754 STB916752:STD916754 TWP916752:TWR916754 VAD916752:VAF916754 WDR916752:WDT916754 UT153:UV155 AYH153:AYJ155 CBV153:CBX155 DFJ153:DFL155 EIX153:EIZ155 FML153:FMN155 GPZ153:GQB155 HTN153:HTP155 IXB153:IXD155 KAP153:KAR155 LED153:LEF155 MHR153:MHT155 NLF153:NLH155 OOT153:OOV155 PSH153:PSJ155 QVV153:QVX155 RZJ153:RZL155 TCX153:TCZ155 UGL153:UGN155 VJZ153:VKB155 WNN153:WNP155 UT130320:UV130322 AYH130320:AYJ130322 CBV130320:CBX130322 DFJ130320:DFL130322 EIX130320:EIZ130322 FML130320:FMN130322 GPZ130320:GQB130322 HTN130320:HTP130322 IXB130320:IXD130322 KAP130320:KAR130322 LED130320:LEF130322 MHR130320:MHT130322 NLF130320:NLH130322 OOT130320:OOV130322 PSH130320:PSJ130322 QVV130320:QVX130322 RZJ130320:RZL130322 TCX130320:TCZ130322 UGL130320:UGN130322 VJZ130320:VKB130322 WNN130320:WNP130322 UT326928:UV326930 AYH326928:AYJ326930 CBV326928:CBX326930 DFJ326928:DFL326930 EIX326928:EIZ326930 FML326928:FMN326930 GPZ326928:GQB326930 HTN326928:HTP326930 IXB326928:IXD326930 KAP326928:KAR326930 LED326928:LEF326930 MHR326928:MHT326930 NLF326928:NLH326930 OOT326928:OOV326930 PSH326928:PSJ326930 QVV326928:QVX326930 RZJ326928:RZL326930 TCX326928:TCZ326930 UGL326928:UGN326930 VJZ326928:VKB326930 WNN326928:WNP326930 UT523536:UV523538 AYH523536:AYJ523538 CBV523536:CBX523538 DFJ523536:DFL523538 EIX523536:EIZ523538 FML523536:FMN523538 GPZ523536:GQB523538 HTN523536:HTP523538 IXB523536:IXD523538 KAP523536:KAR523538 LED523536:LEF523538 MHR523536:MHT523538 NLF523536:NLH523538 OOT523536:OOV523538 PSH523536:PSJ523538 QVV523536:QVX523538 RZJ523536:RZL523538 TCX523536:TCZ523538 UGL523536:UGN523538 VJZ523536:VKB523538 WNN523536:WNP523538 UT720144:UV720146 AYH720144:AYJ720146 CBV720144:CBX720146 DFJ720144:DFL720146 EIX720144:EIZ720146 FML720144:FMN720146 GPZ720144:GQB720146 HTN720144:HTP720146 IXB720144:IXD720146 KAP720144:KAR720146 LED720144:LEF720146 MHR720144:MHT720146 NLF720144:NLH720146 OOT720144:OOV720146 PSH720144:PSJ720146 QVV720144:QVX720146 RZJ720144:RZL720146 TCX720144:TCZ720146 UGL720144:UGN720146 VJZ720144:VKB720146 WNN720144:WNP720146 UT916752:UV916754 AYH916752:AYJ916754 CBV916752:CBX916754 DFJ916752:DFL916754 EIX916752:EIZ916754 FML916752:FMN916754 GPZ916752:GQB916754 HTN916752:HTP916754 IXB916752:IXD916754 KAP916752:KAR916754 LED916752:LEF916754 MHR916752:MHT916754 NLF916752:NLH916754 OOT916752:OOV916754 PSH916752:PSJ916754 QVV916752:QVX916754 RZJ916752:RZL916754 TCX916752:TCZ916754 UGL916752:UGN916754 VJZ916752:VKB916754 WNN916752:WNP916754 BB64784:BD64786 AEP64784:AER64786 BID64784:BIF64786 CLR64784:CLT64786 DPF64784:DPH64786 EST64784:ESV64786 FWH64784:FWJ64786 GZV64784:GZX64786 IDJ64784:IDL64786 JGX64784:JGZ64786 KKL64784:KKN64786 LNZ64784:LOB64786 MRN64784:MRP64786 NVB64784:NVD64786 OYP64784:OYR64786 QCD64784:QCF64786 RFR64784:RFT64786 SJF64784:SJH64786 TMT64784:TMV64786 UQH64784:UQJ64786 VTV64784:VTX64786 WXJ64784:WXL64786 BB261392:BD261394 AEP261392:AER261394 BID261392:BIF261394 CLR261392:CLT261394 DPF261392:DPH261394 EST261392:ESV261394 FWH261392:FWJ261394 GZV261392:GZX261394 IDJ261392:IDL261394 JGX261392:JGZ261394 KKL261392:KKN261394 LNZ261392:LOB261394 MRN261392:MRP261394 NVB261392:NVD261394 OYP261392:OYR261394 QCD261392:QCF261394 RFR261392:RFT261394 SJF261392:SJH261394 TMT261392:TMV261394 UQH261392:UQJ261394 VTV261392:VTX261394 WXJ261392:WXL261394 BB458000:BD458002 AEP458000:AER458002 BID458000:BIF458002 CLR458000:CLT458002 DPF458000:DPH458002 EST458000:ESV458002 FWH458000:FWJ458002 GZV458000:GZX458002 IDJ458000:IDL458002 JGX458000:JGZ458002 KKL458000:KKN458002 LNZ458000:LOB458002 MRN458000:MRP458002 NVB458000:NVD458002 OYP458000:OYR458002 QCD458000:QCF458002 RFR458000:RFT458002 SJF458000:SJH458002 TMT458000:TMV458002 UQH458000:UQJ458002 VTV458000:VTX458002 WXJ458000:WXL458002 BB654608:BD654610 AEP654608:AER654610 BID654608:BIF654610 CLR654608:CLT654610 DPF654608:DPH654610 EST654608:ESV654610 FWH654608:FWJ654610 GZV654608:GZX654610 IDJ654608:IDL654610 JGX654608:JGZ654610 KKL654608:KKN654610 LNZ654608:LOB654610 MRN654608:MRP654610 NVB654608:NVD654610 OYP654608:OYR654610 QCD654608:QCF654610 RFR654608:RFT654610 SJF654608:SJH654610 TMT654608:TMV654610 UQH654608:UQJ654610 VTV654608:VTX654610 WXJ654608:WXL654610 BB851216:BD851218 AEP851216:AER851218 BID851216:BIF851218 CLR851216:CLT851218 DPF851216:DPH851218 EST851216:ESV851218 FWH851216:FWJ851218 GZV851216:GZX851218 IDJ851216:IDL851218 JGX851216:JGZ851218 KKL851216:KKN851218 LNZ851216:LOB851218 MRN851216:MRP851218 NVB851216:NVD851218 OYP851216:OYR851218 QCD851216:QCF851218 RFR851216:RFT851218 SJF851216:SJH851218 TMT851216:TMV851218 UQH851216:UQJ851218 VTV851216:VTX851218 WXJ851216:WXL851218 KX64784:KZ64786 AOL64784:AON64786 BRZ64784:BSB64786 CVN64784:CVP64786 DZB64784:DZD64786 FCP64784:FCR64786 GGD64784:GGF64786 HJR64784:HJT64786 INF64784:INH64786 JQT64784:JQV64786 KUH64784:KUJ64786 LXV64784:LXX64786 NBJ64784:NBL64786 OEX64784:OEZ64786 PIL64784:PIN64786 QLZ64784:QMB64786 RPN64784:RPP64786 STB64784:STD64786 TWP64784:TWR64786 VAD64784:VAF64786 WDR64784:WDT64786 KX261392:KZ261394 AOL261392:AON261394 BRZ261392:BSB261394 CVN261392:CVP261394 DZB261392:DZD261394 FCP261392:FCR261394 GGD261392:GGF261394 HJR261392:HJT261394 INF261392:INH261394 JQT261392:JQV261394 KUH261392:KUJ261394 LXV261392:LXX261394 NBJ261392:NBL261394 OEX261392:OEZ261394 PIL261392:PIN261394 QLZ261392:QMB261394 RPN261392:RPP261394 STB261392:STD261394 TWP261392:TWR261394 VAD261392:VAF261394 WDR261392:WDT261394 KX458000:KZ458002 AOL458000:AON458002 BRZ458000:BSB458002 CVN458000:CVP458002 DZB458000:DZD458002 FCP458000:FCR458002 GGD458000:GGF458002 HJR458000:HJT458002 INF458000:INH458002 JQT458000:JQV458002 KUH458000:KUJ458002 LXV458000:LXX458002 NBJ458000:NBL458002 OEX458000:OEZ458002 PIL458000:PIN458002 QLZ458000:QMB458002 RPN458000:RPP458002 STB458000:STD458002 TWP458000:TWR458002 VAD458000:VAF458002 WDR458000:WDT458002 KX654608:KZ654610 AOL654608:AON654610 BRZ654608:BSB654610 CVN654608:CVP654610 DZB654608:DZD654610 FCP654608:FCR654610 GGD654608:GGF654610 HJR654608:HJT654610 INF654608:INH654610 JQT654608:JQV654610 KUH654608:KUJ654610 LXV654608:LXX654610 NBJ654608:NBL654610 OEX654608:OEZ654610 PIL654608:PIN654610 QLZ654608:QMB654610 RPN654608:RPP654610 STB654608:STD654610 TWP654608:TWR654610 VAD654608:VAF654610 WDR654608:WDT654610 KX851216:KZ851218 AOL851216:AON851218 BRZ851216:BSB851218 CVN851216:CVP851218 DZB851216:DZD851218 FCP851216:FCR851218 GGD851216:GGF851218 HJR851216:HJT851218 INF851216:INH851218 JQT851216:JQV851218 KUH851216:KUJ851218 LXV851216:LXX851218 NBJ851216:NBL851218 OEX851216:OEZ851218 PIL851216:PIN851218 QLZ851216:QMB851218 RPN851216:RPP851218 STB851216:STD851218 TWP851216:TWR851218 VAD851216:VAF851218 WDR851216:WDT851218 UT64784:UV64786 AYH64784:AYJ64786 CBV64784:CBX64786 DFJ64784:DFL64786 EIX64784:EIZ64786 FML64784:FMN64786 GPZ64784:GQB64786 HTN64784:HTP64786 IXB64784:IXD64786 KAP64784:KAR64786 LED64784:LEF64786 MHR64784:MHT64786 NLF64784:NLH64786 OOT64784:OOV64786 PSH64784:PSJ64786 QVV64784:QVX64786 RZJ64784:RZL64786 TCX64784:TCZ64786 UGL64784:UGN64786 VJZ64784:VKB64786 WNN64784:WNP64786 UT261392:UV261394 AYH261392:AYJ261394 CBV261392:CBX261394 DFJ261392:DFL261394 EIX261392:EIZ261394 FML261392:FMN261394 GPZ261392:GQB261394 HTN261392:HTP261394 IXB261392:IXD261394 KAP261392:KAR261394 LED261392:LEF261394 MHR261392:MHT261394 NLF261392:NLH261394 OOT261392:OOV261394 PSH261392:PSJ261394 QVV261392:QVX261394 RZJ261392:RZL261394 TCX261392:TCZ261394 UGL261392:UGN261394 VJZ261392:VKB261394 WNN261392:WNP261394 UT458000:UV458002 AYH458000:AYJ458002 CBV458000:CBX458002 DFJ458000:DFL458002 EIX458000:EIZ458002 FML458000:FMN458002 GPZ458000:GQB458002 HTN458000:HTP458002 IXB458000:IXD458002 KAP458000:KAR458002 LED458000:LEF458002 MHR458000:MHT458002 NLF458000:NLH458002 OOT458000:OOV458002 PSH458000:PSJ458002 QVV458000:QVX458002 RZJ458000:RZL458002 TCX458000:TCZ458002 UGL458000:UGN458002 VJZ458000:VKB458002 WNN458000:WNP458002 UT654608:UV654610 AYH654608:AYJ654610 CBV654608:CBX654610 DFJ654608:DFL654610 EIX654608:EIZ654610 FML654608:FMN654610 GPZ654608:GQB654610 HTN654608:HTP654610 IXB654608:IXD654610 KAP654608:KAR654610 LED654608:LEF654610 MHR654608:MHT654610 NLF654608:NLH654610 OOT654608:OOV654610 PSH654608:PSJ654610 QVV654608:QVX654610 RZJ654608:RZL654610 TCX654608:TCZ654610 UGL654608:UGN654610 VJZ654608:VKB654610 WNN654608:WNP654610 UT851216:UV851218 AYH851216:AYJ851218 CBV851216:CBX851218 DFJ851216:DFL851218 EIX851216:EIZ851218 FML851216:FMN851218 GPZ851216:GQB851218 HTN851216:HTP851218 IXB851216:IXD851218 KAP851216:KAR851218 LED851216:LEF851218 MHR851216:MHT851218 NLF851216:NLH851218 OOT851216:OOV851218 PSH851216:PSJ851218 QVV851216:QVX851218 RZJ851216:RZL851218 TCX851216:TCZ851218 UGL851216:UGN851218 VJZ851216:VKB851218 WNN851216:WNP851218 BB195856:BD195858 AEP195856:AER195858 BID195856:BIF195858 CLR195856:CLT195858 DPF195856:DPH195858 EST195856:ESV195858 FWH195856:FWJ195858 GZV195856:GZX195858 IDJ195856:IDL195858 JGX195856:JGZ195858 KKL195856:KKN195858 LNZ195856:LOB195858 MRN195856:MRP195858 NVB195856:NVD195858 OYP195856:OYR195858 QCD195856:QCF195858 RFR195856:RFT195858 SJF195856:SJH195858 TMT195856:TMV195858 UQH195856:UQJ195858 VTV195856:VTX195858 WXJ195856:WXL195858 BB392464:BD392466 AEP392464:AER392466 BID392464:BIF392466 CLR392464:CLT392466 DPF392464:DPH392466 EST392464:ESV392466 FWH392464:FWJ392466 GZV392464:GZX392466 IDJ392464:IDL392466 JGX392464:JGZ392466 KKL392464:KKN392466 LNZ392464:LOB392466 MRN392464:MRP392466 NVB392464:NVD392466 OYP392464:OYR392466 QCD392464:QCF392466 RFR392464:RFT392466 SJF392464:SJH392466 TMT392464:TMV392466 UQH392464:UQJ392466 VTV392464:VTX392466 WXJ392464:WXL392466 BB589072:BD589074 AEP589072:AER589074 BID589072:BIF589074 CLR589072:CLT589074 DPF589072:DPH589074 EST589072:ESV589074 FWH589072:FWJ589074 GZV589072:GZX589074 IDJ589072:IDL589074 JGX589072:JGZ589074 KKL589072:KKN589074 LNZ589072:LOB589074 MRN589072:MRP589074 NVB589072:NVD589074 OYP589072:OYR589074 QCD589072:QCF589074 RFR589072:RFT589074 SJF589072:SJH589074 TMT589072:TMV589074 UQH589072:UQJ589074 VTV589072:VTX589074 WXJ589072:WXL589074 BB785680:BD785682 AEP785680:AER785682 BID785680:BIF785682 CLR785680:CLT785682 DPF785680:DPH785682 EST785680:ESV785682 FWH785680:FWJ785682 GZV785680:GZX785682 IDJ785680:IDL785682 JGX785680:JGZ785682 KKL785680:KKN785682 LNZ785680:LOB785682 MRN785680:MRP785682 NVB785680:NVD785682 OYP785680:OYR785682 QCD785680:QCF785682 RFR785680:RFT785682 SJF785680:SJH785682 TMT785680:TMV785682 UQH785680:UQJ785682 VTV785680:VTX785682 WXJ785680:WXL785682 BB982288:BD982290 AEP982288:AER982290 BID982288:BIF982290 CLR982288:CLT982290 DPF982288:DPH982290 EST982288:ESV982290 FWH982288:FWJ982290 GZV982288:GZX982290 IDJ982288:IDL982290 JGX982288:JGZ982290 KKL982288:KKN982290 LNZ982288:LOB982290 MRN982288:MRP982290 NVB982288:NVD982290 OYP982288:OYR982290 QCD982288:QCF982290 RFR982288:RFT982290 SJF982288:SJH982290 TMT982288:TMV982290 UQH982288:UQJ982290 VTV982288:VTX982290 WXJ982288:WXL982290 KX195856:KZ195858 AOL195856:AON195858 BRZ195856:BSB195858 CVN195856:CVP195858 DZB195856:DZD195858 FCP195856:FCR195858 GGD195856:GGF195858 HJR195856:HJT195858 INF195856:INH195858 JQT195856:JQV195858 KUH195856:KUJ195858 LXV195856:LXX195858 NBJ195856:NBL195858 OEX195856:OEZ195858 PIL195856:PIN195858 QLZ195856:QMB195858 RPN195856:RPP195858 STB195856:STD195858 TWP195856:TWR195858 VAD195856:VAF195858 WDR195856:WDT195858 KX392464:KZ392466 AOL392464:AON392466 BRZ392464:BSB392466 CVN392464:CVP392466 DZB392464:DZD392466 FCP392464:FCR392466 GGD392464:GGF392466 HJR392464:HJT392466 INF392464:INH392466 JQT392464:JQV392466 KUH392464:KUJ392466 LXV392464:LXX392466 NBJ392464:NBL392466 OEX392464:OEZ392466 PIL392464:PIN392466 QLZ392464:QMB392466 RPN392464:RPP392466 STB392464:STD392466 TWP392464:TWR392466 VAD392464:VAF392466 WDR392464:WDT392466 KX589072:KZ589074 AOL589072:AON589074 BRZ589072:BSB589074 CVN589072:CVP589074 DZB589072:DZD589074 FCP589072:FCR589074 GGD589072:GGF589074 HJR589072:HJT589074 INF589072:INH589074 JQT589072:JQV589074 KUH589072:KUJ589074 LXV589072:LXX589074 NBJ589072:NBL589074 OEX589072:OEZ589074 PIL589072:PIN589074 QLZ589072:QMB589074 RPN589072:RPP589074 STB589072:STD589074 TWP589072:TWR589074 VAD589072:VAF589074 WDR589072:WDT589074 KX785680:KZ785682 AOL785680:AON785682 BRZ785680:BSB785682 CVN785680:CVP785682 DZB785680:DZD785682 FCP785680:FCR785682 GGD785680:GGF785682 HJR785680:HJT785682 INF785680:INH785682 JQT785680:JQV785682 KUH785680:KUJ785682 LXV785680:LXX785682 NBJ785680:NBL785682 OEX785680:OEZ785682 PIL785680:PIN785682 QLZ785680:QMB785682 RPN785680:RPP785682 STB785680:STD785682 TWP785680:TWR785682 VAD785680:VAF785682 WDR785680:WDT785682 KX982288:KZ982290 AOL982288:AON982290 BRZ982288:BSB982290 CVN982288:CVP982290 DZB982288:DZD982290 FCP982288:FCR982290 GGD982288:GGF982290 HJR982288:HJT982290 INF982288:INH982290 JQT982288:JQV982290 KUH982288:KUJ982290 LXV982288:LXX982290 NBJ982288:NBL982290 OEX982288:OEZ982290 PIL982288:PIN982290 QLZ982288:QMB982290 RPN982288:RPP982290 STB982288:STD982290 TWP982288:TWR982290 VAD982288:VAF982290 WDR982288:WDT982290 UT195856:UV195858 AYH195856:AYJ195858 CBV195856:CBX195858 DFJ195856:DFL195858 EIX195856:EIZ195858 FML195856:FMN195858 GPZ195856:GQB195858 HTN195856:HTP195858 IXB195856:IXD195858 KAP195856:KAR195858 LED195856:LEF195858 MHR195856:MHT195858 NLF195856:NLH195858 OOT195856:OOV195858 PSH195856:PSJ195858 QVV195856:QVX195858 RZJ195856:RZL195858 TCX195856:TCZ195858 UGL195856:UGN195858 VJZ195856:VKB195858 WNN195856:WNP195858 UT392464:UV392466 AYH392464:AYJ392466 CBV392464:CBX392466 DFJ392464:DFL392466 EIX392464:EIZ392466 FML392464:FMN392466 GPZ392464:GQB392466 HTN392464:HTP392466 IXB392464:IXD392466 KAP392464:KAR392466 LED392464:LEF392466 MHR392464:MHT392466 NLF392464:NLH392466 OOT392464:OOV392466 PSH392464:PSJ392466 QVV392464:QVX392466 RZJ392464:RZL392466 TCX392464:TCZ392466 UGL392464:UGN392466 VJZ392464:VKB392466 WNN392464:WNP392466 UT589072:UV589074 AYH589072:AYJ589074 CBV589072:CBX589074 DFJ589072:DFL589074 EIX589072:EIZ589074 FML589072:FMN589074 GPZ589072:GQB589074 HTN589072:HTP589074 IXB589072:IXD589074 KAP589072:KAR589074 LED589072:LEF589074 MHR589072:MHT589074 NLF589072:NLH589074 OOT589072:OOV589074 PSH589072:PSJ589074 QVV589072:QVX589074 RZJ589072:RZL589074 TCX589072:TCZ589074 UGL589072:UGN589074 VJZ589072:VKB589074 WNN589072:WNP589074 UT785680:UV785682 AYH785680:AYJ785682 CBV785680:CBX785682 DFJ785680:DFL785682 EIX785680:EIZ785682 FML785680:FMN785682 GPZ785680:GQB785682 HTN785680:HTP785682 IXB785680:IXD785682 KAP785680:KAR785682 LED785680:LEF785682 MHR785680:MHT785682 NLF785680:NLH785682 OOT785680:OOV785682 PSH785680:PSJ785682 QVV785680:QVX785682 RZJ785680:RZL785682 TCX785680:TCZ785682 UGL785680:UGN785682 VJZ785680:VKB785682 WNN785680:WNP785682 UT982288:UV982290 AYH982288:AYJ982290 CBV982288:CBX982290 DFJ982288:DFL982290 EIX982288:EIZ982290 FML982288:FMN982290 GPZ982288:GQB982290 HTN982288:HTP982290 IXB982288:IXD982290 KAP982288:KAR982290 LED982288:LEF982290 MHR982288:MHT982290 NLF982288:NLH982290 OOT982288:OOV982290 PSH982288:PSJ982290 QVV982288:QVX982290 RZJ982288:RZL982290 TCX982288:TCZ982290 UGL982288:UGN982290 VJZ982288:VKB982290 WNN982288:WNP982290 BQ129:BT136 LM129:LP136 VI129:VL136 AFE129:AFH136 APA129:APD136 AYW129:AYZ136 BIS129:BIV136 BSO129:BSR136 CCK129:CCN136 CMG129:CMJ136 CWC129:CWF136 DFY129:DGB136 DPU129:DPX136 DZQ129:DZT136 EJM129:EJP136 ETI129:ETL136 FDE129:FDH136 FNA129:FND136 FWW129:FWZ136 GGS129:GGV136 GQO129:GQR136 HAK129:HAN136 HKG129:HKJ136 HUC129:HUF136 IDY129:IEB136 INU129:INX136 IXQ129:IXT136 JHM129:JHP136 JRI129:JRL136 KBE129:KBH136 KLA129:KLD136 KUW129:KUZ136 LES129:LEV136 LOO129:LOR136 LYK129:LYN136 MIG129:MIJ136 MSC129:MSF136 NBY129:NCB136 NLU129:NLX136 NVQ129:NVT136 OFM129:OFP136 OPI129:OPL136 OZE129:OZH136 PJA129:PJD136 PSW129:PSZ136 QCS129:QCV136 QMO129:QMR136 QWK129:QWN136 RGG129:RGJ136 RQC129:RQF136 RZY129:SAB136 SJU129:SJX136 STQ129:STT136 TDM129:TDP136 TNI129:TNL136 TXE129:TXH136 UHA129:UHD136 UQW129:UQZ136 VAS129:VAV136 VKO129:VKR136 VUK129:VUN136 WEG129:WEJ136 WOC129:WOF136 WXY129:WYB136 BQ64760:BT64767 LM64760:LP64767 VI64760:VL64767 AFE64760:AFH64767 APA64760:APD64767 AYW64760:AYZ64767 BIS64760:BIV64767 BSO64760:BSR64767 CCK64760:CCN64767 CMG64760:CMJ64767 CWC64760:CWF64767 DFY64760:DGB64767 DPU64760:DPX64767 DZQ64760:DZT64767 EJM64760:EJP64767 ETI64760:ETL64767 FDE64760:FDH64767 FNA64760:FND64767 FWW64760:FWZ64767 GGS64760:GGV64767 GQO64760:GQR64767 HAK64760:HAN64767 HKG64760:HKJ64767 HUC64760:HUF64767 IDY64760:IEB64767 INU64760:INX64767 IXQ64760:IXT64767 JHM64760:JHP64767 JRI64760:JRL64767 KBE64760:KBH64767 KLA64760:KLD64767 KUW64760:KUZ64767 LES64760:LEV64767 LOO64760:LOR64767 LYK64760:LYN64767 MIG64760:MIJ64767 MSC64760:MSF64767 NBY64760:NCB64767 NLU64760:NLX64767 NVQ64760:NVT64767 OFM64760:OFP64767 OPI64760:OPL64767 OZE64760:OZH64767 PJA64760:PJD64767 PSW64760:PSZ64767 QCS64760:QCV64767 QMO64760:QMR64767 QWK64760:QWN64767 RGG64760:RGJ64767 RQC64760:RQF64767 RZY64760:SAB64767 SJU64760:SJX64767 STQ64760:STT64767 TDM64760:TDP64767 TNI64760:TNL64767 TXE64760:TXH64767 UHA64760:UHD64767 UQW64760:UQZ64767 VAS64760:VAV64767 VKO64760:VKR64767 VUK64760:VUN64767 WEG64760:WEJ64767 WOC64760:WOF64767 WXY64760:WYB64767 BQ130296:BT130303 LM130296:LP130303 VI130296:VL130303 AFE130296:AFH130303 APA130296:APD130303 AYW130296:AYZ130303 BIS130296:BIV130303 BSO130296:BSR130303 CCK130296:CCN130303 CMG130296:CMJ130303 CWC130296:CWF130303 DFY130296:DGB130303 DPU130296:DPX130303 DZQ130296:DZT130303 EJM130296:EJP130303 ETI130296:ETL130303 FDE130296:FDH130303 FNA130296:FND130303 FWW130296:FWZ130303 GGS130296:GGV130303 GQO130296:GQR130303 HAK130296:HAN130303 HKG130296:HKJ130303 HUC130296:HUF130303 IDY130296:IEB130303 INU130296:INX130303 IXQ130296:IXT130303 JHM130296:JHP130303 JRI130296:JRL130303 KBE130296:KBH130303 KLA130296:KLD130303 KUW130296:KUZ130303 LES130296:LEV130303 LOO130296:LOR130303 LYK130296:LYN130303 MIG130296:MIJ130303 MSC130296:MSF130303 NBY130296:NCB130303 NLU130296:NLX130303 NVQ130296:NVT130303 OFM130296:OFP130303 OPI130296:OPL130303 OZE130296:OZH130303 PJA130296:PJD130303 PSW130296:PSZ130303 QCS130296:QCV130303 QMO130296:QMR130303 QWK130296:QWN130303 RGG130296:RGJ130303 RQC130296:RQF130303 RZY130296:SAB130303 SJU130296:SJX130303 STQ130296:STT130303 TDM130296:TDP130303 TNI130296:TNL130303 TXE130296:TXH130303 UHA130296:UHD130303 UQW130296:UQZ130303 VAS130296:VAV130303 VKO130296:VKR130303 VUK130296:VUN130303 WEG130296:WEJ130303 WOC130296:WOF130303 WXY130296:WYB130303 BQ195832:BT195839 LM195832:LP195839 VI195832:VL195839 AFE195832:AFH195839 APA195832:APD195839 AYW195832:AYZ195839 BIS195832:BIV195839 BSO195832:BSR195839 CCK195832:CCN195839 CMG195832:CMJ195839 CWC195832:CWF195839 DFY195832:DGB195839 DPU195832:DPX195839 DZQ195832:DZT195839 EJM195832:EJP195839 ETI195832:ETL195839 FDE195832:FDH195839 FNA195832:FND195839 FWW195832:FWZ195839 GGS195832:GGV195839 GQO195832:GQR195839 HAK195832:HAN195839 HKG195832:HKJ195839 HUC195832:HUF195839 IDY195832:IEB195839 INU195832:INX195839 IXQ195832:IXT195839 JHM195832:JHP195839 JRI195832:JRL195839 KBE195832:KBH195839 KLA195832:KLD195839 KUW195832:KUZ195839 LES195832:LEV195839 LOO195832:LOR195839 LYK195832:LYN195839 MIG195832:MIJ195839 MSC195832:MSF195839 NBY195832:NCB195839 NLU195832:NLX195839 NVQ195832:NVT195839 OFM195832:OFP195839 OPI195832:OPL195839 OZE195832:OZH195839 PJA195832:PJD195839 PSW195832:PSZ195839 QCS195832:QCV195839 QMO195832:QMR195839 QWK195832:QWN195839 RGG195832:RGJ195839 RQC195832:RQF195839 RZY195832:SAB195839 SJU195832:SJX195839 STQ195832:STT195839 TDM195832:TDP195839 TNI195832:TNL195839 TXE195832:TXH195839 UHA195832:UHD195839 UQW195832:UQZ195839 VAS195832:VAV195839 VKO195832:VKR195839 VUK195832:VUN195839 WEG195832:WEJ195839 WOC195832:WOF195839 WXY195832:WYB195839 BQ261368:BT261375 LM261368:LP261375 VI261368:VL261375 AFE261368:AFH261375 APA261368:APD261375 AYW261368:AYZ261375 BIS261368:BIV261375 BSO261368:BSR261375 CCK261368:CCN261375 CMG261368:CMJ261375 CWC261368:CWF261375 DFY261368:DGB261375 DPU261368:DPX261375 DZQ261368:DZT261375 EJM261368:EJP261375 ETI261368:ETL261375 FDE261368:FDH261375 FNA261368:FND261375 FWW261368:FWZ261375 GGS261368:GGV261375 GQO261368:GQR261375 HAK261368:HAN261375 HKG261368:HKJ261375 HUC261368:HUF261375 IDY261368:IEB261375 INU261368:INX261375 IXQ261368:IXT261375 JHM261368:JHP261375 JRI261368:JRL261375 KBE261368:KBH261375 KLA261368:KLD261375 KUW261368:KUZ261375 LES261368:LEV261375 LOO261368:LOR261375 LYK261368:LYN261375 MIG261368:MIJ261375 MSC261368:MSF261375 NBY261368:NCB261375 NLU261368:NLX261375 NVQ261368:NVT261375 OFM261368:OFP261375 OPI261368:OPL261375 OZE261368:OZH261375 PJA261368:PJD261375 PSW261368:PSZ261375 QCS261368:QCV261375 QMO261368:QMR261375 QWK261368:QWN261375 RGG261368:RGJ261375 RQC261368:RQF261375 RZY261368:SAB261375 SJU261368:SJX261375 STQ261368:STT261375 TDM261368:TDP261375 TNI261368:TNL261375 TXE261368:TXH261375 UHA261368:UHD261375 UQW261368:UQZ261375 VAS261368:VAV261375 VKO261368:VKR261375 VUK261368:VUN261375 WEG261368:WEJ261375 WOC261368:WOF261375 WXY261368:WYB261375 BQ326904:BT326911 LM326904:LP326911 VI326904:VL326911 AFE326904:AFH326911 APA326904:APD326911 AYW326904:AYZ326911 BIS326904:BIV326911 BSO326904:BSR326911 CCK326904:CCN326911 CMG326904:CMJ326911 CWC326904:CWF326911 DFY326904:DGB326911 DPU326904:DPX326911 DZQ326904:DZT326911 EJM326904:EJP326911 ETI326904:ETL326911 FDE326904:FDH326911 FNA326904:FND326911 FWW326904:FWZ326911 GGS326904:GGV326911 GQO326904:GQR326911 HAK326904:HAN326911 HKG326904:HKJ326911 HUC326904:HUF326911 IDY326904:IEB326911 INU326904:INX326911 IXQ326904:IXT326911 JHM326904:JHP326911 JRI326904:JRL326911 KBE326904:KBH326911 KLA326904:KLD326911 KUW326904:KUZ326911 LES326904:LEV326911 LOO326904:LOR326911 LYK326904:LYN326911 MIG326904:MIJ326911 MSC326904:MSF326911 NBY326904:NCB326911 NLU326904:NLX326911 NVQ326904:NVT326911 OFM326904:OFP326911 OPI326904:OPL326911 OZE326904:OZH326911 PJA326904:PJD326911 PSW326904:PSZ326911 QCS326904:QCV326911 QMO326904:QMR326911 QWK326904:QWN326911 RGG326904:RGJ326911 RQC326904:RQF326911 RZY326904:SAB326911 SJU326904:SJX326911 STQ326904:STT326911 TDM326904:TDP326911 TNI326904:TNL326911 TXE326904:TXH326911 UHA326904:UHD326911 UQW326904:UQZ326911 VAS326904:VAV326911 VKO326904:VKR326911 VUK326904:VUN326911 WEG326904:WEJ326911 WOC326904:WOF326911 WXY326904:WYB326911 BQ392440:BT392447 LM392440:LP392447 VI392440:VL392447 AFE392440:AFH392447 APA392440:APD392447 AYW392440:AYZ392447 BIS392440:BIV392447 BSO392440:BSR392447 CCK392440:CCN392447 CMG392440:CMJ392447 CWC392440:CWF392447 DFY392440:DGB392447 DPU392440:DPX392447 DZQ392440:DZT392447 EJM392440:EJP392447 ETI392440:ETL392447 FDE392440:FDH392447 FNA392440:FND392447 FWW392440:FWZ392447 GGS392440:GGV392447 GQO392440:GQR392447 HAK392440:HAN392447 HKG392440:HKJ392447 HUC392440:HUF392447 IDY392440:IEB392447 INU392440:INX392447 IXQ392440:IXT392447 JHM392440:JHP392447 JRI392440:JRL392447 KBE392440:KBH392447 KLA392440:KLD392447 KUW392440:KUZ392447 LES392440:LEV392447 LOO392440:LOR392447 LYK392440:LYN392447 MIG392440:MIJ392447 MSC392440:MSF392447 NBY392440:NCB392447 NLU392440:NLX392447 NVQ392440:NVT392447 OFM392440:OFP392447 OPI392440:OPL392447 OZE392440:OZH392447 PJA392440:PJD392447 PSW392440:PSZ392447 QCS392440:QCV392447 QMO392440:QMR392447 QWK392440:QWN392447 RGG392440:RGJ392447 RQC392440:RQF392447 RZY392440:SAB392447 SJU392440:SJX392447 STQ392440:STT392447 TDM392440:TDP392447 TNI392440:TNL392447 TXE392440:TXH392447 UHA392440:UHD392447 UQW392440:UQZ392447 VAS392440:VAV392447 VKO392440:VKR392447 VUK392440:VUN392447 WEG392440:WEJ392447 WOC392440:WOF392447 WXY392440:WYB392447 BQ457976:BT457983 LM457976:LP457983 VI457976:VL457983 AFE457976:AFH457983 APA457976:APD457983 AYW457976:AYZ457983 BIS457976:BIV457983 BSO457976:BSR457983 CCK457976:CCN457983 CMG457976:CMJ457983 CWC457976:CWF457983 DFY457976:DGB457983 DPU457976:DPX457983 DZQ457976:DZT457983 EJM457976:EJP457983 ETI457976:ETL457983 FDE457976:FDH457983 FNA457976:FND457983 FWW457976:FWZ457983 GGS457976:GGV457983 GQO457976:GQR457983 HAK457976:HAN457983 HKG457976:HKJ457983 HUC457976:HUF457983 IDY457976:IEB457983 INU457976:INX457983 IXQ457976:IXT457983 JHM457976:JHP457983 JRI457976:JRL457983 KBE457976:KBH457983 KLA457976:KLD457983 KUW457976:KUZ457983 LES457976:LEV457983 LOO457976:LOR457983 LYK457976:LYN457983 MIG457976:MIJ457983 MSC457976:MSF457983 NBY457976:NCB457983 NLU457976:NLX457983 NVQ457976:NVT457983 OFM457976:OFP457983 OPI457976:OPL457983 OZE457976:OZH457983 PJA457976:PJD457983 PSW457976:PSZ457983 QCS457976:QCV457983 QMO457976:QMR457983 QWK457976:QWN457983 RGG457976:RGJ457983 RQC457976:RQF457983 RZY457976:SAB457983 SJU457976:SJX457983 STQ457976:STT457983 TDM457976:TDP457983 TNI457976:TNL457983 TXE457976:TXH457983 UHA457976:UHD457983 UQW457976:UQZ457983 VAS457976:VAV457983 VKO457976:VKR457983 VUK457976:VUN457983 WEG457976:WEJ457983 WOC457976:WOF457983 WXY457976:WYB457983 BQ523512:BT523519 LM523512:LP523519 VI523512:VL523519 AFE523512:AFH523519 APA523512:APD523519 AYW523512:AYZ523519 BIS523512:BIV523519 BSO523512:BSR523519 CCK523512:CCN523519 CMG523512:CMJ523519 CWC523512:CWF523519 DFY523512:DGB523519 DPU523512:DPX523519 DZQ523512:DZT523519 EJM523512:EJP523519 ETI523512:ETL523519 FDE523512:FDH523519 FNA523512:FND523519 FWW523512:FWZ523519 GGS523512:GGV523519 GQO523512:GQR523519 HAK523512:HAN523519 HKG523512:HKJ523519 HUC523512:HUF523519 IDY523512:IEB523519 INU523512:INX523519 IXQ523512:IXT523519 JHM523512:JHP523519 JRI523512:JRL523519 KBE523512:KBH523519 KLA523512:KLD523519 KUW523512:KUZ523519 LES523512:LEV523519 LOO523512:LOR523519 LYK523512:LYN523519 MIG523512:MIJ523519 MSC523512:MSF523519 NBY523512:NCB523519 NLU523512:NLX523519 NVQ523512:NVT523519 OFM523512:OFP523519 OPI523512:OPL523519 OZE523512:OZH523519 PJA523512:PJD523519 PSW523512:PSZ523519 QCS523512:QCV523519 QMO523512:QMR523519 QWK523512:QWN523519 RGG523512:RGJ523519 RQC523512:RQF523519 RZY523512:SAB523519 SJU523512:SJX523519 STQ523512:STT523519 TDM523512:TDP523519 TNI523512:TNL523519 TXE523512:TXH523519 UHA523512:UHD523519 UQW523512:UQZ523519 VAS523512:VAV523519 VKO523512:VKR523519 VUK523512:VUN523519 WEG523512:WEJ523519 WOC523512:WOF523519 WXY523512:WYB523519 BQ589048:BT589055 LM589048:LP589055 VI589048:VL589055 AFE589048:AFH589055 APA589048:APD589055 AYW589048:AYZ589055 BIS589048:BIV589055 BSO589048:BSR589055 CCK589048:CCN589055 CMG589048:CMJ589055 CWC589048:CWF589055 DFY589048:DGB589055 DPU589048:DPX589055 DZQ589048:DZT589055 EJM589048:EJP589055 ETI589048:ETL589055 FDE589048:FDH589055 FNA589048:FND589055 FWW589048:FWZ589055 GGS589048:GGV589055 GQO589048:GQR589055 HAK589048:HAN589055 HKG589048:HKJ589055 HUC589048:HUF589055 IDY589048:IEB589055 INU589048:INX589055 IXQ589048:IXT589055 JHM589048:JHP589055 JRI589048:JRL589055 KBE589048:KBH589055 KLA589048:KLD589055 KUW589048:KUZ589055 LES589048:LEV589055 LOO589048:LOR589055 LYK589048:LYN589055 MIG589048:MIJ589055 MSC589048:MSF589055 NBY589048:NCB589055 NLU589048:NLX589055 NVQ589048:NVT589055 OFM589048:OFP589055 OPI589048:OPL589055 OZE589048:OZH589055 PJA589048:PJD589055 PSW589048:PSZ589055 QCS589048:QCV589055 QMO589048:QMR589055 QWK589048:QWN589055 RGG589048:RGJ589055 RQC589048:RQF589055 RZY589048:SAB589055 SJU589048:SJX589055 STQ589048:STT589055 TDM589048:TDP589055 TNI589048:TNL589055 TXE589048:TXH589055 UHA589048:UHD589055 UQW589048:UQZ589055 VAS589048:VAV589055 VKO589048:VKR589055 VUK589048:VUN589055 WEG589048:WEJ589055 WOC589048:WOF589055 WXY589048:WYB589055 BQ654584:BT654591 LM654584:LP654591 VI654584:VL654591 AFE654584:AFH654591 APA654584:APD654591 AYW654584:AYZ654591 BIS654584:BIV654591 BSO654584:BSR654591 CCK654584:CCN654591 CMG654584:CMJ654591 CWC654584:CWF654591 DFY654584:DGB654591 DPU654584:DPX654591 DZQ654584:DZT654591 EJM654584:EJP654591 ETI654584:ETL654591 FDE654584:FDH654591 FNA654584:FND654591 FWW654584:FWZ654591 GGS654584:GGV654591 GQO654584:GQR654591 HAK654584:HAN654591 HKG654584:HKJ654591 HUC654584:HUF654591 IDY654584:IEB654591 INU654584:INX654591 IXQ654584:IXT654591 JHM654584:JHP654591 JRI654584:JRL654591 KBE654584:KBH654591 KLA654584:KLD654591 KUW654584:KUZ654591 LES654584:LEV654591 LOO654584:LOR654591 LYK654584:LYN654591 MIG654584:MIJ654591 MSC654584:MSF654591 NBY654584:NCB654591 NLU654584:NLX654591 NVQ654584:NVT654591 OFM654584:OFP654591 OPI654584:OPL654591 OZE654584:OZH654591 PJA654584:PJD654591 PSW654584:PSZ654591 QCS654584:QCV654591 QMO654584:QMR654591 QWK654584:QWN654591 RGG654584:RGJ654591 RQC654584:RQF654591 RZY654584:SAB654591 SJU654584:SJX654591 STQ654584:STT654591 TDM654584:TDP654591 TNI654584:TNL654591 TXE654584:TXH654591 UHA654584:UHD654591 UQW654584:UQZ654591 VAS654584:VAV654591 VKO654584:VKR654591 VUK654584:VUN654591 WEG654584:WEJ654591 WOC654584:WOF654591 WXY654584:WYB654591 BQ720120:BT720127 LM720120:LP720127 VI720120:VL720127 AFE720120:AFH720127 APA720120:APD720127 AYW720120:AYZ720127 BIS720120:BIV720127 BSO720120:BSR720127 CCK720120:CCN720127 CMG720120:CMJ720127 CWC720120:CWF720127 DFY720120:DGB720127 DPU720120:DPX720127 DZQ720120:DZT720127 EJM720120:EJP720127 ETI720120:ETL720127 FDE720120:FDH720127 FNA720120:FND720127 FWW720120:FWZ720127 GGS720120:GGV720127 GQO720120:GQR720127 HAK720120:HAN720127 HKG720120:HKJ720127 HUC720120:HUF720127 IDY720120:IEB720127 INU720120:INX720127 IXQ720120:IXT720127 JHM720120:JHP720127 JRI720120:JRL720127 KBE720120:KBH720127 KLA720120:KLD720127 KUW720120:KUZ720127 LES720120:LEV720127 LOO720120:LOR720127 LYK720120:LYN720127 MIG720120:MIJ720127 MSC720120:MSF720127 NBY720120:NCB720127 NLU720120:NLX720127 NVQ720120:NVT720127 OFM720120:OFP720127 OPI720120:OPL720127 OZE720120:OZH720127 PJA720120:PJD720127 PSW720120:PSZ720127 QCS720120:QCV720127 QMO720120:QMR720127 QWK720120:QWN720127 RGG720120:RGJ720127 RQC720120:RQF720127 RZY720120:SAB720127 SJU720120:SJX720127 STQ720120:STT720127 TDM720120:TDP720127 TNI720120:TNL720127 TXE720120:TXH720127 UHA720120:UHD720127 UQW720120:UQZ720127 VAS720120:VAV720127 VKO720120:VKR720127 VUK720120:VUN720127 WEG720120:WEJ720127 WOC720120:WOF720127 WXY720120:WYB720127 BQ785656:BT785663 LM785656:LP785663 VI785656:VL785663 AFE785656:AFH785663 APA785656:APD785663 AYW785656:AYZ785663 BIS785656:BIV785663 BSO785656:BSR785663 CCK785656:CCN785663 CMG785656:CMJ785663 CWC785656:CWF785663 DFY785656:DGB785663 DPU785656:DPX785663 DZQ785656:DZT785663 EJM785656:EJP785663 ETI785656:ETL785663 FDE785656:FDH785663 FNA785656:FND785663 FWW785656:FWZ785663 GGS785656:GGV785663 GQO785656:GQR785663 HAK785656:HAN785663 HKG785656:HKJ785663 HUC785656:HUF785663 IDY785656:IEB785663 INU785656:INX785663 IXQ785656:IXT785663 JHM785656:JHP785663 JRI785656:JRL785663 KBE785656:KBH785663 KLA785656:KLD785663 KUW785656:KUZ785663 LES785656:LEV785663 LOO785656:LOR785663 LYK785656:LYN785663 MIG785656:MIJ785663 MSC785656:MSF785663 NBY785656:NCB785663 NLU785656:NLX785663 NVQ785656:NVT785663 OFM785656:OFP785663 OPI785656:OPL785663 OZE785656:OZH785663 PJA785656:PJD785663 PSW785656:PSZ785663 QCS785656:QCV785663 QMO785656:QMR785663 QWK785656:QWN785663 RGG785656:RGJ785663 RQC785656:RQF785663 RZY785656:SAB785663 SJU785656:SJX785663 STQ785656:STT785663 TDM785656:TDP785663 TNI785656:TNL785663 TXE785656:TXH785663 UHA785656:UHD785663 UQW785656:UQZ785663 VAS785656:VAV785663 VKO785656:VKR785663 VUK785656:VUN785663 WEG785656:WEJ785663 WOC785656:WOF785663 WXY785656:WYB785663 BQ851192:BT851199 LM851192:LP851199 VI851192:VL851199 AFE851192:AFH851199 APA851192:APD851199 AYW851192:AYZ851199 BIS851192:BIV851199 BSO851192:BSR851199 CCK851192:CCN851199 CMG851192:CMJ851199 CWC851192:CWF851199 DFY851192:DGB851199 DPU851192:DPX851199 DZQ851192:DZT851199 EJM851192:EJP851199 ETI851192:ETL851199 FDE851192:FDH851199 FNA851192:FND851199 FWW851192:FWZ851199 GGS851192:GGV851199 GQO851192:GQR851199 HAK851192:HAN851199 HKG851192:HKJ851199 HUC851192:HUF851199 IDY851192:IEB851199 INU851192:INX851199 IXQ851192:IXT851199 JHM851192:JHP851199 JRI851192:JRL851199 KBE851192:KBH851199 KLA851192:KLD851199 KUW851192:KUZ851199 LES851192:LEV851199 LOO851192:LOR851199 LYK851192:LYN851199 MIG851192:MIJ851199 MSC851192:MSF851199 NBY851192:NCB851199 NLU851192:NLX851199 NVQ851192:NVT851199 OFM851192:OFP851199 OPI851192:OPL851199 OZE851192:OZH851199 PJA851192:PJD851199 PSW851192:PSZ851199 QCS851192:QCV851199 QMO851192:QMR851199 QWK851192:QWN851199 RGG851192:RGJ851199 RQC851192:RQF851199 RZY851192:SAB851199 SJU851192:SJX851199 STQ851192:STT851199 TDM851192:TDP851199 TNI851192:TNL851199 TXE851192:TXH851199 UHA851192:UHD851199 UQW851192:UQZ851199 VAS851192:VAV851199 VKO851192:VKR851199 VUK851192:VUN851199 WEG851192:WEJ851199 WOC851192:WOF851199 WXY851192:WYB851199 BQ916728:BT916735 LM916728:LP916735 VI916728:VL916735 AFE916728:AFH916735 APA916728:APD916735 AYW916728:AYZ916735 BIS916728:BIV916735 BSO916728:BSR916735 CCK916728:CCN916735 CMG916728:CMJ916735 CWC916728:CWF916735 DFY916728:DGB916735 DPU916728:DPX916735 DZQ916728:DZT916735 EJM916728:EJP916735 ETI916728:ETL916735 FDE916728:FDH916735 FNA916728:FND916735 FWW916728:FWZ916735 GGS916728:GGV916735 GQO916728:GQR916735 HAK916728:HAN916735 HKG916728:HKJ916735 HUC916728:HUF916735 IDY916728:IEB916735 INU916728:INX916735 IXQ916728:IXT916735 JHM916728:JHP916735 JRI916728:JRL916735 KBE916728:KBH916735 KLA916728:KLD916735 KUW916728:KUZ916735 LES916728:LEV916735 LOO916728:LOR916735 LYK916728:LYN916735 MIG916728:MIJ916735 MSC916728:MSF916735 NBY916728:NCB916735 NLU916728:NLX916735 NVQ916728:NVT916735 OFM916728:OFP916735 OPI916728:OPL916735 OZE916728:OZH916735 PJA916728:PJD916735 PSW916728:PSZ916735 QCS916728:QCV916735 QMO916728:QMR916735 QWK916728:QWN916735 RGG916728:RGJ916735 RQC916728:RQF916735 RZY916728:SAB916735 SJU916728:SJX916735 STQ916728:STT916735 TDM916728:TDP916735 TNI916728:TNL916735 TXE916728:TXH916735 UHA916728:UHD916735 UQW916728:UQZ916735 VAS916728:VAV916735 VKO916728:VKR916735 VUK916728:VUN916735 WEG916728:WEJ916735 WOC916728:WOF916735 WXY916728:WYB916735 BQ982264:BT982271 LM982264:LP982271 VI982264:VL982271 AFE982264:AFH982271 APA982264:APD982271 AYW982264:AYZ982271 BIS982264:BIV982271 BSO982264:BSR982271 CCK982264:CCN982271 CMG982264:CMJ982271 CWC982264:CWF982271 DFY982264:DGB982271 DPU982264:DPX982271 DZQ982264:DZT982271 EJM982264:EJP982271 ETI982264:ETL982271 FDE982264:FDH982271 FNA982264:FND982271 FWW982264:FWZ982271 GGS982264:GGV982271 GQO982264:GQR982271 HAK982264:HAN982271 HKG982264:HKJ982271 HUC982264:HUF982271 IDY982264:IEB982271 INU982264:INX982271 IXQ982264:IXT982271 JHM982264:JHP982271 JRI982264:JRL982271 KBE982264:KBH982271 KLA982264:KLD982271 KUW982264:KUZ982271 LES982264:LEV982271 LOO982264:LOR982271 LYK982264:LYN982271 MIG982264:MIJ982271 MSC982264:MSF982271 NBY982264:NCB982271 NLU982264:NLX982271 NVQ982264:NVT982271 OFM982264:OFP982271 OPI982264:OPL982271 OZE982264:OZH982271 PJA982264:PJD982271 PSW982264:PSZ982271 QCS982264:QCV982271 QMO982264:QMR982271 QWK982264:QWN982271 RGG982264:RGJ982271 RQC982264:RQF982271 RZY982264:SAB982271 SJU982264:SJX982271 STQ982264:STT982271 TDM982264:TDP982271 TNI982264:TNL982271 TXE982264:TXH982271 UHA982264:UHD982271 UQW982264:UQZ982271 VAS982264:VAV982271 VKO982264:VKR982271 VUK982264:VUN982271 WEG982264:WEJ982271 WOC982264:WOF982271 WXY982264:WYB982271 BK126:BT127 AYQ126:AYZ127 CVW126:CWF127 ETC126:ETL127 GQI126:GQR127 INO126:INX127 KKU126:KLD127 MIA126:MIJ127 OFG126:OFP127 QCM126:QCV127 RZS126:SAB127 TWY126:TXH127 VUE126:VUN127 LG126:LP127 BIM126:BIV127 DFS126:DGB127 FCY126:FDH127 HAE126:HAN127 IXK126:IXT127 KUQ126:KUZ127 MRW126:MSF127 OPC126:OPL127 QMI126:QMR127 SJO126:SJX127 UGU126:UHD127 WEA126:WEJ127 VC126:VL127 BSI126:BSR127 DPO126:DPX127 FMU126:FND127 HKA126:HKJ127 JHG126:JHP127 LEM126:LEV127 NBS126:NCB127 OYY126:OZH127 QWE126:QWN127 STK126:STT127 UQQ126:UQZ127 WNW126:WOF127 AEY126:AFH127 CCE126:CCN127 DZK126:DZT127 FWQ126:FWZ127 HTW126:HUF127 JRC126:JRL127 LOI126:LOR127 NLO126:NLX127 PIU126:PJD127 RGA126:RGJ127 TDG126:TDP127 VAM126:VAV127 WXS126:WYB127 AOU126:APD127 CMA126:CMJ127 EJG126:EJP127 GGM126:GGV127 IDS126:IEB127 KAY126:KBH127 LYE126:LYN127 NVK126:NVT127 PSQ126:PSZ127 RPW126:RQF127 TNC126:TNL127 VKI126:VKR127 BK64757:BT64758 AYQ64757:AYZ64758 CVW64757:CWF64758 ETC64757:ETL64758 GQI64757:GQR64758 INO64757:INX64758 KKU64757:KLD64758 MIA64757:MIJ64758 OFG64757:OFP64758 QCM64757:QCV64758 RZS64757:SAB64758 TWY64757:TXH64758 VUE64757:VUN64758 BK130293:BT130294 AYQ130293:AYZ130294 CVW130293:CWF130294 ETC130293:ETL130294 GQI130293:GQR130294 INO130293:INX130294 KKU130293:KLD130294 MIA130293:MIJ130294 OFG130293:OFP130294 QCM130293:QCV130294 RZS130293:SAB130294 TWY130293:TXH130294 VUE130293:VUN130294 BK195829:BT195830 AYQ195829:AYZ195830 CVW195829:CWF195830 ETC195829:ETL195830 GQI195829:GQR195830 INO195829:INX195830 KKU195829:KLD195830 MIA195829:MIJ195830 OFG195829:OFP195830 QCM195829:QCV195830 RZS195829:SAB195830 TWY195829:TXH195830 VUE195829:VUN195830 BK261365:BT261366 AYQ261365:AYZ261366 CVW261365:CWF261366 ETC261365:ETL261366 GQI261365:GQR261366 INO261365:INX261366 KKU261365:KLD261366 MIA261365:MIJ261366 OFG261365:OFP261366 QCM261365:QCV261366 RZS261365:SAB261366 TWY261365:TXH261366 VUE261365:VUN261366 BK326901:BT326902 AYQ326901:AYZ326902 CVW326901:CWF326902 ETC326901:ETL326902 GQI326901:GQR326902 INO326901:INX326902 KKU326901:KLD326902 MIA326901:MIJ326902 OFG326901:OFP326902 QCM326901:QCV326902 RZS326901:SAB326902 TWY326901:TXH326902 VUE326901:VUN326902 BK392437:BT392438 AYQ392437:AYZ392438 CVW392437:CWF392438 ETC392437:ETL392438 GQI392437:GQR392438 INO392437:INX392438 KKU392437:KLD392438 MIA392437:MIJ392438 OFG392437:OFP392438 QCM392437:QCV392438 RZS392437:SAB392438 TWY392437:TXH392438 VUE392437:VUN392438 BK457973:BT457974 AYQ457973:AYZ457974 CVW457973:CWF457974 ETC457973:ETL457974 GQI457973:GQR457974 INO457973:INX457974 KKU457973:KLD457974 MIA457973:MIJ457974 OFG457973:OFP457974 QCM457973:QCV457974 RZS457973:SAB457974 TWY457973:TXH457974 VUE457973:VUN457974 BK523509:BT523510 AYQ523509:AYZ523510 CVW523509:CWF523510 ETC523509:ETL523510 GQI523509:GQR523510 INO523509:INX523510 KKU523509:KLD523510 MIA523509:MIJ523510 OFG523509:OFP523510 QCM523509:QCV523510 RZS523509:SAB523510 TWY523509:TXH523510 VUE523509:VUN523510 BK589045:BT589046 AYQ589045:AYZ589046 CVW589045:CWF589046 ETC589045:ETL589046 GQI589045:GQR589046 INO589045:INX589046 KKU589045:KLD589046 MIA589045:MIJ589046 OFG589045:OFP589046 QCM589045:QCV589046 RZS589045:SAB589046 TWY589045:TXH589046 VUE589045:VUN589046 BK654581:BT654582 AYQ654581:AYZ654582 CVW654581:CWF654582 ETC654581:ETL654582 GQI654581:GQR654582 INO654581:INX654582 KKU654581:KLD654582 MIA654581:MIJ654582 OFG654581:OFP654582 QCM654581:QCV654582 RZS654581:SAB654582 TWY654581:TXH654582 VUE654581:VUN654582 BK720117:BT720118 AYQ720117:AYZ720118 CVW720117:CWF720118 ETC720117:ETL720118 GQI720117:GQR720118 INO720117:INX720118 KKU720117:KLD720118 MIA720117:MIJ720118 OFG720117:OFP720118 QCM720117:QCV720118 RZS720117:SAB720118 TWY720117:TXH720118 VUE720117:VUN720118 BK785653:BT785654 AYQ785653:AYZ785654 CVW785653:CWF785654 ETC785653:ETL785654 GQI785653:GQR785654 INO785653:INX785654 KKU785653:KLD785654 MIA785653:MIJ785654 OFG785653:OFP785654 QCM785653:QCV785654 RZS785653:SAB785654 TWY785653:TXH785654 VUE785653:VUN785654 BK851189:BT851190 AYQ851189:AYZ851190 CVW851189:CWF851190 ETC851189:ETL851190 GQI851189:GQR851190 INO851189:INX851190 KKU851189:KLD851190 MIA851189:MIJ851190 OFG851189:OFP851190 QCM851189:QCV851190 RZS851189:SAB851190 TWY851189:TXH851190 VUE851189:VUN851190 BK916725:BT916726 AYQ916725:AYZ916726 CVW916725:CWF916726 ETC916725:ETL916726 GQI916725:GQR916726 INO916725:INX916726 KKU916725:KLD916726 MIA916725:MIJ916726 OFG916725:OFP916726 QCM916725:QCV916726 RZS916725:SAB916726 TWY916725:TXH916726 VUE916725:VUN916726 BK982261:BT982262 AYQ982261:AYZ982262 CVW982261:CWF982262 ETC982261:ETL982262 GQI982261:GQR982262 INO982261:INX982262 KKU982261:KLD982262 MIA982261:MIJ982262 OFG982261:OFP982262 QCM982261:QCV982262 RZS982261:SAB982262 TWY982261:TXH982262 VUE982261:VUN982262 LG64757:LP64758 BIM64757:BIV64758 DFS64757:DGB64758 FCY64757:FDH64758 HAE64757:HAN64758 IXK64757:IXT64758 KUQ64757:KUZ64758 MRW64757:MSF64758 OPC64757:OPL64758 QMI64757:QMR64758 SJO64757:SJX64758 UGU64757:UHD64758 WEA64757:WEJ64758 LG130293:LP130294 BIM130293:BIV130294 DFS130293:DGB130294 FCY130293:FDH130294 HAE130293:HAN130294 IXK130293:IXT130294 KUQ130293:KUZ130294 MRW130293:MSF130294 OPC130293:OPL130294 QMI130293:QMR130294 SJO130293:SJX130294 UGU130293:UHD130294 WEA130293:WEJ130294 LG195829:LP195830 BIM195829:BIV195830 DFS195829:DGB195830 FCY195829:FDH195830 HAE195829:HAN195830 IXK195829:IXT195830 KUQ195829:KUZ195830 MRW195829:MSF195830 OPC195829:OPL195830 QMI195829:QMR195830 SJO195829:SJX195830 UGU195829:UHD195830 WEA195829:WEJ195830 LG261365:LP261366 BIM261365:BIV261366 DFS261365:DGB261366 FCY261365:FDH261366 HAE261365:HAN261366 IXK261365:IXT261366 KUQ261365:KUZ261366 MRW261365:MSF261366 OPC261365:OPL261366 QMI261365:QMR261366 SJO261365:SJX261366 UGU261365:UHD261366 WEA261365:WEJ261366 LG326901:LP326902 BIM326901:BIV326902 DFS326901:DGB326902 FCY326901:FDH326902 HAE326901:HAN326902 IXK326901:IXT326902 KUQ326901:KUZ326902 MRW326901:MSF326902 OPC326901:OPL326902 QMI326901:QMR326902 SJO326901:SJX326902 UGU326901:UHD326902 WEA326901:WEJ326902 LG392437:LP392438 BIM392437:BIV392438 DFS392437:DGB392438 FCY392437:FDH392438 HAE392437:HAN392438 IXK392437:IXT392438 KUQ392437:KUZ392438 MRW392437:MSF392438 OPC392437:OPL392438 QMI392437:QMR392438 SJO392437:SJX392438 UGU392437:UHD392438 WEA392437:WEJ392438 LG457973:LP457974 BIM457973:BIV457974 DFS457973:DGB457974 FCY457973:FDH457974 HAE457973:HAN457974 IXK457973:IXT457974 KUQ457973:KUZ457974 MRW457973:MSF457974 OPC457973:OPL457974 QMI457973:QMR457974 SJO457973:SJX457974 UGU457973:UHD457974 WEA457973:WEJ457974 LG523509:LP523510 BIM523509:BIV523510 DFS523509:DGB523510 FCY523509:FDH523510 HAE523509:HAN523510 IXK523509:IXT523510 KUQ523509:KUZ523510 MRW523509:MSF523510 OPC523509:OPL523510 QMI523509:QMR523510 SJO523509:SJX523510 UGU523509:UHD523510 WEA523509:WEJ523510 LG589045:LP589046 BIM589045:BIV589046 DFS589045:DGB589046 FCY589045:FDH589046 HAE589045:HAN589046 IXK589045:IXT589046 KUQ589045:KUZ589046 MRW589045:MSF589046 OPC589045:OPL589046 QMI589045:QMR589046 SJO589045:SJX589046 UGU589045:UHD589046 WEA589045:WEJ589046 LG654581:LP654582 BIM654581:BIV654582 DFS654581:DGB654582 FCY654581:FDH654582 HAE654581:HAN654582 IXK654581:IXT654582 KUQ654581:KUZ654582 MRW654581:MSF654582 OPC654581:OPL654582 QMI654581:QMR654582 SJO654581:SJX654582 UGU654581:UHD654582 WEA654581:WEJ654582 LG720117:LP720118 BIM720117:BIV720118 DFS720117:DGB720118 FCY720117:FDH720118 HAE720117:HAN720118 IXK720117:IXT720118 KUQ720117:KUZ720118 MRW720117:MSF720118 OPC720117:OPL720118 QMI720117:QMR720118 SJO720117:SJX720118 UGU720117:UHD720118 WEA720117:WEJ720118 LG785653:LP785654 BIM785653:BIV785654 DFS785653:DGB785654 FCY785653:FDH785654 HAE785653:HAN785654 IXK785653:IXT785654 KUQ785653:KUZ785654 MRW785653:MSF785654 OPC785653:OPL785654 QMI785653:QMR785654 SJO785653:SJX785654 UGU785653:UHD785654 WEA785653:WEJ785654 LG851189:LP851190 BIM851189:BIV851190 DFS851189:DGB851190 FCY851189:FDH851190 HAE851189:HAN851190 IXK851189:IXT851190 KUQ851189:KUZ851190 MRW851189:MSF851190 OPC851189:OPL851190 QMI851189:QMR851190 SJO851189:SJX851190 UGU851189:UHD851190 WEA851189:WEJ851190 LG916725:LP916726 BIM916725:BIV916726 DFS916725:DGB916726 FCY916725:FDH916726 HAE916725:HAN916726 IXK916725:IXT916726 KUQ916725:KUZ916726 MRW916725:MSF916726 OPC916725:OPL916726 QMI916725:QMR916726 SJO916725:SJX916726 UGU916725:UHD916726 WEA916725:WEJ916726 LG982261:LP982262 BIM982261:BIV982262 DFS982261:DGB982262 FCY982261:FDH982262 HAE982261:HAN982262 IXK982261:IXT982262 KUQ982261:KUZ982262 MRW982261:MSF982262 OPC982261:OPL982262 QMI982261:QMR982262 SJO982261:SJX982262 UGU982261:UHD982262 WEA982261:WEJ982262 VC64757:VL64758 BSI64757:BSR64758 DPO64757:DPX64758 FMU64757:FND64758 HKA64757:HKJ64758 JHG64757:JHP64758 LEM64757:LEV64758 NBS64757:NCB64758 OYY64757:OZH64758 QWE64757:QWN64758 STK64757:STT64758 UQQ64757:UQZ64758 WNW64757:WOF64758 VC130293:VL130294 BSI130293:BSR130294 DPO130293:DPX130294 FMU130293:FND130294 HKA130293:HKJ130294 JHG130293:JHP130294 LEM130293:LEV130294 NBS130293:NCB130294 OYY130293:OZH130294 QWE130293:QWN130294 STK130293:STT130294 UQQ130293:UQZ130294 WNW130293:WOF130294 VC195829:VL195830 BSI195829:BSR195830 DPO195829:DPX195830 FMU195829:FND195830 HKA195829:HKJ195830 JHG195829:JHP195830 LEM195829:LEV195830 NBS195829:NCB195830 OYY195829:OZH195830 QWE195829:QWN195830 STK195829:STT195830 UQQ195829:UQZ195830 WNW195829:WOF195830 VC261365:VL261366 BSI261365:BSR261366 DPO261365:DPX261366 FMU261365:FND261366 HKA261365:HKJ261366 JHG261365:JHP261366 LEM261365:LEV261366 NBS261365:NCB261366 OYY261365:OZH261366 QWE261365:QWN261366 STK261365:STT261366 UQQ261365:UQZ261366 WNW261365:WOF261366 VC326901:VL326902 BSI326901:BSR326902 DPO326901:DPX326902 FMU326901:FND326902 HKA326901:HKJ326902 JHG326901:JHP326902 LEM326901:LEV326902 NBS326901:NCB326902 OYY326901:OZH326902 QWE326901:QWN326902 STK326901:STT326902 UQQ326901:UQZ326902 WNW326901:WOF326902 VC392437:VL392438 BSI392437:BSR392438 DPO392437:DPX392438 FMU392437:FND392438 HKA392437:HKJ392438 JHG392437:JHP392438 LEM392437:LEV392438 NBS392437:NCB392438 OYY392437:OZH392438 QWE392437:QWN392438 STK392437:STT392438 UQQ392437:UQZ392438 WNW392437:WOF392438 VC457973:VL457974 BSI457973:BSR457974 DPO457973:DPX457974 FMU457973:FND457974 HKA457973:HKJ457974 JHG457973:JHP457974 LEM457973:LEV457974 NBS457973:NCB457974 OYY457973:OZH457974 QWE457973:QWN457974 STK457973:STT457974 UQQ457973:UQZ457974 WNW457973:WOF457974 VC523509:VL523510 BSI523509:BSR523510 DPO523509:DPX523510 FMU523509:FND523510 HKA523509:HKJ523510 JHG523509:JHP523510 LEM523509:LEV523510 NBS523509:NCB523510 OYY523509:OZH523510 QWE523509:QWN523510 STK523509:STT523510 UQQ523509:UQZ523510 WNW523509:WOF523510 VC589045:VL589046 BSI589045:BSR589046 DPO589045:DPX589046 FMU589045:FND589046 HKA589045:HKJ589046 JHG589045:JHP589046 LEM589045:LEV589046 NBS589045:NCB589046 OYY589045:OZH589046 QWE589045:QWN589046 STK589045:STT589046 UQQ589045:UQZ589046 WNW589045:WOF589046 VC654581:VL654582 BSI654581:BSR654582 DPO654581:DPX654582 FMU654581:FND654582 HKA654581:HKJ654582 JHG654581:JHP654582 LEM654581:LEV654582 NBS654581:NCB654582 OYY654581:OZH654582 QWE654581:QWN654582 STK654581:STT654582 UQQ654581:UQZ654582 WNW654581:WOF654582 VC720117:VL720118 BSI720117:BSR720118 DPO720117:DPX720118 FMU720117:FND720118 HKA720117:HKJ720118 JHG720117:JHP720118 LEM720117:LEV720118 NBS720117:NCB720118 OYY720117:OZH720118 QWE720117:QWN720118 STK720117:STT720118 UQQ720117:UQZ720118 WNW720117:WOF720118 VC785653:VL785654 BSI785653:BSR785654 DPO785653:DPX785654 FMU785653:FND785654 HKA785653:HKJ785654 JHG785653:JHP785654 LEM785653:LEV785654 NBS785653:NCB785654 OYY785653:OZH785654 QWE785653:QWN785654 STK785653:STT785654 UQQ785653:UQZ785654 WNW785653:WOF785654 VC851189:VL851190 BSI851189:BSR851190 DPO851189:DPX851190 FMU851189:FND851190 HKA851189:HKJ851190 JHG851189:JHP851190 LEM851189:LEV851190 NBS851189:NCB851190 OYY851189:OZH851190 QWE851189:QWN851190 STK851189:STT851190 UQQ851189:UQZ851190 WNW851189:WOF851190 VC916725:VL916726 BSI916725:BSR916726 DPO916725:DPX916726 FMU916725:FND916726 HKA916725:HKJ916726 JHG916725:JHP916726 LEM916725:LEV916726 NBS916725:NCB916726 OYY916725:OZH916726 QWE916725:QWN916726 STK916725:STT916726 UQQ916725:UQZ916726 WNW916725:WOF916726 VC982261:VL982262 BSI982261:BSR982262 DPO982261:DPX982262 FMU982261:FND982262 HKA982261:HKJ982262 JHG982261:JHP982262 LEM982261:LEV982262 NBS982261:NCB982262 OYY982261:OZH982262 QWE982261:QWN982262 STK982261:STT982262 UQQ982261:UQZ982262 WNW982261:WOF982262 AEY64757:AFH64758 CCE64757:CCN64758 DZK64757:DZT64758 FWQ64757:FWZ64758 HTW64757:HUF64758 JRC64757:JRL64758 LOI64757:LOR64758 NLO64757:NLX64758 PIU64757:PJD64758 RGA64757:RGJ64758 TDG64757:TDP64758 VAM64757:VAV64758 WXS64757:WYB64758 AEY130293:AFH130294 CCE130293:CCN130294 DZK130293:DZT130294 FWQ130293:FWZ130294 HTW130293:HUF130294 JRC130293:JRL130294 LOI130293:LOR130294 NLO130293:NLX130294 PIU130293:PJD130294 RGA130293:RGJ130294 TDG130293:TDP130294 VAM130293:VAV130294 WXS130293:WYB130294 AEY195829:AFH195830 CCE195829:CCN195830 DZK195829:DZT195830 FWQ195829:FWZ195830 HTW195829:HUF195830 JRC195829:JRL195830 LOI195829:LOR195830 NLO195829:NLX195830 PIU195829:PJD195830 RGA195829:RGJ195830 TDG195829:TDP195830 VAM195829:VAV195830 WXS195829:WYB195830 AEY261365:AFH261366 CCE261365:CCN261366 DZK261365:DZT261366 FWQ261365:FWZ261366 HTW261365:HUF261366 JRC261365:JRL261366 LOI261365:LOR261366 NLO261365:NLX261366 PIU261365:PJD261366 RGA261365:RGJ261366 TDG261365:TDP261366 VAM261365:VAV261366 WXS261365:WYB261366 AEY326901:AFH326902 CCE326901:CCN326902 DZK326901:DZT326902 FWQ326901:FWZ326902 HTW326901:HUF326902 JRC326901:JRL326902 LOI326901:LOR326902 NLO326901:NLX326902 PIU326901:PJD326902 RGA326901:RGJ326902 TDG326901:TDP326902 VAM326901:VAV326902 WXS326901:WYB326902 AEY392437:AFH392438 CCE392437:CCN392438 DZK392437:DZT392438 FWQ392437:FWZ392438 HTW392437:HUF392438 JRC392437:JRL392438 LOI392437:LOR392438 NLO392437:NLX392438 PIU392437:PJD392438 RGA392437:RGJ392438 TDG392437:TDP392438 VAM392437:VAV392438 WXS392437:WYB392438 AEY457973:AFH457974 CCE457973:CCN457974 DZK457973:DZT457974 FWQ457973:FWZ457974 HTW457973:HUF457974 JRC457973:JRL457974 LOI457973:LOR457974 NLO457973:NLX457974 PIU457973:PJD457974 RGA457973:RGJ457974 TDG457973:TDP457974 VAM457973:VAV457974 WXS457973:WYB457974 AEY523509:AFH523510 CCE523509:CCN523510 DZK523509:DZT523510 FWQ523509:FWZ523510 HTW523509:HUF523510 JRC523509:JRL523510 LOI523509:LOR523510 NLO523509:NLX523510 PIU523509:PJD523510 RGA523509:RGJ523510 TDG523509:TDP523510 VAM523509:VAV523510 WXS523509:WYB523510 AEY589045:AFH589046 CCE589045:CCN589046 DZK589045:DZT589046 FWQ589045:FWZ589046 HTW589045:HUF589046 JRC589045:JRL589046 LOI589045:LOR589046 NLO589045:NLX589046 PIU589045:PJD589046 RGA589045:RGJ589046 TDG589045:TDP589046 VAM589045:VAV589046 WXS589045:WYB589046 AEY654581:AFH654582 CCE654581:CCN654582 DZK654581:DZT654582 FWQ654581:FWZ654582 HTW654581:HUF654582 JRC654581:JRL654582 LOI654581:LOR654582 NLO654581:NLX654582 PIU654581:PJD654582 RGA654581:RGJ654582 TDG654581:TDP654582 VAM654581:VAV654582 WXS654581:WYB654582 AEY720117:AFH720118 CCE720117:CCN720118 DZK720117:DZT720118 FWQ720117:FWZ720118 HTW720117:HUF720118 JRC720117:JRL720118 LOI720117:LOR720118 NLO720117:NLX720118 PIU720117:PJD720118 RGA720117:RGJ720118 TDG720117:TDP720118 VAM720117:VAV720118 WXS720117:WYB720118 AEY785653:AFH785654 CCE785653:CCN785654 DZK785653:DZT785654 FWQ785653:FWZ785654 HTW785653:HUF785654 JRC785653:JRL785654 LOI785653:LOR785654 NLO785653:NLX785654 PIU785653:PJD785654 RGA785653:RGJ785654 TDG785653:TDP785654 VAM785653:VAV785654 WXS785653:WYB785654 AEY851189:AFH851190 CCE851189:CCN851190 DZK851189:DZT851190 FWQ851189:FWZ851190 HTW851189:HUF851190 JRC851189:JRL851190 LOI851189:LOR851190 NLO851189:NLX851190 PIU851189:PJD851190 RGA851189:RGJ851190 TDG851189:TDP851190 VAM851189:VAV851190 WXS851189:WYB851190 AEY916725:AFH916726 CCE916725:CCN916726 DZK916725:DZT916726 FWQ916725:FWZ916726 HTW916725:HUF916726 JRC916725:JRL916726 LOI916725:LOR916726 NLO916725:NLX916726 PIU916725:PJD916726 RGA916725:RGJ916726 TDG916725:TDP916726 VAM916725:VAV916726 WXS916725:WYB916726 AEY982261:AFH982262 CCE982261:CCN982262 DZK982261:DZT982262 FWQ982261:FWZ982262 HTW982261:HUF982262 JRC982261:JRL982262 LOI982261:LOR982262 NLO982261:NLX982262 PIU982261:PJD982262 RGA982261:RGJ982262 TDG982261:TDP982262 VAM982261:VAV982262 WXS982261:WYB982262 AOU64757:APD64758 CMA64757:CMJ64758 EJG64757:EJP64758 GGM64757:GGV64758 IDS64757:IEB64758 KAY64757:KBH64758 LYE64757:LYN64758 NVK64757:NVT64758 PSQ64757:PSZ64758 RPW64757:RQF64758 TNC64757:TNL64758 VKI64757:VKR64758 AOU130293:APD130294 CMA130293:CMJ130294 EJG130293:EJP130294 GGM130293:GGV130294 IDS130293:IEB130294 KAY130293:KBH130294 LYE130293:LYN130294 NVK130293:NVT130294 PSQ130293:PSZ130294 RPW130293:RQF130294 TNC130293:TNL130294 VKI130293:VKR130294 AOU195829:APD195830 CMA195829:CMJ195830 EJG195829:EJP195830 GGM195829:GGV195830 IDS195829:IEB195830 KAY195829:KBH195830 LYE195829:LYN195830 NVK195829:NVT195830 PSQ195829:PSZ195830 RPW195829:RQF195830 TNC195829:TNL195830 VKI195829:VKR195830 AOU261365:APD261366 CMA261365:CMJ261366 EJG261365:EJP261366 GGM261365:GGV261366 IDS261365:IEB261366 KAY261365:KBH261366 LYE261365:LYN261366 NVK261365:NVT261366 PSQ261365:PSZ261366 RPW261365:RQF261366 TNC261365:TNL261366 VKI261365:VKR261366 AOU326901:APD326902 CMA326901:CMJ326902 EJG326901:EJP326902 GGM326901:GGV326902 IDS326901:IEB326902 KAY326901:KBH326902 LYE326901:LYN326902 NVK326901:NVT326902 PSQ326901:PSZ326902 RPW326901:RQF326902 TNC326901:TNL326902 VKI326901:VKR326902 AOU392437:APD392438 CMA392437:CMJ392438 EJG392437:EJP392438 GGM392437:GGV392438 IDS392437:IEB392438 KAY392437:KBH392438 LYE392437:LYN392438 NVK392437:NVT392438 PSQ392437:PSZ392438 RPW392437:RQF392438 TNC392437:TNL392438 VKI392437:VKR392438 AOU457973:APD457974 CMA457973:CMJ457974 EJG457973:EJP457974 GGM457973:GGV457974 IDS457973:IEB457974 KAY457973:KBH457974 LYE457973:LYN457974 NVK457973:NVT457974 PSQ457973:PSZ457974 RPW457973:RQF457974 TNC457973:TNL457974 VKI457973:VKR457974 AOU523509:APD523510 CMA523509:CMJ523510 EJG523509:EJP523510 GGM523509:GGV523510 IDS523509:IEB523510 KAY523509:KBH523510 LYE523509:LYN523510 NVK523509:NVT523510 PSQ523509:PSZ523510 RPW523509:RQF523510 TNC523509:TNL523510 VKI523509:VKR523510 AOU589045:APD589046 CMA589045:CMJ589046 EJG589045:EJP589046 GGM589045:GGV589046 IDS589045:IEB589046 KAY589045:KBH589046 LYE589045:LYN589046 NVK589045:NVT589046 PSQ589045:PSZ589046 RPW589045:RQF589046 TNC589045:TNL589046 VKI589045:VKR589046 AOU654581:APD654582 CMA654581:CMJ654582 EJG654581:EJP654582 GGM654581:GGV654582 IDS654581:IEB654582 KAY654581:KBH654582 LYE654581:LYN654582 NVK654581:NVT654582 PSQ654581:PSZ654582 RPW654581:RQF654582 TNC654581:TNL654582 VKI654581:VKR654582 AOU720117:APD720118 CMA720117:CMJ720118 EJG720117:EJP720118 GGM720117:GGV720118 IDS720117:IEB720118 KAY720117:KBH720118 LYE720117:LYN720118 NVK720117:NVT720118 PSQ720117:PSZ720118 RPW720117:RQF720118 TNC720117:TNL720118 VKI720117:VKR720118 AOU785653:APD785654 CMA785653:CMJ785654 EJG785653:EJP785654 GGM785653:GGV785654 IDS785653:IEB785654 KAY785653:KBH785654 LYE785653:LYN785654 NVK785653:NVT785654 PSQ785653:PSZ785654 RPW785653:RQF785654 TNC785653:TNL785654 VKI785653:VKR785654 AOU851189:APD851190 CMA851189:CMJ851190 EJG851189:EJP851190 GGM851189:GGV851190 IDS851189:IEB851190 KAY851189:KBH851190 LYE851189:LYN851190 NVK851189:NVT851190 PSQ851189:PSZ851190 RPW851189:RQF851190 TNC851189:TNL851190 VKI851189:VKR851190 AOU916725:APD916726 CMA916725:CMJ916726 EJG916725:EJP916726 GGM916725:GGV916726 IDS916725:IEB916726 KAY916725:KBH916726 LYE916725:LYN916726 NVK916725:NVT916726 PSQ916725:PSZ916726 RPW916725:RQF916726 TNC916725:TNL916726 VKI916725:VKR916726 AOU982261:APD982262 CMA982261:CMJ982262 EJG982261:EJP982262 GGM982261:GGV982262 IDS982261:IEB982262 KAY982261:KBH982262 LYE982261:LYN982262 NVK982261:NVT982262 PSQ982261:PSZ982262 RPW982261:RQF982262 TNC982261:TNL982262 VKI982261:VKR982262 BA116:BT125 AYG116:AYZ125 CVM116:CWF125 ESS116:ETL125 GPY116:GQR125 INE116:INX125 KKK116:KLD125 MHQ116:MIJ125 OEW116:OFP125 QCC116:QCV125 RZI116:SAB125 TWO116:TXH125 VTU116:VUN125 KW116:LP125 BIC116:BIV125 DFI116:DGB125 FCO116:FDH125 GZU116:HAN125 IXA116:IXT125 KUG116:KUZ125 MRM116:MSF125 OOS116:OPL125 QLY116:QMR125 SJE116:SJX125 UGK116:UHD125 WDQ116:WEJ125 US116:VL125 BRY116:BSR125 DPE116:DPX125 FMK116:FND125 HJQ116:HKJ125 JGW116:JHP125 LEC116:LEV125 NBI116:NCB125 OYO116:OZH125 QVU116:QWN125 STA116:STT125 UQG116:UQZ125 WNM116:WOF125 AEO116:AFH125 CBU116:CCN125 DZA116:DZT125 FWG116:FWZ125 HTM116:HUF125 JQS116:JRL125 LNY116:LOR125 NLE116:NLX125 PIK116:PJD125 RFQ116:RGJ125 TCW116:TDP125 VAC116:VAV125 WXI116:WYB125 AOK116:APD125 CLQ116:CMJ125 EIW116:EJP125 GGC116:GGV125 IDI116:IEB125 KAO116:KBH125 LXU116:LYN125 NVA116:NVT125 PSG116:PSZ125 RPM116:RQF125 TMS116:TNL125 VJY116:VKR125 BA64747:BT64756 AYG64747:AYZ64756 CVM64747:CWF64756 ESS64747:ETL64756 GPY64747:GQR64756 INE64747:INX64756 KKK64747:KLD64756 MHQ64747:MIJ64756 OEW64747:OFP64756 QCC64747:QCV64756 RZI64747:SAB64756 TWO64747:TXH64756 VTU64747:VUN64756 BA392427:BT392436 AYG392427:AYZ392436 CVM392427:CWF392436 ESS392427:ETL392436 GPY392427:GQR392436 INE392427:INX392436 KKK392427:KLD392436 MHQ392427:MIJ392436 OEW392427:OFP392436 QCC392427:QCV392436 RZI392427:SAB392436 TWO392427:TXH392436 VTU392427:VUN392436 BA720107:BT720116 AYG720107:AYZ720116 CVM720107:CWF720116 ESS720107:ETL720116 GPY720107:GQR720116 INE720107:INX720116 KKK720107:KLD720116 MHQ720107:MIJ720116 OEW720107:OFP720116 QCC720107:QCV720116 RZI720107:SAB720116 TWO720107:TXH720116 VTU720107:VUN720116 KW64747:LP64756 BIC64747:BIV64756 DFI64747:DGB64756 FCO64747:FDH64756 GZU64747:HAN64756 IXA64747:IXT64756 KUG64747:KUZ64756 MRM64747:MSF64756 OOS64747:OPL64756 QLY64747:QMR64756 SJE64747:SJX64756 UGK64747:UHD64756 WDQ64747:WEJ64756 KW392427:LP392436 BIC392427:BIV392436 DFI392427:DGB392436 FCO392427:FDH392436 GZU392427:HAN392436 IXA392427:IXT392436 KUG392427:KUZ392436 MRM392427:MSF392436 OOS392427:OPL392436 QLY392427:QMR392436 SJE392427:SJX392436 UGK392427:UHD392436 WDQ392427:WEJ392436 KW720107:LP720116 BIC720107:BIV720116 DFI720107:DGB720116 FCO720107:FDH720116 GZU720107:HAN720116 IXA720107:IXT720116 KUG720107:KUZ720116 MRM720107:MSF720116 OOS720107:OPL720116 QLY720107:QMR720116 SJE720107:SJX720116 UGK720107:UHD720116 WDQ720107:WEJ720116 US64747:VL64756 BRY64747:BSR64756 DPE64747:DPX64756 FMK64747:FND64756 HJQ64747:HKJ64756 JGW64747:JHP64756 LEC64747:LEV64756 NBI64747:NCB64756 OYO64747:OZH64756 QVU64747:QWN64756 STA64747:STT64756 UQG64747:UQZ64756 WNM64747:WOF64756 US392427:VL392436 BRY392427:BSR392436 DPE392427:DPX392436 FMK392427:FND392436 HJQ392427:HKJ392436 JGW392427:JHP392436 LEC392427:LEV392436 NBI392427:NCB392436 OYO392427:OZH392436 QVU392427:QWN392436 STA392427:STT392436 UQG392427:UQZ392436 WNM392427:WOF392436 US720107:VL720116 BRY720107:BSR720116 DPE720107:DPX720116 FMK720107:FND720116 HJQ720107:HKJ720116 JGW720107:JHP720116 LEC720107:LEV720116 NBI720107:NCB720116 OYO720107:OZH720116 QVU720107:QWN720116 STA720107:STT720116 UQG720107:UQZ720116 WNM720107:WOF720116 AEO64747:AFH64756 CBU64747:CCN64756 DZA64747:DZT64756 FWG64747:FWZ64756 HTM64747:HUF64756 JQS64747:JRL64756 LNY64747:LOR64756 NLE64747:NLX64756 PIK64747:PJD64756 RFQ64747:RGJ64756 TCW64747:TDP64756 VAC64747:VAV64756 WXI64747:WYB64756 AEO392427:AFH392436 CBU392427:CCN392436 DZA392427:DZT392436 FWG392427:FWZ392436 HTM392427:HUF392436 JQS392427:JRL392436 LNY392427:LOR392436 NLE392427:NLX392436 PIK392427:PJD392436 RFQ392427:RGJ392436 TCW392427:TDP392436 VAC392427:VAV392436 WXI392427:WYB392436 AEO720107:AFH720116 CBU720107:CCN720116 DZA720107:DZT720116 FWG720107:FWZ720116 HTM720107:HUF720116 JQS720107:JRL720116 LNY720107:LOR720116 NLE720107:NLX720116 PIK720107:PJD720116 RFQ720107:RGJ720116 TCW720107:TDP720116 VAC720107:VAV720116 WXI720107:WYB720116 AOK64747:APD64756 CLQ64747:CMJ64756 EIW64747:EJP64756 GGC64747:GGV64756 IDI64747:IEB64756 KAO64747:KBH64756 LXU64747:LYN64756 NVA64747:NVT64756 PSG64747:PSZ64756 RPM64747:RQF64756 TMS64747:TNL64756 VJY64747:VKR64756 AOK392427:APD392436 CLQ392427:CMJ392436 EIW392427:EJP392436 GGC392427:GGV392436 IDI392427:IEB392436 KAO392427:KBH392436 LXU392427:LYN392436 NVA392427:NVT392436 PSG392427:PSZ392436 RPM392427:RQF392436 TMS392427:TNL392436 VJY392427:VKR392436 AOK720107:APD720116 CLQ720107:CMJ720116 EIW720107:EJP720116 GGC720107:GGV720116 IDI720107:IEB720116 KAO720107:KBH720116 LXU720107:LYN720116 NVA720107:NVT720116 PSG720107:PSZ720116 RPM720107:RQF720116 TMS720107:TNL720116 VJY720107:VKR720116 BA130283:BT130292 AYG130283:AYZ130292 CVM130283:CWF130292 ESS130283:ETL130292 GPY130283:GQR130292 INE130283:INX130292 KKK130283:KLD130292 MHQ130283:MIJ130292 OEW130283:OFP130292 QCC130283:QCV130292 RZI130283:SAB130292 TWO130283:TXH130292 VTU130283:VUN130292 BA457963:BT457972 AYG457963:AYZ457972 CVM457963:CWF457972 ESS457963:ETL457972 GPY457963:GQR457972 INE457963:INX457972 KKK457963:KLD457972 MHQ457963:MIJ457972 OEW457963:OFP457972 QCC457963:QCV457972 RZI457963:SAB457972 TWO457963:TXH457972 VTU457963:VUN457972 BA785643:BT785652 AYG785643:AYZ785652 CVM785643:CWF785652 ESS785643:ETL785652 GPY785643:GQR785652 INE785643:INX785652 KKK785643:KLD785652 MHQ785643:MIJ785652 OEW785643:OFP785652 QCC785643:QCV785652 RZI785643:SAB785652 TWO785643:TXH785652 VTU785643:VUN785652 KW130283:LP130292 BIC130283:BIV130292 DFI130283:DGB130292 FCO130283:FDH130292 GZU130283:HAN130292 IXA130283:IXT130292 KUG130283:KUZ130292 MRM130283:MSF130292 OOS130283:OPL130292 QLY130283:QMR130292 SJE130283:SJX130292 UGK130283:UHD130292 WDQ130283:WEJ130292 KW457963:LP457972 BIC457963:BIV457972 DFI457963:DGB457972 FCO457963:FDH457972 GZU457963:HAN457972 IXA457963:IXT457972 KUG457963:KUZ457972 MRM457963:MSF457972 OOS457963:OPL457972 QLY457963:QMR457972 SJE457963:SJX457972 UGK457963:UHD457972 WDQ457963:WEJ457972 KW785643:LP785652 BIC785643:BIV785652 DFI785643:DGB785652 FCO785643:FDH785652 GZU785643:HAN785652 IXA785643:IXT785652 KUG785643:KUZ785652 MRM785643:MSF785652 OOS785643:OPL785652 QLY785643:QMR785652 SJE785643:SJX785652 UGK785643:UHD785652 WDQ785643:WEJ785652 US130283:VL130292 BRY130283:BSR130292 DPE130283:DPX130292 FMK130283:FND130292 HJQ130283:HKJ130292 JGW130283:JHP130292 LEC130283:LEV130292 NBI130283:NCB130292 OYO130283:OZH130292 QVU130283:QWN130292 STA130283:STT130292 UQG130283:UQZ130292 WNM130283:WOF130292 US457963:VL457972 BRY457963:BSR457972 DPE457963:DPX457972 FMK457963:FND457972 HJQ457963:HKJ457972 JGW457963:JHP457972 LEC457963:LEV457972 NBI457963:NCB457972 OYO457963:OZH457972 QVU457963:QWN457972 STA457963:STT457972 UQG457963:UQZ457972 WNM457963:WOF457972 US785643:VL785652 BRY785643:BSR785652 DPE785643:DPX785652 FMK785643:FND785652 HJQ785643:HKJ785652 JGW785643:JHP785652 LEC785643:LEV785652 NBI785643:NCB785652 OYO785643:OZH785652 QVU785643:QWN785652 STA785643:STT785652 UQG785643:UQZ785652 WNM785643:WOF785652 AEO130283:AFH130292 CBU130283:CCN130292 DZA130283:DZT130292 FWG130283:FWZ130292 HTM130283:HUF130292 JQS130283:JRL130292 LNY130283:LOR130292 NLE130283:NLX130292 PIK130283:PJD130292 RFQ130283:RGJ130292 TCW130283:TDP130292 VAC130283:VAV130292 WXI130283:WYB130292 AEO457963:AFH457972 CBU457963:CCN457972 DZA457963:DZT457972 FWG457963:FWZ457972 HTM457963:HUF457972 JQS457963:JRL457972 LNY457963:LOR457972 NLE457963:NLX457972 PIK457963:PJD457972 RFQ457963:RGJ457972 TCW457963:TDP457972 VAC457963:VAV457972 WXI457963:WYB457972 AEO785643:AFH785652 CBU785643:CCN785652 DZA785643:DZT785652 FWG785643:FWZ785652 HTM785643:HUF785652 JQS785643:JRL785652 LNY785643:LOR785652 NLE785643:NLX785652 PIK785643:PJD785652 RFQ785643:RGJ785652 TCW785643:TDP785652 VAC785643:VAV785652 WXI785643:WYB785652 AOK130283:APD130292 CLQ130283:CMJ130292 EIW130283:EJP130292 GGC130283:GGV130292 IDI130283:IEB130292 KAO130283:KBH130292 LXU130283:LYN130292 NVA130283:NVT130292 PSG130283:PSZ130292 RPM130283:RQF130292 TMS130283:TNL130292 VJY130283:VKR130292 AOK457963:APD457972 CLQ457963:CMJ457972 EIW457963:EJP457972 GGC457963:GGV457972 IDI457963:IEB457972 KAO457963:KBH457972 LXU457963:LYN457972 NVA457963:NVT457972 PSG457963:PSZ457972 RPM457963:RQF457972 TMS457963:TNL457972 VJY457963:VKR457972 AOK785643:APD785652 CLQ785643:CMJ785652 EIW785643:EJP785652 GGC785643:GGV785652 IDI785643:IEB785652 KAO785643:KBH785652 LXU785643:LYN785652 NVA785643:NVT785652 PSG785643:PSZ785652 RPM785643:RQF785652 TMS785643:TNL785652 VJY785643:VKR785652 BA195819:BT195828 AYG195819:AYZ195828 CVM195819:CWF195828 ESS195819:ETL195828 GPY195819:GQR195828 INE195819:INX195828 KKK195819:KLD195828 MHQ195819:MIJ195828 OEW195819:OFP195828 QCC195819:QCV195828 RZI195819:SAB195828 TWO195819:TXH195828 VTU195819:VUN195828 BA523499:BT523508 AYG523499:AYZ523508 CVM523499:CWF523508 ESS523499:ETL523508 GPY523499:GQR523508 INE523499:INX523508 KKK523499:KLD523508 MHQ523499:MIJ523508 OEW523499:OFP523508 QCC523499:QCV523508 RZI523499:SAB523508 TWO523499:TXH523508 VTU523499:VUN523508 BA851179:BT851188 AYG851179:AYZ851188 CVM851179:CWF851188 ESS851179:ETL851188 GPY851179:GQR851188 INE851179:INX851188 KKK851179:KLD851188 MHQ851179:MIJ851188 OEW851179:OFP851188 QCC851179:QCV851188 RZI851179:SAB851188 TWO851179:TXH851188 VTU851179:VUN851188 KW195819:LP195828 BIC195819:BIV195828 DFI195819:DGB195828 FCO195819:FDH195828 GZU195819:HAN195828 IXA195819:IXT195828 KUG195819:KUZ195828 MRM195819:MSF195828 OOS195819:OPL195828 QLY195819:QMR195828 SJE195819:SJX195828 UGK195819:UHD195828 WDQ195819:WEJ195828 KW523499:LP523508 BIC523499:BIV523508 DFI523499:DGB523508 FCO523499:FDH523508 GZU523499:HAN523508 IXA523499:IXT523508 KUG523499:KUZ523508 MRM523499:MSF523508 OOS523499:OPL523508 QLY523499:QMR523508 SJE523499:SJX523508 UGK523499:UHD523508 WDQ523499:WEJ523508 KW851179:LP851188 BIC851179:BIV851188 DFI851179:DGB851188 FCO851179:FDH851188 GZU851179:HAN851188 IXA851179:IXT851188 KUG851179:KUZ851188 MRM851179:MSF851188 OOS851179:OPL851188 QLY851179:QMR851188 SJE851179:SJX851188 UGK851179:UHD851188 WDQ851179:WEJ851188 US195819:VL195828 BRY195819:BSR195828 DPE195819:DPX195828 FMK195819:FND195828 HJQ195819:HKJ195828 JGW195819:JHP195828 LEC195819:LEV195828 NBI195819:NCB195828 OYO195819:OZH195828 QVU195819:QWN195828 STA195819:STT195828 UQG195819:UQZ195828 WNM195819:WOF195828 US523499:VL523508 BRY523499:BSR523508 DPE523499:DPX523508 FMK523499:FND523508 HJQ523499:HKJ523508 JGW523499:JHP523508 LEC523499:LEV523508 NBI523499:NCB523508 OYO523499:OZH523508 QVU523499:QWN523508 STA523499:STT523508 UQG523499:UQZ523508 WNM523499:WOF523508 US851179:VL851188 BRY851179:BSR851188 DPE851179:DPX851188 FMK851179:FND851188 HJQ851179:HKJ851188 JGW851179:JHP851188 LEC851179:LEV851188 NBI851179:NCB851188 OYO851179:OZH851188 QVU851179:QWN851188 STA851179:STT851188 UQG851179:UQZ851188 WNM851179:WOF851188 AEO195819:AFH195828 CBU195819:CCN195828 DZA195819:DZT195828 FWG195819:FWZ195828 HTM195819:HUF195828 JQS195819:JRL195828 LNY195819:LOR195828 NLE195819:NLX195828 PIK195819:PJD195828 RFQ195819:RGJ195828 TCW195819:TDP195828 VAC195819:VAV195828 WXI195819:WYB195828 AEO523499:AFH523508 CBU523499:CCN523508 DZA523499:DZT523508 FWG523499:FWZ523508 HTM523499:HUF523508 JQS523499:JRL523508 LNY523499:LOR523508 NLE523499:NLX523508 PIK523499:PJD523508 RFQ523499:RGJ523508 TCW523499:TDP523508 VAC523499:VAV523508 WXI523499:WYB523508 AEO851179:AFH851188 CBU851179:CCN851188 DZA851179:DZT851188 FWG851179:FWZ851188 HTM851179:HUF851188 JQS851179:JRL851188 LNY851179:LOR851188 NLE851179:NLX851188 PIK851179:PJD851188 RFQ851179:RGJ851188 TCW851179:TDP851188 VAC851179:VAV851188 WXI851179:WYB851188 AOK195819:APD195828 CLQ195819:CMJ195828 EIW195819:EJP195828 GGC195819:GGV195828 IDI195819:IEB195828 KAO195819:KBH195828 LXU195819:LYN195828 NVA195819:NVT195828 PSG195819:PSZ195828 RPM195819:RQF195828 TMS195819:TNL195828 VJY195819:VKR195828 AOK523499:APD523508 CLQ523499:CMJ523508 EIW523499:EJP523508 GGC523499:GGV523508 IDI523499:IEB523508 KAO523499:KBH523508 LXU523499:LYN523508 NVA523499:NVT523508 PSG523499:PSZ523508 RPM523499:RQF523508 TMS523499:TNL523508 VJY523499:VKR523508 AOK851179:APD851188 CLQ851179:CMJ851188 EIW851179:EJP851188 GGC851179:GGV851188 IDI851179:IEB851188 KAO851179:KBH851188 LXU851179:LYN851188 NVA851179:NVT851188 PSG851179:PSZ851188 RPM851179:RQF851188 TMS851179:TNL851188 VJY851179:VKR851188 BA261355:BT261364 AYG261355:AYZ261364 CVM261355:CWF261364 ESS261355:ETL261364 GPY261355:GQR261364 INE261355:INX261364 KKK261355:KLD261364 MHQ261355:MIJ261364 OEW261355:OFP261364 QCC261355:QCV261364 RZI261355:SAB261364 TWO261355:TXH261364 VTU261355:VUN261364 BA589035:BT589044 AYG589035:AYZ589044 CVM589035:CWF589044 ESS589035:ETL589044 GPY589035:GQR589044 INE589035:INX589044 KKK589035:KLD589044 MHQ589035:MIJ589044 OEW589035:OFP589044 QCC589035:QCV589044 RZI589035:SAB589044 TWO589035:TXH589044 VTU589035:VUN589044 BA916715:BT916724 AYG916715:AYZ916724 CVM916715:CWF916724 ESS916715:ETL916724 GPY916715:GQR916724 INE916715:INX916724 KKK916715:KLD916724 MHQ916715:MIJ916724 OEW916715:OFP916724 QCC916715:QCV916724 RZI916715:SAB916724 TWO916715:TXH916724 VTU916715:VUN916724 KW261355:LP261364 BIC261355:BIV261364 DFI261355:DGB261364 FCO261355:FDH261364 GZU261355:HAN261364 IXA261355:IXT261364 KUG261355:KUZ261364 MRM261355:MSF261364 OOS261355:OPL261364 QLY261355:QMR261364 SJE261355:SJX261364 UGK261355:UHD261364 WDQ261355:WEJ261364 KW589035:LP589044 BIC589035:BIV589044 DFI589035:DGB589044 FCO589035:FDH589044 GZU589035:HAN589044 IXA589035:IXT589044 KUG589035:KUZ589044 MRM589035:MSF589044 OOS589035:OPL589044 QLY589035:QMR589044 SJE589035:SJX589044 UGK589035:UHD589044 WDQ589035:WEJ589044 KW916715:LP916724 BIC916715:BIV916724 DFI916715:DGB916724 FCO916715:FDH916724 GZU916715:HAN916724 IXA916715:IXT916724 KUG916715:KUZ916724 MRM916715:MSF916724 OOS916715:OPL916724 QLY916715:QMR916724 SJE916715:SJX916724 UGK916715:UHD916724 WDQ916715:WEJ916724 US261355:VL261364 BRY261355:BSR261364 DPE261355:DPX261364 FMK261355:FND261364 HJQ261355:HKJ261364 JGW261355:JHP261364 LEC261355:LEV261364 NBI261355:NCB261364 OYO261355:OZH261364 QVU261355:QWN261364 STA261355:STT261364 UQG261355:UQZ261364 WNM261355:WOF261364 US589035:VL589044 BRY589035:BSR589044 DPE589035:DPX589044 FMK589035:FND589044 HJQ589035:HKJ589044 JGW589035:JHP589044 LEC589035:LEV589044 NBI589035:NCB589044 OYO589035:OZH589044 QVU589035:QWN589044 STA589035:STT589044 UQG589035:UQZ589044 WNM589035:WOF589044 US916715:VL916724 BRY916715:BSR916724 DPE916715:DPX916724 FMK916715:FND916724 HJQ916715:HKJ916724 JGW916715:JHP916724 LEC916715:LEV916724 NBI916715:NCB916724 OYO916715:OZH916724 QVU916715:QWN916724 STA916715:STT916724 UQG916715:UQZ916724 WNM916715:WOF916724 AEO261355:AFH261364 CBU261355:CCN261364 DZA261355:DZT261364 FWG261355:FWZ261364 HTM261355:HUF261364 JQS261355:JRL261364 LNY261355:LOR261364 NLE261355:NLX261364 PIK261355:PJD261364 RFQ261355:RGJ261364 TCW261355:TDP261364 VAC261355:VAV261364 WXI261355:WYB261364 AEO589035:AFH589044 CBU589035:CCN589044 DZA589035:DZT589044 FWG589035:FWZ589044 HTM589035:HUF589044 JQS589035:JRL589044 LNY589035:LOR589044 NLE589035:NLX589044 PIK589035:PJD589044 RFQ589035:RGJ589044 TCW589035:TDP589044 VAC589035:VAV589044 WXI589035:WYB589044 AEO916715:AFH916724 CBU916715:CCN916724 DZA916715:DZT916724 FWG916715:FWZ916724 HTM916715:HUF916724 JQS916715:JRL916724 LNY916715:LOR916724 NLE916715:NLX916724 PIK916715:PJD916724 RFQ916715:RGJ916724 TCW916715:TDP916724 VAC916715:VAV916724 WXI916715:WYB916724 AOK261355:APD261364 CLQ261355:CMJ261364 EIW261355:EJP261364 GGC261355:GGV261364 IDI261355:IEB261364 KAO261355:KBH261364 LXU261355:LYN261364 NVA261355:NVT261364 PSG261355:PSZ261364 RPM261355:RQF261364 TMS261355:TNL261364 VJY261355:VKR261364 AOK589035:APD589044 CLQ589035:CMJ589044 EIW589035:EJP589044 GGC589035:GGV589044 IDI589035:IEB589044 KAO589035:KBH589044 LXU589035:LYN589044 NVA589035:NVT589044 PSG589035:PSZ589044 RPM589035:RQF589044 TMS589035:TNL589044 VJY589035:VKR589044 AOK916715:APD916724 CLQ916715:CMJ916724 EIW916715:EJP916724 GGC916715:GGV916724 IDI916715:IEB916724 KAO916715:KBH916724 LXU916715:LYN916724 NVA916715:NVT916724 PSG916715:PSZ916724 RPM916715:RQF916724 TMS916715:TNL916724 VJY916715:VKR916724 BA326891:BT326900 AYG326891:AYZ326900 CVM326891:CWF326900 ESS326891:ETL326900 GPY326891:GQR326900 INE326891:INX326900 KKK326891:KLD326900 MHQ326891:MIJ326900 OEW326891:OFP326900 QCC326891:QCV326900 RZI326891:SAB326900 TWO326891:TXH326900 VTU326891:VUN326900 BA654571:BT654580 AYG654571:AYZ654580 CVM654571:CWF654580 ESS654571:ETL654580 GPY654571:GQR654580 INE654571:INX654580 KKK654571:KLD654580 MHQ654571:MIJ654580 OEW654571:OFP654580 QCC654571:QCV654580 RZI654571:SAB654580 TWO654571:TXH654580 VTU654571:VUN654580 BA982251:BT982260 AYG982251:AYZ982260 CVM982251:CWF982260 ESS982251:ETL982260 GPY982251:GQR982260 INE982251:INX982260 KKK982251:KLD982260 MHQ982251:MIJ982260 OEW982251:OFP982260 QCC982251:QCV982260 RZI982251:SAB982260 TWO982251:TXH982260 VTU982251:VUN982260 KW326891:LP326900 BIC326891:BIV326900 DFI326891:DGB326900 FCO326891:FDH326900 GZU326891:HAN326900 IXA326891:IXT326900 KUG326891:KUZ326900 MRM326891:MSF326900 OOS326891:OPL326900 QLY326891:QMR326900 SJE326891:SJX326900 UGK326891:UHD326900 WDQ326891:WEJ326900 KW654571:LP654580 BIC654571:BIV654580 DFI654571:DGB654580 FCO654571:FDH654580 GZU654571:HAN654580 IXA654571:IXT654580 KUG654571:KUZ654580 MRM654571:MSF654580 OOS654571:OPL654580 QLY654571:QMR654580 SJE654571:SJX654580 UGK654571:UHD654580 WDQ654571:WEJ654580 KW982251:LP982260 BIC982251:BIV982260 DFI982251:DGB982260 FCO982251:FDH982260 GZU982251:HAN982260 IXA982251:IXT982260 KUG982251:KUZ982260 MRM982251:MSF982260 OOS982251:OPL982260 QLY982251:QMR982260 SJE982251:SJX982260 UGK982251:UHD982260 WDQ982251:WEJ982260 US326891:VL326900 BRY326891:BSR326900 DPE326891:DPX326900 FMK326891:FND326900 HJQ326891:HKJ326900 JGW326891:JHP326900 LEC326891:LEV326900 NBI326891:NCB326900 OYO326891:OZH326900 QVU326891:QWN326900 STA326891:STT326900 UQG326891:UQZ326900 WNM326891:WOF326900 US654571:VL654580 BRY654571:BSR654580 DPE654571:DPX654580 FMK654571:FND654580 HJQ654571:HKJ654580 JGW654571:JHP654580 LEC654571:LEV654580 NBI654571:NCB654580 OYO654571:OZH654580 QVU654571:QWN654580 STA654571:STT654580 UQG654571:UQZ654580 WNM654571:WOF654580 US982251:VL982260 BRY982251:BSR982260 DPE982251:DPX982260 FMK982251:FND982260 HJQ982251:HKJ982260 JGW982251:JHP982260 LEC982251:LEV982260 NBI982251:NCB982260 OYO982251:OZH982260 QVU982251:QWN982260 STA982251:STT982260 UQG982251:UQZ982260 WNM982251:WOF982260 AEO326891:AFH326900 CBU326891:CCN326900 DZA326891:DZT326900 FWG326891:FWZ326900 HTM326891:HUF326900 JQS326891:JRL326900 LNY326891:LOR326900 NLE326891:NLX326900 PIK326891:PJD326900 RFQ326891:RGJ326900 TCW326891:TDP326900 VAC326891:VAV326900 WXI326891:WYB326900 AEO654571:AFH654580 CBU654571:CCN654580 DZA654571:DZT654580 FWG654571:FWZ654580 HTM654571:HUF654580 JQS654571:JRL654580 LNY654571:LOR654580 NLE654571:NLX654580 PIK654571:PJD654580 RFQ654571:RGJ654580 TCW654571:TDP654580 VAC654571:VAV654580 WXI654571:WYB654580 AEO982251:AFH982260 CBU982251:CCN982260 DZA982251:DZT982260 FWG982251:FWZ982260 HTM982251:HUF982260 JQS982251:JRL982260 LNY982251:LOR982260 NLE982251:NLX982260 PIK982251:PJD982260 RFQ982251:RGJ982260 TCW982251:TDP982260 VAC982251:VAV982260 WXI982251:WYB982260 AOK326891:APD326900 CLQ326891:CMJ326900 EIW326891:EJP326900 GGC326891:GGV326900 IDI326891:IEB326900 KAO326891:KBH326900 LXU326891:LYN326900 NVA326891:NVT326900 PSG326891:PSZ326900 RPM326891:RQF326900 TMS326891:TNL326900 VJY326891:VKR326900 AOK654571:APD654580 CLQ654571:CMJ654580 EIW654571:EJP654580 GGC654571:GGV654580 IDI654571:IEB654580 KAO654571:KBH654580 LXU654571:LYN654580 NVA654571:NVT654580 PSG654571:PSZ654580 RPM654571:RQF654580 TMS654571:TNL654580 VJY654571:VKR654580 AOK982251:APD982260 CLQ982251:CMJ982260 EIW982251:EJP982260 GGC982251:GGV982260 IDI982251:IEB982260 KAO982251:KBH982260 LXU982251:LYN982260 NVA982251:NVT982260 PSG982251:PSZ982260 RPM982251:RQF982260 TMS982251:TNL982260 VJY982251:VKR982260 BD112:BI114 AER112:AEW114 BIF112:BIK114 CLT112:CLY114 DPH112:DPM114 ESV112:ETA114 FWJ112:FWO114 GZX112:HAC114 IDL112:IDQ114 JGZ112:JHE114 KKN112:KKS114 LOB112:LOG114 MRP112:MRU114 NVD112:NVI114 OYR112:OYW114 QCF112:QCK114 RFT112:RFY114 SJH112:SJM114 TMV112:TNA114 UQJ112:UQO114 VTX112:VUC114 WXL112:WXQ114 BD130279:BI130281 AER130279:AEW130281 BIF130279:BIK130281 CLT130279:CLY130281 DPH130279:DPM130281 ESV130279:ETA130281 FWJ130279:FWO130281 GZX130279:HAC130281 IDL130279:IDQ130281 JGZ130279:JHE130281 KKN130279:KKS130281 LOB130279:LOG130281 MRP130279:MRU130281 NVD130279:NVI130281 OYR130279:OYW130281 QCF130279:QCK130281 RFT130279:RFY130281 SJH130279:SJM130281 TMV130279:TNA130281 UQJ130279:UQO130281 VTX130279:VUC130281 WXL130279:WXQ130281 BD326887:BI326889 AER326887:AEW326889 BIF326887:BIK326889 CLT326887:CLY326889 DPH326887:DPM326889 ESV326887:ETA326889 FWJ326887:FWO326889 GZX326887:HAC326889 IDL326887:IDQ326889 JGZ326887:JHE326889 KKN326887:KKS326889 LOB326887:LOG326889 MRP326887:MRU326889 NVD326887:NVI326889 OYR326887:OYW326889 QCF326887:QCK326889 RFT326887:RFY326889 SJH326887:SJM326889 TMV326887:TNA326889 UQJ326887:UQO326889 VTX326887:VUC326889 WXL326887:WXQ326889 BD523495:BI523497 AER523495:AEW523497 BIF523495:BIK523497 CLT523495:CLY523497 DPH523495:DPM523497 ESV523495:ETA523497 FWJ523495:FWO523497 GZX523495:HAC523497 IDL523495:IDQ523497 JGZ523495:JHE523497 KKN523495:KKS523497 LOB523495:LOG523497 MRP523495:MRU523497 NVD523495:NVI523497 OYR523495:OYW523497 QCF523495:QCK523497 RFT523495:RFY523497 SJH523495:SJM523497 TMV523495:TNA523497 UQJ523495:UQO523497 VTX523495:VUC523497 WXL523495:WXQ523497 BD720103:BI720105 AER720103:AEW720105 BIF720103:BIK720105 CLT720103:CLY720105 DPH720103:DPM720105 ESV720103:ETA720105 FWJ720103:FWO720105 GZX720103:HAC720105 IDL720103:IDQ720105 JGZ720103:JHE720105 KKN720103:KKS720105 LOB720103:LOG720105 MRP720103:MRU720105 NVD720103:NVI720105 OYR720103:OYW720105 QCF720103:QCK720105 RFT720103:RFY720105 SJH720103:SJM720105 TMV720103:TNA720105 UQJ720103:UQO720105 VTX720103:VUC720105 WXL720103:WXQ720105 BD916711:BI916713 AER916711:AEW916713 BIF916711:BIK916713 CLT916711:CLY916713 DPH916711:DPM916713 ESV916711:ETA916713 FWJ916711:FWO916713 GZX916711:HAC916713 IDL916711:IDQ916713 JGZ916711:JHE916713 KKN916711:KKS916713 LOB916711:LOG916713 MRP916711:MRU916713 NVD916711:NVI916713 OYR916711:OYW916713 QCF916711:QCK916713 RFT916711:RFY916713 SJH916711:SJM916713 TMV916711:TNA916713 UQJ916711:UQO916713 VTX916711:VUC916713 WXL916711:WXQ916713 KZ112:LE114 AON112:AOS114 BSB112:BSG114 CVP112:CVU114 DZD112:DZI114 FCR112:FCW114 GGF112:GGK114 HJT112:HJY114 INH112:INM114 JQV112:JRA114 KUJ112:KUO114 LXX112:LYC114 NBL112:NBQ114 OEZ112:OFE114 PIN112:PIS114 QMB112:QMG114 RPP112:RPU114 STD112:STI114 TWR112:TWW114 VAF112:VAK114 WDT112:WDY114 KZ130279:LE130281 AON130279:AOS130281 BSB130279:BSG130281 CVP130279:CVU130281 DZD130279:DZI130281 FCR130279:FCW130281 GGF130279:GGK130281 HJT130279:HJY130281 INH130279:INM130281 JQV130279:JRA130281 KUJ130279:KUO130281 LXX130279:LYC130281 NBL130279:NBQ130281 OEZ130279:OFE130281 PIN130279:PIS130281 QMB130279:QMG130281 RPP130279:RPU130281 STD130279:STI130281 TWR130279:TWW130281 VAF130279:VAK130281 WDT130279:WDY130281 KZ326887:LE326889 AON326887:AOS326889 BSB326887:BSG326889 CVP326887:CVU326889 DZD326887:DZI326889 FCR326887:FCW326889 GGF326887:GGK326889 HJT326887:HJY326889 INH326887:INM326889 JQV326887:JRA326889 KUJ326887:KUO326889 LXX326887:LYC326889 NBL326887:NBQ326889 OEZ326887:OFE326889 PIN326887:PIS326889 QMB326887:QMG326889 RPP326887:RPU326889 STD326887:STI326889 TWR326887:TWW326889 VAF326887:VAK326889 WDT326887:WDY326889 KZ523495:LE523497 AON523495:AOS523497 BSB523495:BSG523497 CVP523495:CVU523497 DZD523495:DZI523497 FCR523495:FCW523497 GGF523495:GGK523497 HJT523495:HJY523497 INH523495:INM523497 JQV523495:JRA523497 KUJ523495:KUO523497 LXX523495:LYC523497 NBL523495:NBQ523497 OEZ523495:OFE523497 PIN523495:PIS523497 QMB523495:QMG523497 RPP523495:RPU523497 STD523495:STI523497 TWR523495:TWW523497 VAF523495:VAK523497 WDT523495:WDY523497 KZ720103:LE720105 AON720103:AOS720105 BSB720103:BSG720105 CVP720103:CVU720105 DZD720103:DZI720105 FCR720103:FCW720105 GGF720103:GGK720105 HJT720103:HJY720105 INH720103:INM720105 JQV720103:JRA720105 KUJ720103:KUO720105 LXX720103:LYC720105 NBL720103:NBQ720105 OEZ720103:OFE720105 PIN720103:PIS720105 QMB720103:QMG720105 RPP720103:RPU720105 STD720103:STI720105 TWR720103:TWW720105 VAF720103:VAK720105 WDT720103:WDY720105 KZ916711:LE916713 AON916711:AOS916713 BSB916711:BSG916713 CVP916711:CVU916713 DZD916711:DZI916713 FCR916711:FCW916713 GGF916711:GGK916713 HJT916711:HJY916713 INH916711:INM916713 JQV916711:JRA916713 KUJ916711:KUO916713 LXX916711:LYC916713 NBL916711:NBQ916713 OEZ916711:OFE916713 PIN916711:PIS916713 QMB916711:QMG916713 RPP916711:RPU916713 STD916711:STI916713 TWR916711:TWW916713 VAF916711:VAK916713 WDT916711:WDY916713 UV112:VA114 AYJ112:AYO114 CBX112:CCC114 DFL112:DFQ114 EIZ112:EJE114 FMN112:FMS114 GQB112:GQG114 HTP112:HTU114 IXD112:IXI114 KAR112:KAW114 LEF112:LEK114 MHT112:MHY114 NLH112:NLM114 OOV112:OPA114 PSJ112:PSO114 QVX112:QWC114 RZL112:RZQ114 TCZ112:TDE114 UGN112:UGS114 VKB112:VKG114 WNP112:WNU114 UV130279:VA130281 AYJ130279:AYO130281 CBX130279:CCC130281 DFL130279:DFQ130281 EIZ130279:EJE130281 FMN130279:FMS130281 GQB130279:GQG130281 HTP130279:HTU130281 IXD130279:IXI130281 KAR130279:KAW130281 LEF130279:LEK130281 MHT130279:MHY130281 NLH130279:NLM130281 OOV130279:OPA130281 PSJ130279:PSO130281 QVX130279:QWC130281 RZL130279:RZQ130281 TCZ130279:TDE130281 UGN130279:UGS130281 VKB130279:VKG130281 WNP130279:WNU130281 UV326887:VA326889 AYJ326887:AYO326889 CBX326887:CCC326889 DFL326887:DFQ326889 EIZ326887:EJE326889 FMN326887:FMS326889 GQB326887:GQG326889 HTP326887:HTU326889 IXD326887:IXI326889 KAR326887:KAW326889 LEF326887:LEK326889 MHT326887:MHY326889 NLH326887:NLM326889 OOV326887:OPA326889 PSJ326887:PSO326889 QVX326887:QWC326889 RZL326887:RZQ326889 TCZ326887:TDE326889 UGN326887:UGS326889 VKB326887:VKG326889 WNP326887:WNU326889 UV523495:VA523497 AYJ523495:AYO523497 CBX523495:CCC523497 DFL523495:DFQ523497 EIZ523495:EJE523497 FMN523495:FMS523497 GQB523495:GQG523497 HTP523495:HTU523497 IXD523495:IXI523497 KAR523495:KAW523497 LEF523495:LEK523497 MHT523495:MHY523497 NLH523495:NLM523497 OOV523495:OPA523497 PSJ523495:PSO523497 QVX523495:QWC523497 RZL523495:RZQ523497 TCZ523495:TDE523497 UGN523495:UGS523497 VKB523495:VKG523497 WNP523495:WNU523497 UV720103:VA720105 AYJ720103:AYO720105 CBX720103:CCC720105 DFL720103:DFQ720105 EIZ720103:EJE720105 FMN720103:FMS720105 GQB720103:GQG720105 HTP720103:HTU720105 IXD720103:IXI720105 KAR720103:KAW720105 LEF720103:LEK720105 MHT720103:MHY720105 NLH720103:NLM720105 OOV720103:OPA720105 PSJ720103:PSO720105 QVX720103:QWC720105 RZL720103:RZQ720105 TCZ720103:TDE720105 UGN720103:UGS720105 VKB720103:VKG720105 WNP720103:WNU720105 UV916711:VA916713 AYJ916711:AYO916713 CBX916711:CCC916713 DFL916711:DFQ916713 EIZ916711:EJE916713 FMN916711:FMS916713 GQB916711:GQG916713 HTP916711:HTU916713 IXD916711:IXI916713 KAR916711:KAW916713 LEF916711:LEK916713 MHT916711:MHY916713 NLH916711:NLM916713 OOV916711:OPA916713 PSJ916711:PSO916713 QVX916711:QWC916713 RZL916711:RZQ916713 TCZ916711:TDE916713 UGN916711:UGS916713 VKB916711:VKG916713 WNP916711:WNU916713 BD64743:BI64745 AER64743:AEW64745 BIF64743:BIK64745 CLT64743:CLY64745 DPH64743:DPM64745 ESV64743:ETA64745 FWJ64743:FWO64745 GZX64743:HAC64745 IDL64743:IDQ64745 JGZ64743:JHE64745 KKN64743:KKS64745 LOB64743:LOG64745 MRP64743:MRU64745 NVD64743:NVI64745 OYR64743:OYW64745 QCF64743:QCK64745 RFT64743:RFY64745 SJH64743:SJM64745 TMV64743:TNA64745 UQJ64743:UQO64745 VTX64743:VUC64745 WXL64743:WXQ64745 BD261351:BI261353 AER261351:AEW261353 BIF261351:BIK261353 CLT261351:CLY261353 DPH261351:DPM261353 ESV261351:ETA261353 FWJ261351:FWO261353 GZX261351:HAC261353 IDL261351:IDQ261353 JGZ261351:JHE261353 KKN261351:KKS261353 LOB261351:LOG261353 MRP261351:MRU261353 NVD261351:NVI261353 OYR261351:OYW261353 QCF261351:QCK261353 RFT261351:RFY261353 SJH261351:SJM261353 TMV261351:TNA261353 UQJ261351:UQO261353 VTX261351:VUC261353 WXL261351:WXQ261353 BD457959:BI457961 AER457959:AEW457961 BIF457959:BIK457961 CLT457959:CLY457961 DPH457959:DPM457961 ESV457959:ETA457961 FWJ457959:FWO457961 GZX457959:HAC457961 IDL457959:IDQ457961 JGZ457959:JHE457961 KKN457959:KKS457961 LOB457959:LOG457961 MRP457959:MRU457961 NVD457959:NVI457961 OYR457959:OYW457961 QCF457959:QCK457961 RFT457959:RFY457961 SJH457959:SJM457961 TMV457959:TNA457961 UQJ457959:UQO457961 VTX457959:VUC457961 WXL457959:WXQ457961 BD654567:BI654569 AER654567:AEW654569 BIF654567:BIK654569 CLT654567:CLY654569 DPH654567:DPM654569 ESV654567:ETA654569 FWJ654567:FWO654569 GZX654567:HAC654569 IDL654567:IDQ654569 JGZ654567:JHE654569 KKN654567:KKS654569 LOB654567:LOG654569 MRP654567:MRU654569 NVD654567:NVI654569 OYR654567:OYW654569 QCF654567:QCK654569 RFT654567:RFY654569 SJH654567:SJM654569 TMV654567:TNA654569 UQJ654567:UQO654569 VTX654567:VUC654569 WXL654567:WXQ654569 BD851175:BI851177 AER851175:AEW851177 BIF851175:BIK851177 CLT851175:CLY851177 DPH851175:DPM851177 ESV851175:ETA851177 FWJ851175:FWO851177 GZX851175:HAC851177 IDL851175:IDQ851177 JGZ851175:JHE851177 KKN851175:KKS851177 LOB851175:LOG851177 MRP851175:MRU851177 NVD851175:NVI851177 OYR851175:OYW851177 QCF851175:QCK851177 RFT851175:RFY851177 SJH851175:SJM851177 TMV851175:TNA851177 UQJ851175:UQO851177 VTX851175:VUC851177 WXL851175:WXQ851177 KZ64743:LE64745 AON64743:AOS64745 BSB64743:BSG64745 CVP64743:CVU64745 DZD64743:DZI64745 FCR64743:FCW64745 GGF64743:GGK64745 HJT64743:HJY64745 INH64743:INM64745 JQV64743:JRA64745 KUJ64743:KUO64745 LXX64743:LYC64745 NBL64743:NBQ64745 OEZ64743:OFE64745 PIN64743:PIS64745 QMB64743:QMG64745 RPP64743:RPU64745 STD64743:STI64745 TWR64743:TWW64745 VAF64743:VAK64745 WDT64743:WDY64745 KZ261351:LE261353 AON261351:AOS261353 BSB261351:BSG261353 CVP261351:CVU261353 DZD261351:DZI261353 FCR261351:FCW261353 GGF261351:GGK261353 HJT261351:HJY261353 INH261351:INM261353 JQV261351:JRA261353 KUJ261351:KUO261353 LXX261351:LYC261353 NBL261351:NBQ261353 OEZ261351:OFE261353 PIN261351:PIS261353 QMB261351:QMG261353 RPP261351:RPU261353 STD261351:STI261353 TWR261351:TWW261353 VAF261351:VAK261353 WDT261351:WDY261353 KZ457959:LE457961 AON457959:AOS457961 BSB457959:BSG457961 CVP457959:CVU457961 DZD457959:DZI457961 FCR457959:FCW457961 GGF457959:GGK457961 HJT457959:HJY457961 INH457959:INM457961 JQV457959:JRA457961 KUJ457959:KUO457961 LXX457959:LYC457961 NBL457959:NBQ457961 OEZ457959:OFE457961 PIN457959:PIS457961 QMB457959:QMG457961 RPP457959:RPU457961 STD457959:STI457961 TWR457959:TWW457961 VAF457959:VAK457961 WDT457959:WDY457961 KZ654567:LE654569 AON654567:AOS654569 BSB654567:BSG654569 CVP654567:CVU654569 DZD654567:DZI654569 FCR654567:FCW654569 GGF654567:GGK654569 HJT654567:HJY654569 INH654567:INM654569 JQV654567:JRA654569 KUJ654567:KUO654569 LXX654567:LYC654569 NBL654567:NBQ654569 OEZ654567:OFE654569 PIN654567:PIS654569 QMB654567:QMG654569 RPP654567:RPU654569 STD654567:STI654569 TWR654567:TWW654569 VAF654567:VAK654569 WDT654567:WDY654569 KZ851175:LE851177 AON851175:AOS851177 BSB851175:BSG851177 CVP851175:CVU851177 DZD851175:DZI851177 FCR851175:FCW851177 GGF851175:GGK851177 HJT851175:HJY851177 INH851175:INM851177 JQV851175:JRA851177 KUJ851175:KUO851177 LXX851175:LYC851177 NBL851175:NBQ851177 OEZ851175:OFE851177 PIN851175:PIS851177 QMB851175:QMG851177 RPP851175:RPU851177 STD851175:STI851177 TWR851175:TWW851177 VAF851175:VAK851177 WDT851175:WDY851177 UV64743:VA64745 AYJ64743:AYO64745 CBX64743:CCC64745 DFL64743:DFQ64745 EIZ64743:EJE64745 FMN64743:FMS64745 GQB64743:GQG64745 HTP64743:HTU64745 IXD64743:IXI64745 KAR64743:KAW64745 LEF64743:LEK64745 MHT64743:MHY64745 NLH64743:NLM64745 OOV64743:OPA64745 PSJ64743:PSO64745 QVX64743:QWC64745 RZL64743:RZQ64745 TCZ64743:TDE64745 UGN64743:UGS64745 VKB64743:VKG64745 WNP64743:WNU64745 UV261351:VA261353 AYJ261351:AYO261353 CBX261351:CCC261353 DFL261351:DFQ261353 EIZ261351:EJE261353 FMN261351:FMS261353 GQB261351:GQG261353 HTP261351:HTU261353 IXD261351:IXI261353 KAR261351:KAW261353 LEF261351:LEK261353 MHT261351:MHY261353 NLH261351:NLM261353 OOV261351:OPA261353 PSJ261351:PSO261353 QVX261351:QWC261353 RZL261351:RZQ261353 TCZ261351:TDE261353 UGN261351:UGS261353 VKB261351:VKG261353 WNP261351:WNU261353 UV457959:VA457961 AYJ457959:AYO457961 CBX457959:CCC457961 DFL457959:DFQ457961 EIZ457959:EJE457961 FMN457959:FMS457961 GQB457959:GQG457961 HTP457959:HTU457961 IXD457959:IXI457961 KAR457959:KAW457961 LEF457959:LEK457961 MHT457959:MHY457961 NLH457959:NLM457961 OOV457959:OPA457961 PSJ457959:PSO457961 QVX457959:QWC457961 RZL457959:RZQ457961 TCZ457959:TDE457961 UGN457959:UGS457961 VKB457959:VKG457961 WNP457959:WNU457961 UV654567:VA654569 AYJ654567:AYO654569 CBX654567:CCC654569 DFL654567:DFQ654569 EIZ654567:EJE654569 FMN654567:FMS654569 GQB654567:GQG654569 HTP654567:HTU654569 IXD654567:IXI654569 KAR654567:KAW654569 LEF654567:LEK654569 MHT654567:MHY654569 NLH654567:NLM654569 OOV654567:OPA654569 PSJ654567:PSO654569 QVX654567:QWC654569 RZL654567:RZQ654569 TCZ654567:TDE654569 UGN654567:UGS654569 VKB654567:VKG654569 WNP654567:WNU654569 UV851175:VA851177 AYJ851175:AYO851177 CBX851175:CCC851177 DFL851175:DFQ851177 EIZ851175:EJE851177 FMN851175:FMS851177 GQB851175:GQG851177 HTP851175:HTU851177 IXD851175:IXI851177 KAR851175:KAW851177 LEF851175:LEK851177 MHT851175:MHY851177 NLH851175:NLM851177 OOV851175:OPA851177 PSJ851175:PSO851177 QVX851175:QWC851177 RZL851175:RZQ851177 TCZ851175:TDE851177 UGN851175:UGS851177 VKB851175:VKG851177 WNP851175:WNU851177 BD195815:BI195817 AER195815:AEW195817 BIF195815:BIK195817 CLT195815:CLY195817 DPH195815:DPM195817 ESV195815:ETA195817 FWJ195815:FWO195817 GZX195815:HAC195817 IDL195815:IDQ195817 JGZ195815:JHE195817 KKN195815:KKS195817 LOB195815:LOG195817 MRP195815:MRU195817 NVD195815:NVI195817 OYR195815:OYW195817 QCF195815:QCK195817 RFT195815:RFY195817 SJH195815:SJM195817 TMV195815:TNA195817 UQJ195815:UQO195817 VTX195815:VUC195817 WXL195815:WXQ195817 BD392423:BI392425 AER392423:AEW392425 BIF392423:BIK392425 CLT392423:CLY392425 DPH392423:DPM392425 ESV392423:ETA392425 FWJ392423:FWO392425 GZX392423:HAC392425 IDL392423:IDQ392425 JGZ392423:JHE392425 KKN392423:KKS392425 LOB392423:LOG392425 MRP392423:MRU392425 NVD392423:NVI392425 OYR392423:OYW392425 QCF392423:QCK392425 RFT392423:RFY392425 SJH392423:SJM392425 TMV392423:TNA392425 UQJ392423:UQO392425 VTX392423:VUC392425 WXL392423:WXQ392425 BD589031:BI589033 AER589031:AEW589033 BIF589031:BIK589033 CLT589031:CLY589033 DPH589031:DPM589033 ESV589031:ETA589033 FWJ589031:FWO589033 GZX589031:HAC589033 IDL589031:IDQ589033 JGZ589031:JHE589033 KKN589031:KKS589033 LOB589031:LOG589033 MRP589031:MRU589033 NVD589031:NVI589033 OYR589031:OYW589033 QCF589031:QCK589033 RFT589031:RFY589033 SJH589031:SJM589033 TMV589031:TNA589033 UQJ589031:UQO589033 VTX589031:VUC589033 WXL589031:WXQ589033 BD785639:BI785641 AER785639:AEW785641 BIF785639:BIK785641 CLT785639:CLY785641 DPH785639:DPM785641 ESV785639:ETA785641 FWJ785639:FWO785641 GZX785639:HAC785641 IDL785639:IDQ785641 JGZ785639:JHE785641 KKN785639:KKS785641 LOB785639:LOG785641 MRP785639:MRU785641 NVD785639:NVI785641 OYR785639:OYW785641 QCF785639:QCK785641 RFT785639:RFY785641 SJH785639:SJM785641 TMV785639:TNA785641 UQJ785639:UQO785641 VTX785639:VUC785641 WXL785639:WXQ785641 BD982247:BI982249 AER982247:AEW982249 BIF982247:BIK982249 CLT982247:CLY982249 DPH982247:DPM982249 ESV982247:ETA982249 FWJ982247:FWO982249 GZX982247:HAC982249 IDL982247:IDQ982249 JGZ982247:JHE982249 KKN982247:KKS982249 LOB982247:LOG982249 MRP982247:MRU982249 NVD982247:NVI982249 OYR982247:OYW982249 QCF982247:QCK982249 RFT982247:RFY982249 SJH982247:SJM982249 TMV982247:TNA982249 UQJ982247:UQO982249 VTX982247:VUC982249 WXL982247:WXQ982249 KZ195815:LE195817 AON195815:AOS195817 BSB195815:BSG195817 CVP195815:CVU195817 DZD195815:DZI195817 FCR195815:FCW195817 GGF195815:GGK195817 HJT195815:HJY195817 INH195815:INM195817 JQV195815:JRA195817 KUJ195815:KUO195817 LXX195815:LYC195817 NBL195815:NBQ195817 OEZ195815:OFE195817 PIN195815:PIS195817 QMB195815:QMG195817 RPP195815:RPU195817 STD195815:STI195817 TWR195815:TWW195817 VAF195815:VAK195817 WDT195815:WDY195817 KZ392423:LE392425 AON392423:AOS392425 BSB392423:BSG392425 CVP392423:CVU392425 DZD392423:DZI392425 FCR392423:FCW392425 GGF392423:GGK392425 HJT392423:HJY392425 INH392423:INM392425 JQV392423:JRA392425 KUJ392423:KUO392425 LXX392423:LYC392425 NBL392423:NBQ392425 OEZ392423:OFE392425 PIN392423:PIS392425 QMB392423:QMG392425 RPP392423:RPU392425 STD392423:STI392425 TWR392423:TWW392425 VAF392423:VAK392425 WDT392423:WDY392425 KZ589031:LE589033 AON589031:AOS589033 BSB589031:BSG589033 CVP589031:CVU589033 DZD589031:DZI589033 FCR589031:FCW589033 GGF589031:GGK589033 HJT589031:HJY589033 INH589031:INM589033 JQV589031:JRA589033 KUJ589031:KUO589033 LXX589031:LYC589033 NBL589031:NBQ589033 OEZ589031:OFE589033 PIN589031:PIS589033 QMB589031:QMG589033 RPP589031:RPU589033 STD589031:STI589033 TWR589031:TWW589033 VAF589031:VAK589033 WDT589031:WDY589033 KZ785639:LE785641 AON785639:AOS785641 BSB785639:BSG785641 CVP785639:CVU785641 DZD785639:DZI785641 FCR785639:FCW785641 GGF785639:GGK785641 HJT785639:HJY785641 INH785639:INM785641 JQV785639:JRA785641 KUJ785639:KUO785641 LXX785639:LYC785641 NBL785639:NBQ785641 OEZ785639:OFE785641 PIN785639:PIS785641 QMB785639:QMG785641 RPP785639:RPU785641 STD785639:STI785641 TWR785639:TWW785641 VAF785639:VAK785641 WDT785639:WDY785641 KZ982247:LE982249 AON982247:AOS982249 BSB982247:BSG982249 CVP982247:CVU982249 DZD982247:DZI982249 FCR982247:FCW982249 GGF982247:GGK982249 HJT982247:HJY982249 INH982247:INM982249 JQV982247:JRA982249 KUJ982247:KUO982249 LXX982247:LYC982249 NBL982247:NBQ982249 OEZ982247:OFE982249 PIN982247:PIS982249 QMB982247:QMG982249 RPP982247:RPU982249 STD982247:STI982249 TWR982247:TWW982249 VAF982247:VAK982249 WDT982247:WDY982249 UV195815:VA195817 AYJ195815:AYO195817 CBX195815:CCC195817 DFL195815:DFQ195817 EIZ195815:EJE195817 FMN195815:FMS195817 GQB195815:GQG195817 HTP195815:HTU195817 IXD195815:IXI195817 KAR195815:KAW195817 LEF195815:LEK195817 MHT195815:MHY195817 NLH195815:NLM195817 OOV195815:OPA195817 PSJ195815:PSO195817 QVX195815:QWC195817 RZL195815:RZQ195817 TCZ195815:TDE195817 UGN195815:UGS195817 VKB195815:VKG195817 WNP195815:WNU195817 UV392423:VA392425 AYJ392423:AYO392425 CBX392423:CCC392425 DFL392423:DFQ392425 EIZ392423:EJE392425 FMN392423:FMS392425 GQB392423:GQG392425 HTP392423:HTU392425 IXD392423:IXI392425 KAR392423:KAW392425 LEF392423:LEK392425 MHT392423:MHY392425 NLH392423:NLM392425 OOV392423:OPA392425 PSJ392423:PSO392425 QVX392423:QWC392425 RZL392423:RZQ392425 TCZ392423:TDE392425 UGN392423:UGS392425 VKB392423:VKG392425 WNP392423:WNU392425 UV589031:VA589033 AYJ589031:AYO589033 CBX589031:CCC589033 DFL589031:DFQ589033 EIZ589031:EJE589033 FMN589031:FMS589033 GQB589031:GQG589033 HTP589031:HTU589033 IXD589031:IXI589033 KAR589031:KAW589033 LEF589031:LEK589033 MHT589031:MHY589033 NLH589031:NLM589033 OOV589031:OPA589033 PSJ589031:PSO589033 QVX589031:QWC589033 RZL589031:RZQ589033 TCZ589031:TDE589033 UGN589031:UGS589033 VKB589031:VKG589033 WNP589031:WNU589033 UV785639:VA785641 AYJ785639:AYO785641 CBX785639:CCC785641 DFL785639:DFQ785641 EIZ785639:EJE785641 FMN785639:FMS785641 GQB785639:GQG785641 HTP785639:HTU785641 IXD785639:IXI785641 KAR785639:KAW785641 LEF785639:LEK785641 MHT785639:MHY785641 NLH785639:NLM785641 OOV785639:OPA785641 PSJ785639:PSO785641 QVX785639:QWC785641 RZL785639:RZQ785641 TCZ785639:TDE785641 UGN785639:UGS785641 VKB785639:VKG785641 WNP785639:WNU785641 UV982247:VA982249 AYJ982247:AYO982249 CBX982247:CCC982249 DFL982247:DFQ982249 EIZ982247:EJE982249 FMN982247:FMS982249 GQB982247:GQG982249 HTP982247:HTU982249 IXD982247:IXI982249 KAR982247:KAW982249 LEF982247:LEK982249 MHT982247:MHY982249 NLH982247:NLM982249 OOV982247:OPA982249 PSJ982247:PSO982249 QVX982247:QWC982249 RZL982247:RZQ982249 TCZ982247:TDE982249 UGN982247:UGS982249 VKB982247:VKG982249 WNP982247:WNU982249 BE126:BJ137 AES126:AEX137 BIG126:BIL137 CLU126:CLZ137 DPI126:DPN137 ESW126:ETB137 FWK126:FWP137 GZY126:HAD137 IDM126:IDR137 JHA126:JHF137 KKO126:KKT137 LOC126:LOH137 MRQ126:MRV137 NVE126:NVJ137 OYS126:OYX137 QCG126:QCL137 RFU126:RFZ137 SJI126:SJN137 TMW126:TNB137 UQK126:UQP137 VTY126:VUD137 WXM126:WXR137 LA126:LF137 AOO126:AOT137 BSC126:BSH137 CVQ126:CVV137 DZE126:DZJ137 FCS126:FCX137 GGG126:GGL137 HJU126:HJZ137 INI126:INN137 JQW126:JRB137 KUK126:KUP137 LXY126:LYD137 NBM126:NBR137 OFA126:OFF137 PIO126:PIT137 QMC126:QMH137 RPQ126:RPV137 STE126:STJ137 TWS126:TWX137 VAG126:VAL137 WDU126:WDZ137 UW126:VB137 AYK126:AYP137 CBY126:CCD137 DFM126:DFR137 EJA126:EJF137 FMO126:FMT137 GQC126:GQH137 HTQ126:HTV137 IXE126:IXJ137 KAS126:KAX137 LEG126:LEL137 MHU126:MHZ137 NLI126:NLN137 OOW126:OPB137 PSK126:PSP137 QVY126:QWD137 RZM126:RZR137 TDA126:TDF137 UGO126:UGT137 VKC126:VKH137 WNQ126:WNV137 BE64757:BJ64768 AES64757:AEX64768 BIG64757:BIL64768 CLU64757:CLZ64768 DPI64757:DPN64768 ESW64757:ETB64768 FWK64757:FWP64768 GZY64757:HAD64768 IDM64757:IDR64768 JHA64757:JHF64768 KKO64757:KKT64768 LOC64757:LOH64768 MRQ64757:MRV64768 NVE64757:NVJ64768 OYS64757:OYX64768 QCG64757:QCL64768 RFU64757:RFZ64768 SJI64757:SJN64768 TMW64757:TNB64768 UQK64757:UQP64768 VTY64757:VUD64768 WXM64757:WXR64768 BE261365:BJ261376 AES261365:AEX261376 BIG261365:BIL261376 CLU261365:CLZ261376 DPI261365:DPN261376 ESW261365:ETB261376 FWK261365:FWP261376 GZY261365:HAD261376 IDM261365:IDR261376 JHA261365:JHF261376 KKO261365:KKT261376 LOC261365:LOH261376 MRQ261365:MRV261376 NVE261365:NVJ261376 OYS261365:OYX261376 QCG261365:QCL261376 RFU261365:RFZ261376 SJI261365:SJN261376 TMW261365:TNB261376 UQK261365:UQP261376 VTY261365:VUD261376 WXM261365:WXR261376 BE457973:BJ457984 AES457973:AEX457984 BIG457973:BIL457984 CLU457973:CLZ457984 DPI457973:DPN457984 ESW457973:ETB457984 FWK457973:FWP457984 GZY457973:HAD457984 IDM457973:IDR457984 JHA457973:JHF457984 KKO457973:KKT457984 LOC457973:LOH457984 MRQ457973:MRV457984 NVE457973:NVJ457984 OYS457973:OYX457984 QCG457973:QCL457984 RFU457973:RFZ457984 SJI457973:SJN457984 TMW457973:TNB457984 UQK457973:UQP457984 VTY457973:VUD457984 WXM457973:WXR457984 BE654581:BJ654592 AES654581:AEX654592 BIG654581:BIL654592 CLU654581:CLZ654592 DPI654581:DPN654592 ESW654581:ETB654592 FWK654581:FWP654592 GZY654581:HAD654592 IDM654581:IDR654592 JHA654581:JHF654592 KKO654581:KKT654592 LOC654581:LOH654592 MRQ654581:MRV654592 NVE654581:NVJ654592 OYS654581:OYX654592 QCG654581:QCL654592 RFU654581:RFZ654592 SJI654581:SJN654592 TMW654581:TNB654592 UQK654581:UQP654592 VTY654581:VUD654592 WXM654581:WXR654592 BE851189:BJ851200 AES851189:AEX851200 BIG851189:BIL851200 CLU851189:CLZ851200 DPI851189:DPN851200 ESW851189:ETB851200 FWK851189:FWP851200 GZY851189:HAD851200 IDM851189:IDR851200 JHA851189:JHF851200 KKO851189:KKT851200 LOC851189:LOH851200 MRQ851189:MRV851200 NVE851189:NVJ851200 OYS851189:OYX851200 QCG851189:QCL851200 RFU851189:RFZ851200 SJI851189:SJN851200 TMW851189:TNB851200 UQK851189:UQP851200 VTY851189:VUD851200 WXM851189:WXR851200 LA64757:LF64768 AOO64757:AOT64768 BSC64757:BSH64768 CVQ64757:CVV64768 DZE64757:DZJ64768 FCS64757:FCX64768 GGG64757:GGL64768 HJU64757:HJZ64768 INI64757:INN64768 JQW64757:JRB64768 KUK64757:KUP64768 LXY64757:LYD64768 NBM64757:NBR64768 OFA64757:OFF64768 PIO64757:PIT64768 QMC64757:QMH64768 RPQ64757:RPV64768 STE64757:STJ64768 TWS64757:TWX64768 VAG64757:VAL64768 WDU64757:WDZ64768 LA261365:LF261376 AOO261365:AOT261376 BSC261365:BSH261376 CVQ261365:CVV261376 DZE261365:DZJ261376 FCS261365:FCX261376 GGG261365:GGL261376 HJU261365:HJZ261376 INI261365:INN261376 JQW261365:JRB261376 KUK261365:KUP261376 LXY261365:LYD261376 NBM261365:NBR261376 OFA261365:OFF261376 PIO261365:PIT261376 QMC261365:QMH261376 RPQ261365:RPV261376 STE261365:STJ261376 TWS261365:TWX261376 VAG261365:VAL261376 WDU261365:WDZ261376 LA457973:LF457984 AOO457973:AOT457984 BSC457973:BSH457984 CVQ457973:CVV457984 DZE457973:DZJ457984 FCS457973:FCX457984 GGG457973:GGL457984 HJU457973:HJZ457984 INI457973:INN457984 JQW457973:JRB457984 KUK457973:KUP457984 LXY457973:LYD457984 NBM457973:NBR457984 OFA457973:OFF457984 PIO457973:PIT457984 QMC457973:QMH457984 RPQ457973:RPV457984 STE457973:STJ457984 TWS457973:TWX457984 VAG457973:VAL457984 WDU457973:WDZ457984 LA654581:LF654592 AOO654581:AOT654592 BSC654581:BSH654592 CVQ654581:CVV654592 DZE654581:DZJ654592 FCS654581:FCX654592 GGG654581:GGL654592 HJU654581:HJZ654592 INI654581:INN654592 JQW654581:JRB654592 KUK654581:KUP654592 LXY654581:LYD654592 NBM654581:NBR654592 OFA654581:OFF654592 PIO654581:PIT654592 QMC654581:QMH654592 RPQ654581:RPV654592 STE654581:STJ654592 TWS654581:TWX654592 VAG654581:VAL654592 WDU654581:WDZ654592 LA851189:LF851200 AOO851189:AOT851200 BSC851189:BSH851200 CVQ851189:CVV851200 DZE851189:DZJ851200 FCS851189:FCX851200 GGG851189:GGL851200 HJU851189:HJZ851200 INI851189:INN851200 JQW851189:JRB851200 KUK851189:KUP851200 LXY851189:LYD851200 NBM851189:NBR851200 OFA851189:OFF851200 PIO851189:PIT851200 QMC851189:QMH851200 RPQ851189:RPV851200 STE851189:STJ851200 TWS851189:TWX851200 VAG851189:VAL851200 WDU851189:WDZ851200 UW64757:VB64768 AYK64757:AYP64768 CBY64757:CCD64768 DFM64757:DFR64768 EJA64757:EJF64768 FMO64757:FMT64768 GQC64757:GQH64768 HTQ64757:HTV64768 IXE64757:IXJ64768 KAS64757:KAX64768 LEG64757:LEL64768 MHU64757:MHZ64768 NLI64757:NLN64768 OOW64757:OPB64768 PSK64757:PSP64768 QVY64757:QWD64768 RZM64757:RZR64768 TDA64757:TDF64768 UGO64757:UGT64768 VKC64757:VKH64768 WNQ64757:WNV64768 UW261365:VB261376 AYK261365:AYP261376 CBY261365:CCD261376 DFM261365:DFR261376 EJA261365:EJF261376 FMO261365:FMT261376 GQC261365:GQH261376 HTQ261365:HTV261376 IXE261365:IXJ261376 KAS261365:KAX261376 LEG261365:LEL261376 MHU261365:MHZ261376 NLI261365:NLN261376 OOW261365:OPB261376 PSK261365:PSP261376 QVY261365:QWD261376 RZM261365:RZR261376 TDA261365:TDF261376 UGO261365:UGT261376 VKC261365:VKH261376 WNQ261365:WNV261376 UW457973:VB457984 AYK457973:AYP457984 CBY457973:CCD457984 DFM457973:DFR457984 EJA457973:EJF457984 FMO457973:FMT457984 GQC457973:GQH457984 HTQ457973:HTV457984 IXE457973:IXJ457984 KAS457973:KAX457984 LEG457973:LEL457984 MHU457973:MHZ457984 NLI457973:NLN457984 OOW457973:OPB457984 PSK457973:PSP457984 QVY457973:QWD457984 RZM457973:RZR457984 TDA457973:TDF457984 UGO457973:UGT457984 VKC457973:VKH457984 WNQ457973:WNV457984 UW654581:VB654592 AYK654581:AYP654592 CBY654581:CCD654592 DFM654581:DFR654592 EJA654581:EJF654592 FMO654581:FMT654592 GQC654581:GQH654592 HTQ654581:HTV654592 IXE654581:IXJ654592 KAS654581:KAX654592 LEG654581:LEL654592 MHU654581:MHZ654592 NLI654581:NLN654592 OOW654581:OPB654592 PSK654581:PSP654592 QVY654581:QWD654592 RZM654581:RZR654592 TDA654581:TDF654592 UGO654581:UGT654592 VKC654581:VKH654592 WNQ654581:WNV654592 UW851189:VB851200 AYK851189:AYP851200 CBY851189:CCD851200 DFM851189:DFR851200 EJA851189:EJF851200 FMO851189:FMT851200 GQC851189:GQH851200 HTQ851189:HTV851200 IXE851189:IXJ851200 KAS851189:KAX851200 LEG851189:LEL851200 MHU851189:MHZ851200 NLI851189:NLN851200 OOW851189:OPB851200 PSK851189:PSP851200 QVY851189:QWD851200 RZM851189:RZR851200 TDA851189:TDF851200 UGO851189:UGT851200 VKC851189:VKH851200 WNQ851189:WNV851200 BE130293:BJ130304 AES130293:AEX130304 BIG130293:BIL130304 CLU130293:CLZ130304 DPI130293:DPN130304 ESW130293:ETB130304 FWK130293:FWP130304 GZY130293:HAD130304 IDM130293:IDR130304 JHA130293:JHF130304 KKO130293:KKT130304 LOC130293:LOH130304 MRQ130293:MRV130304 NVE130293:NVJ130304 OYS130293:OYX130304 QCG130293:QCL130304 RFU130293:RFZ130304 SJI130293:SJN130304 TMW130293:TNB130304 UQK130293:UQP130304 VTY130293:VUD130304 WXM130293:WXR130304 BE326901:BJ326912 AES326901:AEX326912 BIG326901:BIL326912 CLU326901:CLZ326912 DPI326901:DPN326912 ESW326901:ETB326912 FWK326901:FWP326912 GZY326901:HAD326912 IDM326901:IDR326912 JHA326901:JHF326912 KKO326901:KKT326912 LOC326901:LOH326912 MRQ326901:MRV326912 NVE326901:NVJ326912 OYS326901:OYX326912 QCG326901:QCL326912 RFU326901:RFZ326912 SJI326901:SJN326912 TMW326901:TNB326912 UQK326901:UQP326912 VTY326901:VUD326912 WXM326901:WXR326912 BE523509:BJ523520 AES523509:AEX523520 BIG523509:BIL523520 CLU523509:CLZ523520 DPI523509:DPN523520 ESW523509:ETB523520 FWK523509:FWP523520 GZY523509:HAD523520 IDM523509:IDR523520 JHA523509:JHF523520 KKO523509:KKT523520 LOC523509:LOH523520 MRQ523509:MRV523520 NVE523509:NVJ523520 OYS523509:OYX523520 QCG523509:QCL523520 RFU523509:RFZ523520 SJI523509:SJN523520 TMW523509:TNB523520 UQK523509:UQP523520 VTY523509:VUD523520 WXM523509:WXR523520 BE720117:BJ720128 AES720117:AEX720128 BIG720117:BIL720128 CLU720117:CLZ720128 DPI720117:DPN720128 ESW720117:ETB720128 FWK720117:FWP720128 GZY720117:HAD720128 IDM720117:IDR720128 JHA720117:JHF720128 KKO720117:KKT720128 LOC720117:LOH720128 MRQ720117:MRV720128 NVE720117:NVJ720128 OYS720117:OYX720128 QCG720117:QCL720128 RFU720117:RFZ720128 SJI720117:SJN720128 TMW720117:TNB720128 UQK720117:UQP720128 VTY720117:VUD720128 WXM720117:WXR720128 BE916725:BJ916736 AES916725:AEX916736 BIG916725:BIL916736 CLU916725:CLZ916736 DPI916725:DPN916736 ESW916725:ETB916736 FWK916725:FWP916736 GZY916725:HAD916736 IDM916725:IDR916736 JHA916725:JHF916736 KKO916725:KKT916736 LOC916725:LOH916736 MRQ916725:MRV916736 NVE916725:NVJ916736 OYS916725:OYX916736 QCG916725:QCL916736 RFU916725:RFZ916736 SJI916725:SJN916736 TMW916725:TNB916736 UQK916725:UQP916736 VTY916725:VUD916736 WXM916725:WXR916736 LA130293:LF130304 AOO130293:AOT130304 BSC130293:BSH130304 CVQ130293:CVV130304 DZE130293:DZJ130304 FCS130293:FCX130304 GGG130293:GGL130304 HJU130293:HJZ130304 INI130293:INN130304 JQW130293:JRB130304 KUK130293:KUP130304 LXY130293:LYD130304 NBM130293:NBR130304 OFA130293:OFF130304 PIO130293:PIT130304 QMC130293:QMH130304 RPQ130293:RPV130304 STE130293:STJ130304 TWS130293:TWX130304 VAG130293:VAL130304 WDU130293:WDZ130304 LA326901:LF326912 AOO326901:AOT326912 BSC326901:BSH326912 CVQ326901:CVV326912 DZE326901:DZJ326912 FCS326901:FCX326912 GGG326901:GGL326912 HJU326901:HJZ326912 INI326901:INN326912 JQW326901:JRB326912 KUK326901:KUP326912 LXY326901:LYD326912 NBM326901:NBR326912 OFA326901:OFF326912 PIO326901:PIT326912 QMC326901:QMH326912 RPQ326901:RPV326912 STE326901:STJ326912 TWS326901:TWX326912 VAG326901:VAL326912 WDU326901:WDZ326912 LA523509:LF523520 AOO523509:AOT523520 BSC523509:BSH523520 CVQ523509:CVV523520 DZE523509:DZJ523520 FCS523509:FCX523520 GGG523509:GGL523520 HJU523509:HJZ523520 INI523509:INN523520 JQW523509:JRB523520 KUK523509:KUP523520 LXY523509:LYD523520 NBM523509:NBR523520 OFA523509:OFF523520 PIO523509:PIT523520 QMC523509:QMH523520 RPQ523509:RPV523520 STE523509:STJ523520 TWS523509:TWX523520 VAG523509:VAL523520 WDU523509:WDZ523520 LA720117:LF720128 AOO720117:AOT720128 BSC720117:BSH720128 CVQ720117:CVV720128 DZE720117:DZJ720128 FCS720117:FCX720128 GGG720117:GGL720128 HJU720117:HJZ720128 INI720117:INN720128 JQW720117:JRB720128 KUK720117:KUP720128 LXY720117:LYD720128 NBM720117:NBR720128 OFA720117:OFF720128 PIO720117:PIT720128 QMC720117:QMH720128 RPQ720117:RPV720128 STE720117:STJ720128 TWS720117:TWX720128 VAG720117:VAL720128 WDU720117:WDZ720128 LA916725:LF916736 AOO916725:AOT916736 BSC916725:BSH916736 CVQ916725:CVV916736 DZE916725:DZJ916736 FCS916725:FCX916736 GGG916725:GGL916736 HJU916725:HJZ916736 INI916725:INN916736 JQW916725:JRB916736 KUK916725:KUP916736 LXY916725:LYD916736 NBM916725:NBR916736 OFA916725:OFF916736 PIO916725:PIT916736 QMC916725:QMH916736 RPQ916725:RPV916736 STE916725:STJ916736 TWS916725:TWX916736 VAG916725:VAL916736 WDU916725:WDZ916736 UW130293:VB130304 AYK130293:AYP130304 CBY130293:CCD130304 DFM130293:DFR130304 EJA130293:EJF130304 FMO130293:FMT130304 GQC130293:GQH130304 HTQ130293:HTV130304 IXE130293:IXJ130304 KAS130293:KAX130304 LEG130293:LEL130304 MHU130293:MHZ130304 NLI130293:NLN130304 OOW130293:OPB130304 PSK130293:PSP130304 QVY130293:QWD130304 RZM130293:RZR130304 TDA130293:TDF130304 UGO130293:UGT130304 VKC130293:VKH130304 WNQ130293:WNV130304 UW326901:VB326912 AYK326901:AYP326912 CBY326901:CCD326912 DFM326901:DFR326912 EJA326901:EJF326912 FMO326901:FMT326912 GQC326901:GQH326912 HTQ326901:HTV326912 IXE326901:IXJ326912 KAS326901:KAX326912 LEG326901:LEL326912 MHU326901:MHZ326912 NLI326901:NLN326912 OOW326901:OPB326912 PSK326901:PSP326912 QVY326901:QWD326912 RZM326901:RZR326912 TDA326901:TDF326912 UGO326901:UGT326912 VKC326901:VKH326912 WNQ326901:WNV326912 UW523509:VB523520 AYK523509:AYP523520 CBY523509:CCD523520 DFM523509:DFR523520 EJA523509:EJF523520 FMO523509:FMT523520 GQC523509:GQH523520 HTQ523509:HTV523520 IXE523509:IXJ523520 KAS523509:KAX523520 LEG523509:LEL523520 MHU523509:MHZ523520 NLI523509:NLN523520 OOW523509:OPB523520 PSK523509:PSP523520 QVY523509:QWD523520 RZM523509:RZR523520 TDA523509:TDF523520 UGO523509:UGT523520 VKC523509:VKH523520 WNQ523509:WNV523520 UW720117:VB720128 AYK720117:AYP720128 CBY720117:CCD720128 DFM720117:DFR720128 EJA720117:EJF720128 FMO720117:FMT720128 GQC720117:GQH720128 HTQ720117:HTV720128 IXE720117:IXJ720128 KAS720117:KAX720128 LEG720117:LEL720128 MHU720117:MHZ720128 NLI720117:NLN720128 OOW720117:OPB720128 PSK720117:PSP720128 QVY720117:QWD720128 RZM720117:RZR720128 TDA720117:TDF720128 UGO720117:UGT720128 VKC720117:VKH720128 WNQ720117:WNV720128 UW916725:VB916736 AYK916725:AYP916736 CBY916725:CCD916736 DFM916725:DFR916736 EJA916725:EJF916736 FMO916725:FMT916736 GQC916725:GQH916736 HTQ916725:HTV916736 IXE916725:IXJ916736 KAS916725:KAX916736 LEG916725:LEL916736 MHU916725:MHZ916736 NLI916725:NLN916736 OOW916725:OPB916736 PSK916725:PSP916736 QVY916725:QWD916736 RZM916725:RZR916736 TDA916725:TDF916736 UGO916725:UGT916736 VKC916725:VKH916736 WNQ916725:WNV916736 BE195829:BJ195840 AES195829:AEX195840 BIG195829:BIL195840 CLU195829:CLZ195840 DPI195829:DPN195840 ESW195829:ETB195840 FWK195829:FWP195840 GZY195829:HAD195840 IDM195829:IDR195840 JHA195829:JHF195840 KKO195829:KKT195840 LOC195829:LOH195840 MRQ195829:MRV195840 NVE195829:NVJ195840 OYS195829:OYX195840 QCG195829:QCL195840 RFU195829:RFZ195840 SJI195829:SJN195840 TMW195829:TNB195840 UQK195829:UQP195840 VTY195829:VUD195840 WXM195829:WXR195840 BE392437:BJ392448 AES392437:AEX392448 BIG392437:BIL392448 CLU392437:CLZ392448 DPI392437:DPN392448 ESW392437:ETB392448 FWK392437:FWP392448 GZY392437:HAD392448 IDM392437:IDR392448 JHA392437:JHF392448 KKO392437:KKT392448 LOC392437:LOH392448 MRQ392437:MRV392448 NVE392437:NVJ392448 OYS392437:OYX392448 QCG392437:QCL392448 RFU392437:RFZ392448 SJI392437:SJN392448 TMW392437:TNB392448 UQK392437:UQP392448 VTY392437:VUD392448 WXM392437:WXR392448 BE589045:BJ589056 AES589045:AEX589056 BIG589045:BIL589056 CLU589045:CLZ589056 DPI589045:DPN589056 ESW589045:ETB589056 FWK589045:FWP589056 GZY589045:HAD589056 IDM589045:IDR589056 JHA589045:JHF589056 KKO589045:KKT589056 LOC589045:LOH589056 MRQ589045:MRV589056 NVE589045:NVJ589056 OYS589045:OYX589056 QCG589045:QCL589056 RFU589045:RFZ589056 SJI589045:SJN589056 TMW589045:TNB589056 UQK589045:UQP589056 VTY589045:VUD589056 WXM589045:WXR589056 BE785653:BJ785664 AES785653:AEX785664 BIG785653:BIL785664 CLU785653:CLZ785664 DPI785653:DPN785664 ESW785653:ETB785664 FWK785653:FWP785664 GZY785653:HAD785664 IDM785653:IDR785664 JHA785653:JHF785664 KKO785653:KKT785664 LOC785653:LOH785664 MRQ785653:MRV785664 NVE785653:NVJ785664 OYS785653:OYX785664 QCG785653:QCL785664 RFU785653:RFZ785664 SJI785653:SJN785664 TMW785653:TNB785664 UQK785653:UQP785664 VTY785653:VUD785664 WXM785653:WXR785664 BE982261:BJ982272 AES982261:AEX982272 BIG982261:BIL982272 CLU982261:CLZ982272 DPI982261:DPN982272 ESW982261:ETB982272 FWK982261:FWP982272 GZY982261:HAD982272 IDM982261:IDR982272 JHA982261:JHF982272 KKO982261:KKT982272 LOC982261:LOH982272 MRQ982261:MRV982272 NVE982261:NVJ982272 OYS982261:OYX982272 QCG982261:QCL982272 RFU982261:RFZ982272 SJI982261:SJN982272 TMW982261:TNB982272 UQK982261:UQP982272 VTY982261:VUD982272 WXM982261:WXR982272 LA195829:LF195840 AOO195829:AOT195840 BSC195829:BSH195840 CVQ195829:CVV195840 DZE195829:DZJ195840 FCS195829:FCX195840 GGG195829:GGL195840 HJU195829:HJZ195840 INI195829:INN195840 JQW195829:JRB195840 KUK195829:KUP195840 LXY195829:LYD195840 NBM195829:NBR195840 OFA195829:OFF195840 PIO195829:PIT195840 QMC195829:QMH195840 RPQ195829:RPV195840 STE195829:STJ195840 TWS195829:TWX195840 VAG195829:VAL195840 WDU195829:WDZ195840 LA392437:LF392448 AOO392437:AOT392448 BSC392437:BSH392448 CVQ392437:CVV392448 DZE392437:DZJ392448 FCS392437:FCX392448 GGG392437:GGL392448 HJU392437:HJZ392448 INI392437:INN392448 JQW392437:JRB392448 KUK392437:KUP392448 LXY392437:LYD392448 NBM392437:NBR392448 OFA392437:OFF392448 PIO392437:PIT392448 QMC392437:QMH392448 RPQ392437:RPV392448 STE392437:STJ392448 TWS392437:TWX392448 VAG392437:VAL392448 WDU392437:WDZ392448 LA589045:LF589056 AOO589045:AOT589056 BSC589045:BSH589056 CVQ589045:CVV589056 DZE589045:DZJ589056 FCS589045:FCX589056 GGG589045:GGL589056 HJU589045:HJZ589056 INI589045:INN589056 JQW589045:JRB589056 KUK589045:KUP589056 LXY589045:LYD589056 NBM589045:NBR589056 OFA589045:OFF589056 PIO589045:PIT589056 QMC589045:QMH589056 RPQ589045:RPV589056 STE589045:STJ589056 TWS589045:TWX589056 VAG589045:VAL589056 WDU589045:WDZ589056 LA785653:LF785664 AOO785653:AOT785664 BSC785653:BSH785664 CVQ785653:CVV785664 DZE785653:DZJ785664 FCS785653:FCX785664 GGG785653:GGL785664 HJU785653:HJZ785664 INI785653:INN785664 JQW785653:JRB785664 KUK785653:KUP785664 LXY785653:LYD785664 NBM785653:NBR785664 OFA785653:OFF785664 PIO785653:PIT785664 QMC785653:QMH785664 RPQ785653:RPV785664 STE785653:STJ785664 TWS785653:TWX785664 VAG785653:VAL785664 WDU785653:WDZ785664 LA982261:LF982272 AOO982261:AOT982272 BSC982261:BSH982272 CVQ982261:CVV982272 DZE982261:DZJ982272 FCS982261:FCX982272 GGG982261:GGL982272 HJU982261:HJZ982272 INI982261:INN982272 JQW982261:JRB982272 KUK982261:KUP982272 LXY982261:LYD982272 NBM982261:NBR982272 OFA982261:OFF982272 PIO982261:PIT982272 QMC982261:QMH982272 RPQ982261:RPV982272 STE982261:STJ982272 TWS982261:TWX982272 VAG982261:VAL982272 WDU982261:WDZ982272 UW195829:VB195840 AYK195829:AYP195840 CBY195829:CCD195840 DFM195829:DFR195840 EJA195829:EJF195840 FMO195829:FMT195840 GQC195829:GQH195840 HTQ195829:HTV195840 IXE195829:IXJ195840 KAS195829:KAX195840 LEG195829:LEL195840 MHU195829:MHZ195840 NLI195829:NLN195840 OOW195829:OPB195840 PSK195829:PSP195840 QVY195829:QWD195840 RZM195829:RZR195840 TDA195829:TDF195840 UGO195829:UGT195840 VKC195829:VKH195840 WNQ195829:WNV195840 UW392437:VB392448 AYK392437:AYP392448 CBY392437:CCD392448 DFM392437:DFR392448 EJA392437:EJF392448 FMO392437:FMT392448 GQC392437:GQH392448 HTQ392437:HTV392448 IXE392437:IXJ392448 KAS392437:KAX392448 LEG392437:LEL392448 MHU392437:MHZ392448 NLI392437:NLN392448 OOW392437:OPB392448 PSK392437:PSP392448 QVY392437:QWD392448 RZM392437:RZR392448 TDA392437:TDF392448 UGO392437:UGT392448 VKC392437:VKH392448 WNQ392437:WNV392448 UW589045:VB589056 AYK589045:AYP589056 CBY589045:CCD589056 DFM589045:DFR589056 EJA589045:EJF589056 FMO589045:FMT589056 GQC589045:GQH589056 HTQ589045:HTV589056 IXE589045:IXJ589056 KAS589045:KAX589056 LEG589045:LEL589056 MHU589045:MHZ589056 NLI589045:NLN589056 OOW589045:OPB589056 PSK589045:PSP589056 QVY589045:QWD589056 RZM589045:RZR589056 TDA589045:TDF589056 UGO589045:UGT589056 VKC589045:VKH589056 WNQ589045:WNV589056 UW785653:VB785664 AYK785653:AYP785664 CBY785653:CCD785664 DFM785653:DFR785664 EJA785653:EJF785664 FMO785653:FMT785664 GQC785653:GQH785664 HTQ785653:HTV785664 IXE785653:IXJ785664 KAS785653:KAX785664 LEG785653:LEL785664 MHU785653:MHZ785664 NLI785653:NLN785664 OOW785653:OPB785664 PSK785653:PSP785664 QVY785653:QWD785664 RZM785653:RZR785664 TDA785653:TDF785664 UGO785653:UGT785664 VKC785653:VKH785664 WNQ785653:WNV785664 UW982261:VB982272 AYK982261:AYP982272 CBY982261:CCD982272 DFM982261:DFR982272 EJA982261:EJF982272 FMO982261:FMT982272 GQC982261:GQH982272 HTQ982261:HTV982272 IXE982261:IXJ982272 KAS982261:KAX982272 LEG982261:LEL982272 MHU982261:MHZ982272 NLI982261:NLN982272 OOW982261:OPB982272 PSK982261:PSP982272 QVY982261:QWD982272 RZM982261:RZR982272 TDA982261:TDF982272 UGO982261:UGT982272 VKC982261:VKH982272 WNQ982261:WNV982272 BK136:BL137 LG136:LH137 VC136:VD137 AEY136:AEZ137 AOU136:AOV137 AYQ136:AYR137 BIM136:BIN137 BSI136:BSJ137 CCE136:CCF137 CMA136:CMB137 CVW136:CVX137 DFS136:DFT137 DPO136:DPP137 DZK136:DZL137 EJG136:EJH137 ETC136:ETD137 FCY136:FCZ137 FMU136:FMV137 FWQ136:FWR137 GGM136:GGN137 GQI136:GQJ137 HAE136:HAF137 HKA136:HKB137 HTW136:HTX137 IDS136:IDT137 INO136:INP137 IXK136:IXL137 JHG136:JHH137 JRC136:JRD137 KAY136:KAZ137 KKU136:KKV137 KUQ136:KUR137 LEM136:LEN137 LOI136:LOJ137 LYE136:LYF137 MIA136:MIB137 MRW136:MRX137 NBS136:NBT137 NLO136:NLP137 NVK136:NVL137 OFG136:OFH137 OPC136:OPD137 OYY136:OYZ137 PIU136:PIV137 PSQ136:PSR137 QCM136:QCN137 QMI136:QMJ137 QWE136:QWF137 RGA136:RGB137 RPW136:RPX137 RZS136:RZT137 SJO136:SJP137 STK136:STL137 TDG136:TDH137 TNC136:TND137 TWY136:TWZ137 UGU136:UGV137 UQQ136:UQR137 VAM136:VAN137 VKI136:VKJ137 VUE136:VUF137 WEA136:WEB137 WNW136:WNX137 WXS136:WXT137 BK64767:BL64768 LG64767:LH64768 VC64767:VD64768 AEY64767:AEZ64768 AOU64767:AOV64768 AYQ64767:AYR64768 BIM64767:BIN64768 BSI64767:BSJ64768 CCE64767:CCF64768 CMA64767:CMB64768 CVW64767:CVX64768 DFS64767:DFT64768 DPO64767:DPP64768 DZK64767:DZL64768 EJG64767:EJH64768 ETC64767:ETD64768 FCY64767:FCZ64768 FMU64767:FMV64768 FWQ64767:FWR64768 GGM64767:GGN64768 GQI64767:GQJ64768 HAE64767:HAF64768 HKA64767:HKB64768 HTW64767:HTX64768 IDS64767:IDT64768 INO64767:INP64768 IXK64767:IXL64768 JHG64767:JHH64768 JRC64767:JRD64768 KAY64767:KAZ64768 KKU64767:KKV64768 KUQ64767:KUR64768 LEM64767:LEN64768 LOI64767:LOJ64768 LYE64767:LYF64768 MIA64767:MIB64768 MRW64767:MRX64768 NBS64767:NBT64768 NLO64767:NLP64768 NVK64767:NVL64768 OFG64767:OFH64768 OPC64767:OPD64768 OYY64767:OYZ64768 PIU64767:PIV64768 PSQ64767:PSR64768 QCM64767:QCN64768 QMI64767:QMJ64768 QWE64767:QWF64768 RGA64767:RGB64768 RPW64767:RPX64768 RZS64767:RZT64768 SJO64767:SJP64768 STK64767:STL64768 TDG64767:TDH64768 TNC64767:TND64768 TWY64767:TWZ64768 UGU64767:UGV64768 UQQ64767:UQR64768 VAM64767:VAN64768 VKI64767:VKJ64768 VUE64767:VUF64768 WEA64767:WEB64768 WNW64767:WNX64768 WXS64767:WXT64768 BK130303:BL130304 LG130303:LH130304 VC130303:VD130304 AEY130303:AEZ130304 AOU130303:AOV130304 AYQ130303:AYR130304 BIM130303:BIN130304 BSI130303:BSJ130304 CCE130303:CCF130304 CMA130303:CMB130304 CVW130303:CVX130304 DFS130303:DFT130304 DPO130303:DPP130304 DZK130303:DZL130304 EJG130303:EJH130304 ETC130303:ETD130304 FCY130303:FCZ130304 FMU130303:FMV130304 FWQ130303:FWR130304 GGM130303:GGN130304 GQI130303:GQJ130304 HAE130303:HAF130304 HKA130303:HKB130304 HTW130303:HTX130304 IDS130303:IDT130304 INO130303:INP130304 IXK130303:IXL130304 JHG130303:JHH130304 JRC130303:JRD130304 KAY130303:KAZ130304 KKU130303:KKV130304 KUQ130303:KUR130304 LEM130303:LEN130304 LOI130303:LOJ130304 LYE130303:LYF130304 MIA130303:MIB130304 MRW130303:MRX130304 NBS130303:NBT130304 NLO130303:NLP130304 NVK130303:NVL130304 OFG130303:OFH130304 OPC130303:OPD130304 OYY130303:OYZ130304 PIU130303:PIV130304 PSQ130303:PSR130304 QCM130303:QCN130304 QMI130303:QMJ130304 QWE130303:QWF130304 RGA130303:RGB130304 RPW130303:RPX130304 RZS130303:RZT130304 SJO130303:SJP130304 STK130303:STL130304 TDG130303:TDH130304 TNC130303:TND130304 TWY130303:TWZ130304 UGU130303:UGV130304 UQQ130303:UQR130304 VAM130303:VAN130304 VKI130303:VKJ130304 VUE130303:VUF130304 WEA130303:WEB130304 WNW130303:WNX130304 WXS130303:WXT130304 BK195839:BL195840 LG195839:LH195840 VC195839:VD195840 AEY195839:AEZ195840 AOU195839:AOV195840 AYQ195839:AYR195840 BIM195839:BIN195840 BSI195839:BSJ195840 CCE195839:CCF195840 CMA195839:CMB195840 CVW195839:CVX195840 DFS195839:DFT195840 DPO195839:DPP195840 DZK195839:DZL195840 EJG195839:EJH195840 ETC195839:ETD195840 FCY195839:FCZ195840 FMU195839:FMV195840 FWQ195839:FWR195840 GGM195839:GGN195840 GQI195839:GQJ195840 HAE195839:HAF195840 HKA195839:HKB195840 HTW195839:HTX195840 IDS195839:IDT195840 INO195839:INP195840 IXK195839:IXL195840 JHG195839:JHH195840 JRC195839:JRD195840 KAY195839:KAZ195840 KKU195839:KKV195840 KUQ195839:KUR195840 LEM195839:LEN195840 LOI195839:LOJ195840 LYE195839:LYF195840 MIA195839:MIB195840 MRW195839:MRX195840 NBS195839:NBT195840 NLO195839:NLP195840 NVK195839:NVL195840 OFG195839:OFH195840 OPC195839:OPD195840 OYY195839:OYZ195840 PIU195839:PIV195840 PSQ195839:PSR195840 QCM195839:QCN195840 QMI195839:QMJ195840 QWE195839:QWF195840 RGA195839:RGB195840 RPW195839:RPX195840 RZS195839:RZT195840 SJO195839:SJP195840 STK195839:STL195840 TDG195839:TDH195840 TNC195839:TND195840 TWY195839:TWZ195840 UGU195839:UGV195840 UQQ195839:UQR195840 VAM195839:VAN195840 VKI195839:VKJ195840 VUE195839:VUF195840 WEA195839:WEB195840 WNW195839:WNX195840 WXS195839:WXT195840 BK261375:BL261376 LG261375:LH261376 VC261375:VD261376 AEY261375:AEZ261376 AOU261375:AOV261376 AYQ261375:AYR261376 BIM261375:BIN261376 BSI261375:BSJ261376 CCE261375:CCF261376 CMA261375:CMB261376 CVW261375:CVX261376 DFS261375:DFT261376 DPO261375:DPP261376 DZK261375:DZL261376 EJG261375:EJH261376 ETC261375:ETD261376 FCY261375:FCZ261376 FMU261375:FMV261376 FWQ261375:FWR261376 GGM261375:GGN261376 GQI261375:GQJ261376 HAE261375:HAF261376 HKA261375:HKB261376 HTW261375:HTX261376 IDS261375:IDT261376 INO261375:INP261376 IXK261375:IXL261376 JHG261375:JHH261376 JRC261375:JRD261376 KAY261375:KAZ261376 KKU261375:KKV261376 KUQ261375:KUR261376 LEM261375:LEN261376 LOI261375:LOJ261376 LYE261375:LYF261376 MIA261375:MIB261376 MRW261375:MRX261376 NBS261375:NBT261376 NLO261375:NLP261376 NVK261375:NVL261376 OFG261375:OFH261376 OPC261375:OPD261376 OYY261375:OYZ261376 PIU261375:PIV261376 PSQ261375:PSR261376 QCM261375:QCN261376 QMI261375:QMJ261376 QWE261375:QWF261376 RGA261375:RGB261376 RPW261375:RPX261376 RZS261375:RZT261376 SJO261375:SJP261376 STK261375:STL261376 TDG261375:TDH261376 TNC261375:TND261376 TWY261375:TWZ261376 UGU261375:UGV261376 UQQ261375:UQR261376 VAM261375:VAN261376 VKI261375:VKJ261376 VUE261375:VUF261376 WEA261375:WEB261376 WNW261375:WNX261376 WXS261375:WXT261376 BK326911:BL326912 LG326911:LH326912 VC326911:VD326912 AEY326911:AEZ326912 AOU326911:AOV326912 AYQ326911:AYR326912 BIM326911:BIN326912 BSI326911:BSJ326912 CCE326911:CCF326912 CMA326911:CMB326912 CVW326911:CVX326912 DFS326911:DFT326912 DPO326911:DPP326912 DZK326911:DZL326912 EJG326911:EJH326912 ETC326911:ETD326912 FCY326911:FCZ326912 FMU326911:FMV326912 FWQ326911:FWR326912 GGM326911:GGN326912 GQI326911:GQJ326912 HAE326911:HAF326912 HKA326911:HKB326912 HTW326911:HTX326912 IDS326911:IDT326912 INO326911:INP326912 IXK326911:IXL326912 JHG326911:JHH326912 JRC326911:JRD326912 KAY326911:KAZ326912 KKU326911:KKV326912 KUQ326911:KUR326912 LEM326911:LEN326912 LOI326911:LOJ326912 LYE326911:LYF326912 MIA326911:MIB326912 MRW326911:MRX326912 NBS326911:NBT326912 NLO326911:NLP326912 NVK326911:NVL326912 OFG326911:OFH326912 OPC326911:OPD326912 OYY326911:OYZ326912 PIU326911:PIV326912 PSQ326911:PSR326912 QCM326911:QCN326912 QMI326911:QMJ326912 QWE326911:QWF326912 RGA326911:RGB326912 RPW326911:RPX326912 RZS326911:RZT326912 SJO326911:SJP326912 STK326911:STL326912 TDG326911:TDH326912 TNC326911:TND326912 TWY326911:TWZ326912 UGU326911:UGV326912 UQQ326911:UQR326912 VAM326911:VAN326912 VKI326911:VKJ326912 VUE326911:VUF326912 WEA326911:WEB326912 WNW326911:WNX326912 WXS326911:WXT326912 BK392447:BL392448 LG392447:LH392448 VC392447:VD392448 AEY392447:AEZ392448 AOU392447:AOV392448 AYQ392447:AYR392448 BIM392447:BIN392448 BSI392447:BSJ392448 CCE392447:CCF392448 CMA392447:CMB392448 CVW392447:CVX392448 DFS392447:DFT392448 DPO392447:DPP392448 DZK392447:DZL392448 EJG392447:EJH392448 ETC392447:ETD392448 FCY392447:FCZ392448 FMU392447:FMV392448 FWQ392447:FWR392448 GGM392447:GGN392448 GQI392447:GQJ392448 HAE392447:HAF392448 HKA392447:HKB392448 HTW392447:HTX392448 IDS392447:IDT392448 INO392447:INP392448 IXK392447:IXL392448 JHG392447:JHH392448 JRC392447:JRD392448 KAY392447:KAZ392448 KKU392447:KKV392448 KUQ392447:KUR392448 LEM392447:LEN392448 LOI392447:LOJ392448 LYE392447:LYF392448 MIA392447:MIB392448 MRW392447:MRX392448 NBS392447:NBT392448 NLO392447:NLP392448 NVK392447:NVL392448 OFG392447:OFH392448 OPC392447:OPD392448 OYY392447:OYZ392448 PIU392447:PIV392448 PSQ392447:PSR392448 QCM392447:QCN392448 QMI392447:QMJ392448 QWE392447:QWF392448 RGA392447:RGB392448 RPW392447:RPX392448 RZS392447:RZT392448 SJO392447:SJP392448 STK392447:STL392448 TDG392447:TDH392448 TNC392447:TND392448 TWY392447:TWZ392448 UGU392447:UGV392448 UQQ392447:UQR392448 VAM392447:VAN392448 VKI392447:VKJ392448 VUE392447:VUF392448 WEA392447:WEB392448 WNW392447:WNX392448 WXS392447:WXT392448 BK457983:BL457984 LG457983:LH457984 VC457983:VD457984 AEY457983:AEZ457984 AOU457983:AOV457984 AYQ457983:AYR457984 BIM457983:BIN457984 BSI457983:BSJ457984 CCE457983:CCF457984 CMA457983:CMB457984 CVW457983:CVX457984 DFS457983:DFT457984 DPO457983:DPP457984 DZK457983:DZL457984 EJG457983:EJH457984 ETC457983:ETD457984 FCY457983:FCZ457984 FMU457983:FMV457984 FWQ457983:FWR457984 GGM457983:GGN457984 GQI457983:GQJ457984 HAE457983:HAF457984 HKA457983:HKB457984 HTW457983:HTX457984 IDS457983:IDT457984 INO457983:INP457984 IXK457983:IXL457984 JHG457983:JHH457984 JRC457983:JRD457984 KAY457983:KAZ457984 KKU457983:KKV457984 KUQ457983:KUR457984 LEM457983:LEN457984 LOI457983:LOJ457984 LYE457983:LYF457984 MIA457983:MIB457984 MRW457983:MRX457984 NBS457983:NBT457984 NLO457983:NLP457984 NVK457983:NVL457984 OFG457983:OFH457984 OPC457983:OPD457984 OYY457983:OYZ457984 PIU457983:PIV457984 PSQ457983:PSR457984 QCM457983:QCN457984 QMI457983:QMJ457984 QWE457983:QWF457984 RGA457983:RGB457984 RPW457983:RPX457984 RZS457983:RZT457984 SJO457983:SJP457984 STK457983:STL457984 TDG457983:TDH457984 TNC457983:TND457984 TWY457983:TWZ457984 UGU457983:UGV457984 UQQ457983:UQR457984 VAM457983:VAN457984 VKI457983:VKJ457984 VUE457983:VUF457984 WEA457983:WEB457984 WNW457983:WNX457984 WXS457983:WXT457984 BK523519:BL523520 LG523519:LH523520 VC523519:VD523520 AEY523519:AEZ523520 AOU523519:AOV523520 AYQ523519:AYR523520 BIM523519:BIN523520 BSI523519:BSJ523520 CCE523519:CCF523520 CMA523519:CMB523520 CVW523519:CVX523520 DFS523519:DFT523520 DPO523519:DPP523520 DZK523519:DZL523520 EJG523519:EJH523520 ETC523519:ETD523520 FCY523519:FCZ523520 FMU523519:FMV523520 FWQ523519:FWR523520 GGM523519:GGN523520 GQI523519:GQJ523520 HAE523519:HAF523520 HKA523519:HKB523520 HTW523519:HTX523520 IDS523519:IDT523520 INO523519:INP523520 IXK523519:IXL523520 JHG523519:JHH523520 JRC523519:JRD523520 KAY523519:KAZ523520 KKU523519:KKV523520 KUQ523519:KUR523520 LEM523519:LEN523520 LOI523519:LOJ523520 LYE523519:LYF523520 MIA523519:MIB523520 MRW523519:MRX523520 NBS523519:NBT523520 NLO523519:NLP523520 NVK523519:NVL523520 OFG523519:OFH523520 OPC523519:OPD523520 OYY523519:OYZ523520 PIU523519:PIV523520 PSQ523519:PSR523520 QCM523519:QCN523520 QMI523519:QMJ523520 QWE523519:QWF523520 RGA523519:RGB523520 RPW523519:RPX523520 RZS523519:RZT523520 SJO523519:SJP523520 STK523519:STL523520 TDG523519:TDH523520 TNC523519:TND523520 TWY523519:TWZ523520 UGU523519:UGV523520 UQQ523519:UQR523520 VAM523519:VAN523520 VKI523519:VKJ523520 VUE523519:VUF523520 WEA523519:WEB523520 WNW523519:WNX523520 WXS523519:WXT523520 BK589055:BL589056 LG589055:LH589056 VC589055:VD589056 AEY589055:AEZ589056 AOU589055:AOV589056 AYQ589055:AYR589056 BIM589055:BIN589056 BSI589055:BSJ589056 CCE589055:CCF589056 CMA589055:CMB589056 CVW589055:CVX589056 DFS589055:DFT589056 DPO589055:DPP589056 DZK589055:DZL589056 EJG589055:EJH589056 ETC589055:ETD589056 FCY589055:FCZ589056 FMU589055:FMV589056 FWQ589055:FWR589056 GGM589055:GGN589056 GQI589055:GQJ589056 HAE589055:HAF589056 HKA589055:HKB589056 HTW589055:HTX589056 IDS589055:IDT589056 INO589055:INP589056 IXK589055:IXL589056 JHG589055:JHH589056 JRC589055:JRD589056 KAY589055:KAZ589056 KKU589055:KKV589056 KUQ589055:KUR589056 LEM589055:LEN589056 LOI589055:LOJ589056 LYE589055:LYF589056 MIA589055:MIB589056 MRW589055:MRX589056 NBS589055:NBT589056 NLO589055:NLP589056 NVK589055:NVL589056 OFG589055:OFH589056 OPC589055:OPD589056 OYY589055:OYZ589056 PIU589055:PIV589056 PSQ589055:PSR589056 QCM589055:QCN589056 QMI589055:QMJ589056 QWE589055:QWF589056 RGA589055:RGB589056 RPW589055:RPX589056 RZS589055:RZT589056 SJO589055:SJP589056 STK589055:STL589056 TDG589055:TDH589056 TNC589055:TND589056 TWY589055:TWZ589056 UGU589055:UGV589056 UQQ589055:UQR589056 VAM589055:VAN589056 VKI589055:VKJ589056 VUE589055:VUF589056 WEA589055:WEB589056 WNW589055:WNX589056 WXS589055:WXT589056 BK654591:BL654592 LG654591:LH654592 VC654591:VD654592 AEY654591:AEZ654592 AOU654591:AOV654592 AYQ654591:AYR654592 BIM654591:BIN654592 BSI654591:BSJ654592 CCE654591:CCF654592 CMA654591:CMB654592 CVW654591:CVX654592 DFS654591:DFT654592 DPO654591:DPP654592 DZK654591:DZL654592 EJG654591:EJH654592 ETC654591:ETD654592 FCY654591:FCZ654592 FMU654591:FMV654592 FWQ654591:FWR654592 GGM654591:GGN654592 GQI654591:GQJ654592 HAE654591:HAF654592 HKA654591:HKB654592 HTW654591:HTX654592 IDS654591:IDT654592 INO654591:INP654592 IXK654591:IXL654592 JHG654591:JHH654592 JRC654591:JRD654592 KAY654591:KAZ654592 KKU654591:KKV654592 KUQ654591:KUR654592 LEM654591:LEN654592 LOI654591:LOJ654592 LYE654591:LYF654592 MIA654591:MIB654592 MRW654591:MRX654592 NBS654591:NBT654592 NLO654591:NLP654592 NVK654591:NVL654592 OFG654591:OFH654592 OPC654591:OPD654592 OYY654591:OYZ654592 PIU654591:PIV654592 PSQ654591:PSR654592 QCM654591:QCN654592 QMI654591:QMJ654592 QWE654591:QWF654592 RGA654591:RGB654592 RPW654591:RPX654592 RZS654591:RZT654592 SJO654591:SJP654592 STK654591:STL654592 TDG654591:TDH654592 TNC654591:TND654592 TWY654591:TWZ654592 UGU654591:UGV654592 UQQ654591:UQR654592 VAM654591:VAN654592 VKI654591:VKJ654592 VUE654591:VUF654592 WEA654591:WEB654592 WNW654591:WNX654592 WXS654591:WXT654592 BK720127:BL720128 LG720127:LH720128 VC720127:VD720128 AEY720127:AEZ720128 AOU720127:AOV720128 AYQ720127:AYR720128 BIM720127:BIN720128 BSI720127:BSJ720128 CCE720127:CCF720128 CMA720127:CMB720128 CVW720127:CVX720128 DFS720127:DFT720128 DPO720127:DPP720128 DZK720127:DZL720128 EJG720127:EJH720128 ETC720127:ETD720128 FCY720127:FCZ720128 FMU720127:FMV720128 FWQ720127:FWR720128 GGM720127:GGN720128 GQI720127:GQJ720128 HAE720127:HAF720128 HKA720127:HKB720128 HTW720127:HTX720128 IDS720127:IDT720128 INO720127:INP720128 IXK720127:IXL720128 JHG720127:JHH720128 JRC720127:JRD720128 KAY720127:KAZ720128 KKU720127:KKV720128 KUQ720127:KUR720128 LEM720127:LEN720128 LOI720127:LOJ720128 LYE720127:LYF720128 MIA720127:MIB720128 MRW720127:MRX720128 NBS720127:NBT720128 NLO720127:NLP720128 NVK720127:NVL720128 OFG720127:OFH720128 OPC720127:OPD720128 OYY720127:OYZ720128 PIU720127:PIV720128 PSQ720127:PSR720128 QCM720127:QCN720128 QMI720127:QMJ720128 QWE720127:QWF720128 RGA720127:RGB720128 RPW720127:RPX720128 RZS720127:RZT720128 SJO720127:SJP720128 STK720127:STL720128 TDG720127:TDH720128 TNC720127:TND720128 TWY720127:TWZ720128 UGU720127:UGV720128 UQQ720127:UQR720128 VAM720127:VAN720128 VKI720127:VKJ720128 VUE720127:VUF720128 WEA720127:WEB720128 WNW720127:WNX720128 WXS720127:WXT720128 BK785663:BL785664 LG785663:LH785664 VC785663:VD785664 AEY785663:AEZ785664 AOU785663:AOV785664 AYQ785663:AYR785664 BIM785663:BIN785664 BSI785663:BSJ785664 CCE785663:CCF785664 CMA785663:CMB785664 CVW785663:CVX785664 DFS785663:DFT785664 DPO785663:DPP785664 DZK785663:DZL785664 EJG785663:EJH785664 ETC785663:ETD785664 FCY785663:FCZ785664 FMU785663:FMV785664 FWQ785663:FWR785664 GGM785663:GGN785664 GQI785663:GQJ785664 HAE785663:HAF785664 HKA785663:HKB785664 HTW785663:HTX785664 IDS785663:IDT785664 INO785663:INP785664 IXK785663:IXL785664 JHG785663:JHH785664 JRC785663:JRD785664 KAY785663:KAZ785664 KKU785663:KKV785664 KUQ785663:KUR785664 LEM785663:LEN785664 LOI785663:LOJ785664 LYE785663:LYF785664 MIA785663:MIB785664 MRW785663:MRX785664 NBS785663:NBT785664 NLO785663:NLP785664 NVK785663:NVL785664 OFG785663:OFH785664 OPC785663:OPD785664 OYY785663:OYZ785664 PIU785663:PIV785664 PSQ785663:PSR785664 QCM785663:QCN785664 QMI785663:QMJ785664 QWE785663:QWF785664 RGA785663:RGB785664 RPW785663:RPX785664 RZS785663:RZT785664 SJO785663:SJP785664 STK785663:STL785664 TDG785663:TDH785664 TNC785663:TND785664 TWY785663:TWZ785664 UGU785663:UGV785664 UQQ785663:UQR785664 VAM785663:VAN785664 VKI785663:VKJ785664 VUE785663:VUF785664 WEA785663:WEB785664 WNW785663:WNX785664 WXS785663:WXT785664 BK851199:BL851200 LG851199:LH851200 VC851199:VD851200 AEY851199:AEZ851200 AOU851199:AOV851200 AYQ851199:AYR851200 BIM851199:BIN851200 BSI851199:BSJ851200 CCE851199:CCF851200 CMA851199:CMB851200 CVW851199:CVX851200 DFS851199:DFT851200 DPO851199:DPP851200 DZK851199:DZL851200 EJG851199:EJH851200 ETC851199:ETD851200 FCY851199:FCZ851200 FMU851199:FMV851200 FWQ851199:FWR851200 GGM851199:GGN851200 GQI851199:GQJ851200 HAE851199:HAF851200 HKA851199:HKB851200 HTW851199:HTX851200 IDS851199:IDT851200 INO851199:INP851200 IXK851199:IXL851200 JHG851199:JHH851200 JRC851199:JRD851200 KAY851199:KAZ851200 KKU851199:KKV851200 KUQ851199:KUR851200 LEM851199:LEN851200 LOI851199:LOJ851200 LYE851199:LYF851200 MIA851199:MIB851200 MRW851199:MRX851200 NBS851199:NBT851200 NLO851199:NLP851200 NVK851199:NVL851200 OFG851199:OFH851200 OPC851199:OPD851200 OYY851199:OYZ851200 PIU851199:PIV851200 PSQ851199:PSR851200 QCM851199:QCN851200 QMI851199:QMJ851200 QWE851199:QWF851200 RGA851199:RGB851200 RPW851199:RPX851200 RZS851199:RZT851200 SJO851199:SJP851200 STK851199:STL851200 TDG851199:TDH851200 TNC851199:TND851200 TWY851199:TWZ851200 UGU851199:UGV851200 UQQ851199:UQR851200 VAM851199:VAN851200 VKI851199:VKJ851200 VUE851199:VUF851200 WEA851199:WEB851200 WNW851199:WNX851200 WXS851199:WXT851200 BK916735:BL916736 LG916735:LH916736 VC916735:VD916736 AEY916735:AEZ916736 AOU916735:AOV916736 AYQ916735:AYR916736 BIM916735:BIN916736 BSI916735:BSJ916736 CCE916735:CCF916736 CMA916735:CMB916736 CVW916735:CVX916736 DFS916735:DFT916736 DPO916735:DPP916736 DZK916735:DZL916736 EJG916735:EJH916736 ETC916735:ETD916736 FCY916735:FCZ916736 FMU916735:FMV916736 FWQ916735:FWR916736 GGM916735:GGN916736 GQI916735:GQJ916736 HAE916735:HAF916736 HKA916735:HKB916736 HTW916735:HTX916736 IDS916735:IDT916736 INO916735:INP916736 IXK916735:IXL916736 JHG916735:JHH916736 JRC916735:JRD916736 KAY916735:KAZ916736 KKU916735:KKV916736 KUQ916735:KUR916736 LEM916735:LEN916736 LOI916735:LOJ916736 LYE916735:LYF916736 MIA916735:MIB916736 MRW916735:MRX916736 NBS916735:NBT916736 NLO916735:NLP916736 NVK916735:NVL916736 OFG916735:OFH916736 OPC916735:OPD916736 OYY916735:OYZ916736 PIU916735:PIV916736 PSQ916735:PSR916736 QCM916735:QCN916736 QMI916735:QMJ916736 QWE916735:QWF916736 RGA916735:RGB916736 RPW916735:RPX916736 RZS916735:RZT916736 SJO916735:SJP916736 STK916735:STL916736 TDG916735:TDH916736 TNC916735:TND916736 TWY916735:TWZ916736 UGU916735:UGV916736 UQQ916735:UQR916736 VAM916735:VAN916736 VKI916735:VKJ916736 VUE916735:VUF916736 WEA916735:WEB916736 WNW916735:WNX916736 WXS916735:WXT916736 BK982271:BL982272 LG982271:LH982272 VC982271:VD982272 AEY982271:AEZ982272 AOU982271:AOV982272 AYQ982271:AYR982272 BIM982271:BIN982272 BSI982271:BSJ982272 CCE982271:CCF982272 CMA982271:CMB982272 CVW982271:CVX982272 DFS982271:DFT982272 DPO982271:DPP982272 DZK982271:DZL982272 EJG982271:EJH982272 ETC982271:ETD982272 FCY982271:FCZ982272 FMU982271:FMV982272 FWQ982271:FWR982272 GGM982271:GGN982272 GQI982271:GQJ982272 HAE982271:HAF982272 HKA982271:HKB982272 HTW982271:HTX982272 IDS982271:IDT982272 INO982271:INP982272 IXK982271:IXL982272 JHG982271:JHH982272 JRC982271:JRD982272 KAY982271:KAZ982272 KKU982271:KKV982272 KUQ982271:KUR982272 LEM982271:LEN982272 LOI982271:LOJ982272 LYE982271:LYF982272 MIA982271:MIB982272 MRW982271:MRX982272 NBS982271:NBT982272 NLO982271:NLP982272 NVK982271:NVL982272 OFG982271:OFH982272 OPC982271:OPD982272 OYY982271:OYZ982272 PIU982271:PIV982272 PSQ982271:PSR982272 QCM982271:QCN982272 QMI982271:QMJ982272 QWE982271:QWF982272 RGA982271:RGB982272 RPW982271:RPX982272 RZS982271:RZT982272 SJO982271:SJP982272 STK982271:STL982272 TDG982271:TDH982272 TNC982271:TND982272 TWY982271:TWZ982272 UGU982271:UGV982272 UQQ982271:UQR982272 VAM982271:VAN982272 VKI982271:VKJ982272 VUE982271:VUF982272 WEA982271:WEB982272 WNW982271:WNX982272 WXS982271:WXT982272 BE138:CL155 FMO138:FNV155 LXY138:LZF155 SJI138:SKP155 LA138:MH155 FWK138:FXR155 MHU138:MJB155 STE138:SUL155 UW138:WD155 GGG138:GHN155 MRQ138:MSX155 TDA138:TEH155 AES138:AFZ155 GQC138:GRJ155 NBM138:NCT155 TMW138:TOD155 AOO138:APV155 GZY138:HBF155 NLI138:NMP155 TWS138:TXZ155 AYK138:AZR155 HJU138:HLB155 NVE138:NWL155 UGO138:UHV155 BIG138:BJN155 HTQ138:HUX155 OFA138:OGH155 UQK138:URR155 BSC138:BTJ155 IDM138:IET155 OOW138:OQD155 VAG138:VBN155 CBY138:CDF155 INI138:IOP155 OYS138:OZZ155 VKC138:VLJ155 CLU138:CNB155 IXE138:IYL155 PIO138:PJV155 VTY138:VVF155 CVQ138:CWX155 JHA138:JIH155 PSK138:PTR155 WDU138:WFB155 DFM138:DGT155 JQW138:JSD155 QCG138:QDN155 WNQ138:WOX155 DPI138:DQP155 KAS138:KBZ155 QMC138:QNJ155 WXM138:WYT155 DZE138:EAL155 KKO138:KLV155 QVY138:QXF155 EJA138:EKH155 KUK138:KVR155 RFU138:RHB155 ESW138:EUD155 LEG138:LFN155 RPQ138:RQX155 FCS138:FDZ155 LOC138:LPJ155 RZM138:SAT155 BE64769:CL64786 FMO64769:FNV64786 LXY64769:LZF64786 SJI64769:SKP64786 BE654593:CL654610 FMO654593:FNV654610 LXY654593:LZF654610 SJI654593:SKP654610 LA64769:MH64786 FWK64769:FXR64786 MHU64769:MJB64786 STE64769:SUL64786 LA654593:MH654610 FWK654593:FXR654610 MHU654593:MJB654610 STE654593:SUL654610 UW64769:WD64786 GGG64769:GHN64786 MRQ64769:MSX64786 TDA64769:TEH64786 UW654593:WD654610 GGG654593:GHN654610 MRQ654593:MSX654610 TDA654593:TEH654610 AES64769:AFZ64786 GQC64769:GRJ64786 NBM64769:NCT64786 TMW64769:TOD64786 AES654593:AFZ654610 GQC654593:GRJ654610 NBM654593:NCT654610 TMW654593:TOD654610 AOO64769:APV64786 GZY64769:HBF64786 NLI64769:NMP64786 TWS64769:TXZ64786 AOO654593:APV654610 GZY654593:HBF654610 NLI654593:NMP654610 TWS654593:TXZ654610 AYK64769:AZR64786 HJU64769:HLB64786 NVE64769:NWL64786 UGO64769:UHV64786 AYK654593:AZR654610 HJU654593:HLB654610 NVE654593:NWL654610 UGO654593:UHV654610 BIG64769:BJN64786 HTQ64769:HUX64786 OFA64769:OGH64786 UQK64769:URR64786 BIG654593:BJN654610 HTQ654593:HUX654610 OFA654593:OGH654610 UQK654593:URR654610 BSC64769:BTJ64786 IDM64769:IET64786 OOW64769:OQD64786 VAG64769:VBN64786 BSC654593:BTJ654610 IDM654593:IET654610 OOW654593:OQD654610 VAG654593:VBN654610 CBY64769:CDF64786 INI64769:IOP64786 OYS64769:OZZ64786 VKC64769:VLJ64786 CBY654593:CDF654610 INI654593:IOP654610 OYS654593:OZZ654610 VKC654593:VLJ654610 CLU64769:CNB64786 IXE64769:IYL64786 PIO64769:PJV64786 VTY64769:VVF64786 CLU654593:CNB654610 IXE654593:IYL654610 PIO654593:PJV654610 VTY654593:VVF654610 CVQ64769:CWX64786 JHA64769:JIH64786 PSK64769:PTR64786 WDU64769:WFB64786 CVQ654593:CWX654610 JHA654593:JIH654610 PSK654593:PTR654610 WDU654593:WFB654610 DFM64769:DGT64786 JQW64769:JSD64786 QCG64769:QDN64786 WNQ64769:WOX64786 DFM654593:DGT654610 JQW654593:JSD654610 QCG654593:QDN654610 WNQ654593:WOX654610 DPI64769:DQP64786 KAS64769:KBZ64786 QMC64769:QNJ64786 WXM64769:WYT64786 DPI654593:DQP654610 KAS654593:KBZ654610 QMC654593:QNJ654610 WXM654593:WYT654610 DZE64769:EAL64786 KKO64769:KLV64786 QVY64769:QXF64786 DZE654593:EAL654610 KKO654593:KLV654610 QVY654593:QXF654610 EJA64769:EKH64786 KUK64769:KVR64786 RFU64769:RHB64786 EJA654593:EKH654610 KUK654593:KVR654610 RFU654593:RHB654610 ESW64769:EUD64786 LEG64769:LFN64786 RPQ64769:RQX64786 ESW654593:EUD654610 LEG654593:LFN654610 RPQ654593:RQX654610 FCS64769:FDZ64786 LOC64769:LPJ64786 RZM64769:SAT64786 FCS654593:FDZ654610 LOC654593:LPJ654610 RZM654593:SAT654610 BE130305:CL130322 FMO130305:FNV130322 LXY130305:LZF130322 SJI130305:SKP130322 BE720129:CL720146 FMO720129:FNV720146 LXY720129:LZF720146 SJI720129:SKP720146 LA130305:MH130322 FWK130305:FXR130322 MHU130305:MJB130322 STE130305:SUL130322 LA720129:MH720146 FWK720129:FXR720146 MHU720129:MJB720146 STE720129:SUL720146 UW130305:WD130322 GGG130305:GHN130322 MRQ130305:MSX130322 TDA130305:TEH130322 UW720129:WD720146 GGG720129:GHN720146 MRQ720129:MSX720146 TDA720129:TEH720146 AES130305:AFZ130322 GQC130305:GRJ130322 NBM130305:NCT130322 TMW130305:TOD130322 AES720129:AFZ720146 GQC720129:GRJ720146 NBM720129:NCT720146 TMW720129:TOD720146 AOO130305:APV130322 GZY130305:HBF130322 NLI130305:NMP130322 TWS130305:TXZ130322 AOO720129:APV720146 GZY720129:HBF720146 NLI720129:NMP720146 TWS720129:TXZ720146 AYK130305:AZR130322 HJU130305:HLB130322 NVE130305:NWL130322 UGO130305:UHV130322 AYK720129:AZR720146 HJU720129:HLB720146 NVE720129:NWL720146 UGO720129:UHV720146 BIG130305:BJN130322 HTQ130305:HUX130322 OFA130305:OGH130322 UQK130305:URR130322 BIG720129:BJN720146 HTQ720129:HUX720146 OFA720129:OGH720146 UQK720129:URR720146 BSC130305:BTJ130322 IDM130305:IET130322 OOW130305:OQD130322 VAG130305:VBN130322 BSC720129:BTJ720146 IDM720129:IET720146 OOW720129:OQD720146 VAG720129:VBN720146 CBY130305:CDF130322 INI130305:IOP130322 OYS130305:OZZ130322 VKC130305:VLJ130322 CBY720129:CDF720146 INI720129:IOP720146 OYS720129:OZZ720146 VKC720129:VLJ720146 CLU130305:CNB130322 IXE130305:IYL130322 PIO130305:PJV130322 VTY130305:VVF130322 CLU720129:CNB720146 IXE720129:IYL720146 PIO720129:PJV720146 VTY720129:VVF720146 CVQ130305:CWX130322 JHA130305:JIH130322 PSK130305:PTR130322 WDU130305:WFB130322 CVQ720129:CWX720146 JHA720129:JIH720146 PSK720129:PTR720146 WDU720129:WFB720146 DFM130305:DGT130322 JQW130305:JSD130322 QCG130305:QDN130322 WNQ130305:WOX130322 DFM720129:DGT720146 JQW720129:JSD720146 QCG720129:QDN720146 WNQ720129:WOX720146 DPI130305:DQP130322 KAS130305:KBZ130322 QMC130305:QNJ130322 WXM130305:WYT130322 DPI720129:DQP720146 KAS720129:KBZ720146 QMC720129:QNJ720146 WXM720129:WYT720146 DZE130305:EAL130322 KKO130305:KLV130322 QVY130305:QXF130322 DZE720129:EAL720146 KKO720129:KLV720146 QVY720129:QXF720146 EJA130305:EKH130322 KUK130305:KVR130322 RFU130305:RHB130322 EJA720129:EKH720146 KUK720129:KVR720146 RFU720129:RHB720146 ESW130305:EUD130322 LEG130305:LFN130322 RPQ130305:RQX130322 ESW720129:EUD720146 LEG720129:LFN720146 RPQ720129:RQX720146 FCS130305:FDZ130322 LOC130305:LPJ130322 RZM130305:SAT130322 FCS720129:FDZ720146 LOC720129:LPJ720146 RZM720129:SAT720146 BE195841:CL195858 FMO195841:FNV195858 LXY195841:LZF195858 SJI195841:SKP195858 BE785665:CL785682 FMO785665:FNV785682 LXY785665:LZF785682 SJI785665:SKP785682 LA195841:MH195858 FWK195841:FXR195858 MHU195841:MJB195858 STE195841:SUL195858 LA785665:MH785682 FWK785665:FXR785682 MHU785665:MJB785682 STE785665:SUL785682 UW195841:WD195858 GGG195841:GHN195858 MRQ195841:MSX195858 TDA195841:TEH195858 UW785665:WD785682 GGG785665:GHN785682 MRQ785665:MSX785682 TDA785665:TEH785682 AES195841:AFZ195858 GQC195841:GRJ195858 NBM195841:NCT195858 TMW195841:TOD195858 AES785665:AFZ785682 GQC785665:GRJ785682 NBM785665:NCT785682 TMW785665:TOD785682 AOO195841:APV195858 GZY195841:HBF195858 NLI195841:NMP195858 TWS195841:TXZ195858 AOO785665:APV785682 GZY785665:HBF785682 NLI785665:NMP785682 TWS785665:TXZ785682 AYK195841:AZR195858 HJU195841:HLB195858 NVE195841:NWL195858 UGO195841:UHV195858 AYK785665:AZR785682 HJU785665:HLB785682 NVE785665:NWL785682 UGO785665:UHV785682 BIG195841:BJN195858 HTQ195841:HUX195858 OFA195841:OGH195858 UQK195841:URR195858 BIG785665:BJN785682 HTQ785665:HUX785682 OFA785665:OGH785682 UQK785665:URR785682 BSC195841:BTJ195858 IDM195841:IET195858 OOW195841:OQD195858 VAG195841:VBN195858 BSC785665:BTJ785682 IDM785665:IET785682 OOW785665:OQD785682 VAG785665:VBN785682 CBY195841:CDF195858 INI195841:IOP195858 OYS195841:OZZ195858 VKC195841:VLJ195858 CBY785665:CDF785682 INI785665:IOP785682 OYS785665:OZZ785682 VKC785665:VLJ785682 CLU195841:CNB195858 IXE195841:IYL195858 PIO195841:PJV195858 VTY195841:VVF195858 CLU785665:CNB785682 IXE785665:IYL785682 PIO785665:PJV785682 VTY785665:VVF785682 CVQ195841:CWX195858 JHA195841:JIH195858 PSK195841:PTR195858 WDU195841:WFB195858 CVQ785665:CWX785682 JHA785665:JIH785682 PSK785665:PTR785682 WDU785665:WFB785682 DFM195841:DGT195858 JQW195841:JSD195858 QCG195841:QDN195858 WNQ195841:WOX195858 DFM785665:DGT785682 JQW785665:JSD785682 QCG785665:QDN785682 WNQ785665:WOX785682 DPI195841:DQP195858 KAS195841:KBZ195858 QMC195841:QNJ195858 WXM195841:WYT195858 DPI785665:DQP785682 KAS785665:KBZ785682 QMC785665:QNJ785682 WXM785665:WYT785682 DZE195841:EAL195858 KKO195841:KLV195858 QVY195841:QXF195858 DZE785665:EAL785682 KKO785665:KLV785682 QVY785665:QXF785682 EJA195841:EKH195858 KUK195841:KVR195858 RFU195841:RHB195858 EJA785665:EKH785682 KUK785665:KVR785682 RFU785665:RHB785682 ESW195841:EUD195858 LEG195841:LFN195858 RPQ195841:RQX195858 ESW785665:EUD785682 LEG785665:LFN785682 RPQ785665:RQX785682 FCS195841:FDZ195858 LOC195841:LPJ195858 RZM195841:SAT195858 FCS785665:FDZ785682 LOC785665:LPJ785682 RZM785665:SAT785682 BE261377:CL261394 FMO261377:FNV261394 LXY261377:LZF261394 SJI261377:SKP261394 BE851201:CL851218 FMO851201:FNV851218 LXY851201:LZF851218 SJI851201:SKP851218 LA261377:MH261394 FWK261377:FXR261394 MHU261377:MJB261394 STE261377:SUL261394 LA851201:MH851218 FWK851201:FXR851218 MHU851201:MJB851218 STE851201:SUL851218 UW261377:WD261394 GGG261377:GHN261394 MRQ261377:MSX261394 TDA261377:TEH261394 UW851201:WD851218 GGG851201:GHN851218 MRQ851201:MSX851218 TDA851201:TEH851218 AES261377:AFZ261394 GQC261377:GRJ261394 NBM261377:NCT261394 TMW261377:TOD261394 AES851201:AFZ851218 GQC851201:GRJ851218 NBM851201:NCT851218 TMW851201:TOD851218 AOO261377:APV261394 GZY261377:HBF261394 NLI261377:NMP261394 TWS261377:TXZ261394 AOO851201:APV851218 GZY851201:HBF851218 NLI851201:NMP851218 TWS851201:TXZ851218 AYK261377:AZR261394 HJU261377:HLB261394 NVE261377:NWL261394 UGO261377:UHV261394 AYK851201:AZR851218 HJU851201:HLB851218 NVE851201:NWL851218 UGO851201:UHV851218 BIG261377:BJN261394 HTQ261377:HUX261394 OFA261377:OGH261394 UQK261377:URR261394 BIG851201:BJN851218 HTQ851201:HUX851218 OFA851201:OGH851218 UQK851201:URR851218 BSC261377:BTJ261394 IDM261377:IET261394 OOW261377:OQD261394 VAG261377:VBN261394 BSC851201:BTJ851218 IDM851201:IET851218 OOW851201:OQD851218 VAG851201:VBN851218 CBY261377:CDF261394 INI261377:IOP261394 OYS261377:OZZ261394 VKC261377:VLJ261394 CBY851201:CDF851218 INI851201:IOP851218 OYS851201:OZZ851218 VKC851201:VLJ851218 CLU261377:CNB261394 IXE261377:IYL261394 PIO261377:PJV261394 VTY261377:VVF261394 CLU851201:CNB851218 IXE851201:IYL851218 PIO851201:PJV851218 VTY851201:VVF851218 CVQ261377:CWX261394 JHA261377:JIH261394 PSK261377:PTR261394 WDU261377:WFB261394 CVQ851201:CWX851218 JHA851201:JIH851218 PSK851201:PTR851218 WDU851201:WFB851218 DFM261377:DGT261394 JQW261377:JSD261394 QCG261377:QDN261394 WNQ261377:WOX261394 DFM851201:DGT851218 JQW851201:JSD851218 QCG851201:QDN851218 WNQ851201:WOX851218 DPI261377:DQP261394 KAS261377:KBZ261394 QMC261377:QNJ261394 WXM261377:WYT261394 DPI851201:DQP851218 KAS851201:KBZ851218 QMC851201:QNJ851218 WXM851201:WYT851218 DZE261377:EAL261394 KKO261377:KLV261394 QVY261377:QXF261394 DZE851201:EAL851218 KKO851201:KLV851218 QVY851201:QXF851218 EJA261377:EKH261394 KUK261377:KVR261394 RFU261377:RHB261394 EJA851201:EKH851218 KUK851201:KVR851218 RFU851201:RHB851218 ESW261377:EUD261394 LEG261377:LFN261394 RPQ261377:RQX261394 ESW851201:EUD851218 LEG851201:LFN851218 RPQ851201:RQX851218 FCS261377:FDZ261394 LOC261377:LPJ261394 RZM261377:SAT261394 FCS851201:FDZ851218 LOC851201:LPJ851218 RZM851201:SAT851218 BE326913:CL326930 FMO326913:FNV326930 LXY326913:LZF326930 SJI326913:SKP326930 BE916737:CL916754 FMO916737:FNV916754 LXY916737:LZF916754 SJI916737:SKP916754 LA326913:MH326930 FWK326913:FXR326930 MHU326913:MJB326930 STE326913:SUL326930 LA916737:MH916754 FWK916737:FXR916754 MHU916737:MJB916754 STE916737:SUL916754 UW326913:WD326930 GGG326913:GHN326930 MRQ326913:MSX326930 TDA326913:TEH326930 UW916737:WD916754 GGG916737:GHN916754 MRQ916737:MSX916754 TDA916737:TEH916754 AES326913:AFZ326930 GQC326913:GRJ326930 NBM326913:NCT326930 TMW326913:TOD326930 AES916737:AFZ916754 GQC916737:GRJ916754 NBM916737:NCT916754 TMW916737:TOD916754 AOO326913:APV326930 GZY326913:HBF326930 NLI326913:NMP326930 TWS326913:TXZ326930 AOO916737:APV916754 GZY916737:HBF916754 NLI916737:NMP916754 TWS916737:TXZ916754 AYK326913:AZR326930 HJU326913:HLB326930 NVE326913:NWL326930 UGO326913:UHV326930 AYK916737:AZR916754 HJU916737:HLB916754 NVE916737:NWL916754 UGO916737:UHV916754 BIG326913:BJN326930 HTQ326913:HUX326930 OFA326913:OGH326930 UQK326913:URR326930 BIG916737:BJN916754 HTQ916737:HUX916754 OFA916737:OGH916754 UQK916737:URR916754 BSC326913:BTJ326930 IDM326913:IET326930 OOW326913:OQD326930 VAG326913:VBN326930 BSC916737:BTJ916754 IDM916737:IET916754 OOW916737:OQD916754 VAG916737:VBN916754 CBY326913:CDF326930 INI326913:IOP326930 OYS326913:OZZ326930 VKC326913:VLJ326930 CBY916737:CDF916754 INI916737:IOP916754 OYS916737:OZZ916754 VKC916737:VLJ916754 CLU326913:CNB326930 IXE326913:IYL326930 PIO326913:PJV326930 VTY326913:VVF326930 CLU916737:CNB916754 IXE916737:IYL916754 PIO916737:PJV916754 VTY916737:VVF916754 CVQ326913:CWX326930 JHA326913:JIH326930 PSK326913:PTR326930 WDU326913:WFB326930 CVQ916737:CWX916754 JHA916737:JIH916754 PSK916737:PTR916754 WDU916737:WFB916754 DFM326913:DGT326930 JQW326913:JSD326930 QCG326913:QDN326930 WNQ326913:WOX326930 DFM916737:DGT916754 JQW916737:JSD916754 QCG916737:QDN916754 WNQ916737:WOX916754 DPI326913:DQP326930 KAS326913:KBZ326930 QMC326913:QNJ326930 WXM326913:WYT326930 DPI916737:DQP916754 KAS916737:KBZ916754 QMC916737:QNJ916754 WXM916737:WYT916754 DZE326913:EAL326930 KKO326913:KLV326930 QVY326913:QXF326930 DZE916737:EAL916754 KKO916737:KLV916754 QVY916737:QXF916754 EJA326913:EKH326930 KUK326913:KVR326930 RFU326913:RHB326930 EJA916737:EKH916754 KUK916737:KVR916754 RFU916737:RHB916754 ESW326913:EUD326930 LEG326913:LFN326930 RPQ326913:RQX326930 ESW916737:EUD916754 LEG916737:LFN916754 RPQ916737:RQX916754 FCS326913:FDZ326930 LOC326913:LPJ326930 RZM326913:SAT326930 FCS916737:FDZ916754 LOC916737:LPJ916754 RZM916737:SAT916754 BE392449:CL392466 FMO392449:FNV392466 LXY392449:LZF392466 SJI392449:SKP392466 BE982273:CL982290 FMO982273:FNV982290 LXY982273:LZF982290 SJI982273:SKP982290 LA392449:MH392466 FWK392449:FXR392466 MHU392449:MJB392466 STE392449:SUL392466 LA982273:MH982290 FWK982273:FXR982290 MHU982273:MJB982290 STE982273:SUL982290 UW392449:WD392466 GGG392449:GHN392466 MRQ392449:MSX392466 TDA392449:TEH392466 UW982273:WD982290 GGG982273:GHN982290 MRQ982273:MSX982290 TDA982273:TEH982290 AES392449:AFZ392466 GQC392449:GRJ392466 NBM392449:NCT392466 TMW392449:TOD392466 AES982273:AFZ982290 GQC982273:GRJ982290 NBM982273:NCT982290 TMW982273:TOD982290 AOO392449:APV392466 GZY392449:HBF392466 NLI392449:NMP392466 TWS392449:TXZ392466 AOO982273:APV982290 GZY982273:HBF982290 NLI982273:NMP982290 TWS982273:TXZ982290 AYK392449:AZR392466 HJU392449:HLB392466 NVE392449:NWL392466 UGO392449:UHV392466 AYK982273:AZR982290 HJU982273:HLB982290 NVE982273:NWL982290 UGO982273:UHV982290 BIG392449:BJN392466 HTQ392449:HUX392466 OFA392449:OGH392466 UQK392449:URR392466 BIG982273:BJN982290 HTQ982273:HUX982290 OFA982273:OGH982290 UQK982273:URR982290 BSC392449:BTJ392466 IDM392449:IET392466 OOW392449:OQD392466 VAG392449:VBN392466 BSC982273:BTJ982290 IDM982273:IET982290 OOW982273:OQD982290 VAG982273:VBN982290 CBY392449:CDF392466 INI392449:IOP392466 OYS392449:OZZ392466 VKC392449:VLJ392466 CBY982273:CDF982290 INI982273:IOP982290 OYS982273:OZZ982290 VKC982273:VLJ982290 CLU392449:CNB392466 IXE392449:IYL392466 PIO392449:PJV392466 VTY392449:VVF392466 CLU982273:CNB982290 IXE982273:IYL982290 PIO982273:PJV982290 VTY982273:VVF982290 CVQ392449:CWX392466 JHA392449:JIH392466 PSK392449:PTR392466 WDU392449:WFB392466 CVQ982273:CWX982290 JHA982273:JIH982290 PSK982273:PTR982290 WDU982273:WFB982290 DFM392449:DGT392466 JQW392449:JSD392466 QCG392449:QDN392466 WNQ392449:WOX392466 DFM982273:DGT982290 JQW982273:JSD982290 QCG982273:QDN982290 WNQ982273:WOX982290 DPI392449:DQP392466 KAS392449:KBZ392466 QMC392449:QNJ392466 WXM392449:WYT392466 DPI982273:DQP982290 KAS982273:KBZ982290 QMC982273:QNJ982290 WXM982273:WYT982290 DZE392449:EAL392466 KKO392449:KLV392466 QVY392449:QXF392466 DZE982273:EAL982290 KKO982273:KLV982290 QVY982273:QXF982290 EJA392449:EKH392466 KUK392449:KVR392466 RFU392449:RHB392466 EJA982273:EKH982290 KUK982273:KVR982290 RFU982273:RHB982290 ESW392449:EUD392466 LEG392449:LFN392466 RPQ392449:RQX392466 ESW982273:EUD982290 LEG982273:LFN982290 RPQ982273:RQX982290 FCS392449:FDZ392466 LOC392449:LPJ392466 RZM392449:SAT392466 FCS982273:FDZ982290 LOC982273:LPJ982290 RZM982273:SAT982290 BE457985:CL458002 FMO457985:FNV458002 LXY457985:LZF458002 SJI457985:SKP458002 LA457985:MH458002 FWK457985:FXR458002 MHU457985:MJB458002 STE457985:SUL458002 UW457985:WD458002 GGG457985:GHN458002 MRQ457985:MSX458002 TDA457985:TEH458002 AES457985:AFZ458002 GQC457985:GRJ458002 NBM457985:NCT458002 TMW457985:TOD458002 AOO457985:APV458002 GZY457985:HBF458002 NLI457985:NMP458002 TWS457985:TXZ458002 AYK457985:AZR458002 HJU457985:HLB458002 NVE457985:NWL458002 UGO457985:UHV458002 BIG457985:BJN458002 HTQ457985:HUX458002 OFA457985:OGH458002 UQK457985:URR458002 BSC457985:BTJ458002 IDM457985:IET458002 OOW457985:OQD458002 VAG457985:VBN458002 CBY457985:CDF458002 INI457985:IOP458002 OYS457985:OZZ458002 VKC457985:VLJ458002 CLU457985:CNB458002 IXE457985:IYL458002 PIO457985:PJV458002 VTY457985:VVF458002 CVQ457985:CWX458002 JHA457985:JIH458002 PSK457985:PTR458002 WDU457985:WFB458002 DFM457985:DGT458002 JQW457985:JSD458002 QCG457985:QDN458002 WNQ457985:WOX458002 DPI457985:DQP458002 KAS457985:KBZ458002 QMC457985:QNJ458002 WXM457985:WYT458002 DZE457985:EAL458002 KKO457985:KLV458002 QVY457985:QXF458002 EJA457985:EKH458002 KUK457985:KVR458002 RFU457985:RHB458002 ESW457985:EUD458002 LEG457985:LFN458002 RPQ457985:RQX458002 FCS457985:FDZ458002 LOC457985:LPJ458002 RZM457985:SAT458002 BE523521:CL523538 FMO523521:FNV523538 LXY523521:LZF523538 SJI523521:SKP523538 LA523521:MH523538 FWK523521:FXR523538 MHU523521:MJB523538 STE523521:SUL523538 UW523521:WD523538 GGG523521:GHN523538 MRQ523521:MSX523538 TDA523521:TEH523538 AES523521:AFZ523538 GQC523521:GRJ523538 NBM523521:NCT523538 TMW523521:TOD523538 AOO523521:APV523538 GZY523521:HBF523538 NLI523521:NMP523538 TWS523521:TXZ523538 AYK523521:AZR523538 HJU523521:HLB523538 NVE523521:NWL523538 UGO523521:UHV523538 BIG523521:BJN523538 HTQ523521:HUX523538 OFA523521:OGH523538 UQK523521:URR523538 BSC523521:BTJ523538 IDM523521:IET523538 OOW523521:OQD523538 VAG523521:VBN523538 CBY523521:CDF523538 INI523521:IOP523538 OYS523521:OZZ523538 VKC523521:VLJ523538 CLU523521:CNB523538 IXE523521:IYL523538 PIO523521:PJV523538 VTY523521:VVF523538 CVQ523521:CWX523538 JHA523521:JIH523538 PSK523521:PTR523538 WDU523521:WFB523538 DFM523521:DGT523538 JQW523521:JSD523538 QCG523521:QDN523538 WNQ523521:WOX523538 DPI523521:DQP523538 KAS523521:KBZ523538 QMC523521:QNJ523538 WXM523521:WYT523538 DZE523521:EAL523538 KKO523521:KLV523538 QVY523521:QXF523538 EJA523521:EKH523538 KUK523521:KVR523538 RFU523521:RHB523538 ESW523521:EUD523538 LEG523521:LFN523538 RPQ523521:RQX523538 FCS523521:FDZ523538 LOC523521:LPJ523538 RZM523521:SAT523538 BE589057:CL589074 FMO589057:FNV589074 LXY589057:LZF589074 SJI589057:SKP589074 LA589057:MH589074 FWK589057:FXR589074 MHU589057:MJB589074 STE589057:SUL589074 UW589057:WD589074 GGG589057:GHN589074 MRQ589057:MSX589074 TDA589057:TEH589074 AES589057:AFZ589074 GQC589057:GRJ589074 NBM589057:NCT589074 TMW589057:TOD589074 AOO589057:APV589074 GZY589057:HBF589074 NLI589057:NMP589074 TWS589057:TXZ589074 AYK589057:AZR589074 HJU589057:HLB589074 NVE589057:NWL589074 UGO589057:UHV589074 BIG589057:BJN589074 HTQ589057:HUX589074 OFA589057:OGH589074 UQK589057:URR589074 BSC589057:BTJ589074 IDM589057:IET589074 OOW589057:OQD589074 VAG589057:VBN589074 CBY589057:CDF589074 INI589057:IOP589074 OYS589057:OZZ589074 VKC589057:VLJ589074 CLU589057:CNB589074 IXE589057:IYL589074 PIO589057:PJV589074 VTY589057:VVF589074 CVQ589057:CWX589074 JHA589057:JIH589074 PSK589057:PTR589074 WDU589057:WFB589074 DFM589057:DGT589074 JQW589057:JSD589074 QCG589057:QDN589074 WNQ589057:WOX589074 DPI589057:DQP589074 KAS589057:KBZ589074 QMC589057:QNJ589074 WXM589057:WYT589074 DZE589057:EAL589074 KKO589057:KLV589074 QVY589057:QXF589074 EJA589057:EKH589074 KUK589057:KVR589074 RFU589057:RHB589074 ESW589057:EUD589074 LEG589057:LFN589074 RPQ589057:RQX589074 FCS589057:FDZ589074 LOC589057:LPJ589074 RZM589057:SAT589074 BB130:BC152 KX130:KY152 UT130:UU152 AEP130:AEQ152 AOL130:AOM152 AYH130:AYI152 BID130:BIE152 BRZ130:BSA152 CBV130:CBW152 CLR130:CLS152 CVN130:CVO152 DFJ130:DFK152 DPF130:DPG152 DZB130:DZC152 EIX130:EIY152 EST130:ESU152 FCP130:FCQ152 FML130:FMM152 FWH130:FWI152 GGD130:GGE152 GPZ130:GQA152 GZV130:GZW152 HJR130:HJS152 HTN130:HTO152 IDJ130:IDK152 INF130:ING152 IXB130:IXC152 JGX130:JGY152 JQT130:JQU152 KAP130:KAQ152 KKL130:KKM152 KUH130:KUI152 LED130:LEE152 LNZ130:LOA152 LXV130:LXW152 MHR130:MHS152 MRN130:MRO152 NBJ130:NBK152 NLF130:NLG152 NVB130:NVC152 OEX130:OEY152 OOT130:OOU152 OYP130:OYQ152 PIL130:PIM152 PSH130:PSI152 QCD130:QCE152 QLZ130:QMA152 QVV130:QVW152 RFR130:RFS152 RPN130:RPO152 RZJ130:RZK152 SJF130:SJG152 STB130:STC152 TCX130:TCY152 TMT130:TMU152 TWP130:TWQ152 UGL130:UGM152 UQH130:UQI152 VAD130:VAE152 VJZ130:VKA152 VTV130:VTW152 WDR130:WDS152 WNN130:WNO152 WXJ130:WXK152 BB392441:BC392463 KX392441:KY392463 UT392441:UU392463 AEP392441:AEQ392463 AOL392441:AOM392463 AYH392441:AYI392463 BID392441:BIE392463 BRZ392441:BSA392463 CBV392441:CBW392463 CLR392441:CLS392463 CVN392441:CVO392463 DFJ392441:DFK392463 DPF392441:DPG392463 DZB392441:DZC392463 EIX392441:EIY392463 EST392441:ESU392463 FCP392441:FCQ392463 FML392441:FMM392463 FWH392441:FWI392463 GGD392441:GGE392463 GPZ392441:GQA392463 GZV392441:GZW392463 HJR392441:HJS392463 HTN392441:HTO392463 IDJ392441:IDK392463 INF392441:ING392463 IXB392441:IXC392463 JGX392441:JGY392463 JQT392441:JQU392463 KAP392441:KAQ392463 KKL392441:KKM392463 KUH392441:KUI392463 LED392441:LEE392463 LNZ392441:LOA392463 LXV392441:LXW392463 MHR392441:MHS392463 MRN392441:MRO392463 NBJ392441:NBK392463 NLF392441:NLG392463 NVB392441:NVC392463 OEX392441:OEY392463 OOT392441:OOU392463 OYP392441:OYQ392463 PIL392441:PIM392463 PSH392441:PSI392463 QCD392441:QCE392463 QLZ392441:QMA392463 QVV392441:QVW392463 RFR392441:RFS392463 RPN392441:RPO392463 RZJ392441:RZK392463 SJF392441:SJG392463 STB392441:STC392463 TCX392441:TCY392463 TMT392441:TMU392463 TWP392441:TWQ392463 UGL392441:UGM392463 UQH392441:UQI392463 VAD392441:VAE392463 VJZ392441:VKA392463 VTV392441:VTW392463 WDR392441:WDS392463 WNN392441:WNO392463 WXJ392441:WXK392463 BB64761:BC64783 KX64761:KY64783 UT64761:UU64783 AEP64761:AEQ64783 AOL64761:AOM64783 AYH64761:AYI64783 BID64761:BIE64783 BRZ64761:BSA64783 CBV64761:CBW64783 CLR64761:CLS64783 CVN64761:CVO64783 DFJ64761:DFK64783 DPF64761:DPG64783 DZB64761:DZC64783 EIX64761:EIY64783 EST64761:ESU64783 FCP64761:FCQ64783 FML64761:FMM64783 FWH64761:FWI64783 GGD64761:GGE64783 GPZ64761:GQA64783 GZV64761:GZW64783 HJR64761:HJS64783 HTN64761:HTO64783 IDJ64761:IDK64783 INF64761:ING64783 IXB64761:IXC64783 JGX64761:JGY64783 JQT64761:JQU64783 KAP64761:KAQ64783 KKL64761:KKM64783 KUH64761:KUI64783 LED64761:LEE64783 LNZ64761:LOA64783 LXV64761:LXW64783 MHR64761:MHS64783 MRN64761:MRO64783 NBJ64761:NBK64783 NLF64761:NLG64783 NVB64761:NVC64783 OEX64761:OEY64783 OOT64761:OOU64783 OYP64761:OYQ64783 PIL64761:PIM64783 PSH64761:PSI64783 QCD64761:QCE64783 QLZ64761:QMA64783 QVV64761:QVW64783 RFR64761:RFS64783 RPN64761:RPO64783 RZJ64761:RZK64783 SJF64761:SJG64783 STB64761:STC64783 TCX64761:TCY64783 TMT64761:TMU64783 TWP64761:TWQ64783 UGL64761:UGM64783 UQH64761:UQI64783 VAD64761:VAE64783 VJZ64761:VKA64783 VTV64761:VTW64783 WDR64761:WDS64783 WNN64761:WNO64783 WXJ64761:WXK64783 BB130297:BC130319 KX130297:KY130319 UT130297:UU130319 AEP130297:AEQ130319 AOL130297:AOM130319 AYH130297:AYI130319 BID130297:BIE130319 BRZ130297:BSA130319 CBV130297:CBW130319 CLR130297:CLS130319 CVN130297:CVO130319 DFJ130297:DFK130319 DPF130297:DPG130319 DZB130297:DZC130319 EIX130297:EIY130319 EST130297:ESU130319 FCP130297:FCQ130319 FML130297:FMM130319 FWH130297:FWI130319 GGD130297:GGE130319 GPZ130297:GQA130319 GZV130297:GZW130319 HJR130297:HJS130319 HTN130297:HTO130319 IDJ130297:IDK130319 INF130297:ING130319 IXB130297:IXC130319 JGX130297:JGY130319 JQT130297:JQU130319 KAP130297:KAQ130319 KKL130297:KKM130319 KUH130297:KUI130319 LED130297:LEE130319 LNZ130297:LOA130319 LXV130297:LXW130319 MHR130297:MHS130319 MRN130297:MRO130319 NBJ130297:NBK130319 NLF130297:NLG130319 NVB130297:NVC130319 OEX130297:OEY130319 OOT130297:OOU130319 OYP130297:OYQ130319 PIL130297:PIM130319 PSH130297:PSI130319 QCD130297:QCE130319 QLZ130297:QMA130319 QVV130297:QVW130319 RFR130297:RFS130319 RPN130297:RPO130319 RZJ130297:RZK130319 SJF130297:SJG130319 STB130297:STC130319 TCX130297:TCY130319 TMT130297:TMU130319 TWP130297:TWQ130319 UGL130297:UGM130319 UQH130297:UQI130319 VAD130297:VAE130319 VJZ130297:VKA130319 VTV130297:VTW130319 WDR130297:WDS130319 WNN130297:WNO130319 WXJ130297:WXK130319 BB195833:BC195855 KX195833:KY195855 UT195833:UU195855 AEP195833:AEQ195855 AOL195833:AOM195855 AYH195833:AYI195855 BID195833:BIE195855 BRZ195833:BSA195855 CBV195833:CBW195855 CLR195833:CLS195855 CVN195833:CVO195855 DFJ195833:DFK195855 DPF195833:DPG195855 DZB195833:DZC195855 EIX195833:EIY195855 EST195833:ESU195855 FCP195833:FCQ195855 FML195833:FMM195855 FWH195833:FWI195855 GGD195833:GGE195855 GPZ195833:GQA195855 GZV195833:GZW195855 HJR195833:HJS195855 HTN195833:HTO195855 IDJ195833:IDK195855 INF195833:ING195855 IXB195833:IXC195855 JGX195833:JGY195855 JQT195833:JQU195855 KAP195833:KAQ195855 KKL195833:KKM195855 KUH195833:KUI195855 LED195833:LEE195855 LNZ195833:LOA195855 LXV195833:LXW195855 MHR195833:MHS195855 MRN195833:MRO195855 NBJ195833:NBK195855 NLF195833:NLG195855 NVB195833:NVC195855 OEX195833:OEY195855 OOT195833:OOU195855 OYP195833:OYQ195855 PIL195833:PIM195855 PSH195833:PSI195855 QCD195833:QCE195855 QLZ195833:QMA195855 QVV195833:QVW195855 RFR195833:RFS195855 RPN195833:RPO195855 RZJ195833:RZK195855 SJF195833:SJG195855 STB195833:STC195855 TCX195833:TCY195855 TMT195833:TMU195855 TWP195833:TWQ195855 UGL195833:UGM195855 UQH195833:UQI195855 VAD195833:VAE195855 VJZ195833:VKA195855 VTV195833:VTW195855 WDR195833:WDS195855 WNN195833:WNO195855 WXJ195833:WXK195855 BB261369:BC261391 KX261369:KY261391 UT261369:UU261391 AEP261369:AEQ261391 AOL261369:AOM261391 AYH261369:AYI261391 BID261369:BIE261391 BRZ261369:BSA261391 CBV261369:CBW261391 CLR261369:CLS261391 CVN261369:CVO261391 DFJ261369:DFK261391 DPF261369:DPG261391 DZB261369:DZC261391 EIX261369:EIY261391 EST261369:ESU261391 FCP261369:FCQ261391 FML261369:FMM261391 FWH261369:FWI261391 GGD261369:GGE261391 GPZ261369:GQA261391 GZV261369:GZW261391 HJR261369:HJS261391 HTN261369:HTO261391 IDJ261369:IDK261391 INF261369:ING261391 IXB261369:IXC261391 JGX261369:JGY261391 JQT261369:JQU261391 KAP261369:KAQ261391 KKL261369:KKM261391 KUH261369:KUI261391 LED261369:LEE261391 LNZ261369:LOA261391 LXV261369:LXW261391 MHR261369:MHS261391 MRN261369:MRO261391 NBJ261369:NBK261391 NLF261369:NLG261391 NVB261369:NVC261391 OEX261369:OEY261391 OOT261369:OOU261391 OYP261369:OYQ261391 PIL261369:PIM261391 PSH261369:PSI261391 QCD261369:QCE261391 QLZ261369:QMA261391 QVV261369:QVW261391 RFR261369:RFS261391 RPN261369:RPO261391 RZJ261369:RZK261391 SJF261369:SJG261391 STB261369:STC261391 TCX261369:TCY261391 TMT261369:TMU261391 TWP261369:TWQ261391 UGL261369:UGM261391 UQH261369:UQI261391 VAD261369:VAE261391 VJZ261369:VKA261391 VTV261369:VTW261391 WDR261369:WDS261391 WNN261369:WNO261391 WXJ261369:WXK261391 BB326905:BC326927 KX326905:KY326927 UT326905:UU326927 AEP326905:AEQ326927 AOL326905:AOM326927 AYH326905:AYI326927 BID326905:BIE326927 BRZ326905:BSA326927 CBV326905:CBW326927 CLR326905:CLS326927 CVN326905:CVO326927 DFJ326905:DFK326927 DPF326905:DPG326927 DZB326905:DZC326927 EIX326905:EIY326927 EST326905:ESU326927 FCP326905:FCQ326927 FML326905:FMM326927 FWH326905:FWI326927 GGD326905:GGE326927 GPZ326905:GQA326927 GZV326905:GZW326927 HJR326905:HJS326927 HTN326905:HTO326927 IDJ326905:IDK326927 INF326905:ING326927 IXB326905:IXC326927 JGX326905:JGY326927 JQT326905:JQU326927 KAP326905:KAQ326927 KKL326905:KKM326927 KUH326905:KUI326927 LED326905:LEE326927 LNZ326905:LOA326927 LXV326905:LXW326927 MHR326905:MHS326927 MRN326905:MRO326927 NBJ326905:NBK326927 NLF326905:NLG326927 NVB326905:NVC326927 OEX326905:OEY326927 OOT326905:OOU326927 OYP326905:OYQ326927 PIL326905:PIM326927 PSH326905:PSI326927 QCD326905:QCE326927 QLZ326905:QMA326927 QVV326905:QVW326927 RFR326905:RFS326927 RPN326905:RPO326927 RZJ326905:RZK326927 SJF326905:SJG326927 STB326905:STC326927 TCX326905:TCY326927 TMT326905:TMU326927 TWP326905:TWQ326927 UGL326905:UGM326927 UQH326905:UQI326927 VAD326905:VAE326927 VJZ326905:VKA326927 VTV326905:VTW326927 WDR326905:WDS326927 WNN326905:WNO326927 WXJ326905:WXK326927 BB457977:BC457999 KX457977:KY457999 UT457977:UU457999 AEP457977:AEQ457999 AOL457977:AOM457999 AYH457977:AYI457999 BID457977:BIE457999 BRZ457977:BSA457999 CBV457977:CBW457999 CLR457977:CLS457999 CVN457977:CVO457999 DFJ457977:DFK457999 DPF457977:DPG457999 DZB457977:DZC457999 EIX457977:EIY457999 EST457977:ESU457999 FCP457977:FCQ457999 FML457977:FMM457999 FWH457977:FWI457999 GGD457977:GGE457999 GPZ457977:GQA457999 GZV457977:GZW457999 HJR457977:HJS457999 HTN457977:HTO457999 IDJ457977:IDK457999 INF457977:ING457999 IXB457977:IXC457999 JGX457977:JGY457999 JQT457977:JQU457999 KAP457977:KAQ457999 KKL457977:KKM457999 KUH457977:KUI457999 LED457977:LEE457999 LNZ457977:LOA457999 LXV457977:LXW457999 MHR457977:MHS457999 MRN457977:MRO457999 NBJ457977:NBK457999 NLF457977:NLG457999 NVB457977:NVC457999 OEX457977:OEY457999 OOT457977:OOU457999 OYP457977:OYQ457999 PIL457977:PIM457999 PSH457977:PSI457999 QCD457977:QCE457999 QLZ457977:QMA457999 QVV457977:QVW457999 RFR457977:RFS457999 RPN457977:RPO457999 RZJ457977:RZK457999 SJF457977:SJG457999 STB457977:STC457999 TCX457977:TCY457999 TMT457977:TMU457999 TWP457977:TWQ457999 UGL457977:UGM457999 UQH457977:UQI457999 VAD457977:VAE457999 VJZ457977:VKA457999 VTV457977:VTW457999 WDR457977:WDS457999 WNN457977:WNO457999 WXJ457977:WXK457999 BB523513:BC523535 KX523513:KY523535 UT523513:UU523535 AEP523513:AEQ523535 AOL523513:AOM523535 AYH523513:AYI523535 BID523513:BIE523535 BRZ523513:BSA523535 CBV523513:CBW523535 CLR523513:CLS523535 CVN523513:CVO523535 DFJ523513:DFK523535 DPF523513:DPG523535 DZB523513:DZC523535 EIX523513:EIY523535 EST523513:ESU523535 FCP523513:FCQ523535 FML523513:FMM523535 FWH523513:FWI523535 GGD523513:GGE523535 GPZ523513:GQA523535 GZV523513:GZW523535 HJR523513:HJS523535 HTN523513:HTO523535 IDJ523513:IDK523535 INF523513:ING523535 IXB523513:IXC523535 JGX523513:JGY523535 JQT523513:JQU523535 KAP523513:KAQ523535 KKL523513:KKM523535 KUH523513:KUI523535 LED523513:LEE523535 LNZ523513:LOA523535 LXV523513:LXW523535 MHR523513:MHS523535 MRN523513:MRO523535 NBJ523513:NBK523535 NLF523513:NLG523535 NVB523513:NVC523535 OEX523513:OEY523535 OOT523513:OOU523535 OYP523513:OYQ523535 PIL523513:PIM523535 PSH523513:PSI523535 QCD523513:QCE523535 QLZ523513:QMA523535 QVV523513:QVW523535 RFR523513:RFS523535 RPN523513:RPO523535 RZJ523513:RZK523535 SJF523513:SJG523535 STB523513:STC523535 TCX523513:TCY523535 TMT523513:TMU523535 TWP523513:TWQ523535 UGL523513:UGM523535 UQH523513:UQI523535 VAD523513:VAE523535 VJZ523513:VKA523535 VTV523513:VTW523535 WDR523513:WDS523535 WNN523513:WNO523535 WXJ523513:WXK523535 BB589049:BC589071 KX589049:KY589071 UT589049:UU589071 AEP589049:AEQ589071 AOL589049:AOM589071 AYH589049:AYI589071 BID589049:BIE589071 BRZ589049:BSA589071 CBV589049:CBW589071 CLR589049:CLS589071 CVN589049:CVO589071 DFJ589049:DFK589071 DPF589049:DPG589071 DZB589049:DZC589071 EIX589049:EIY589071 EST589049:ESU589071 FCP589049:FCQ589071 FML589049:FMM589071 FWH589049:FWI589071 GGD589049:GGE589071 GPZ589049:GQA589071 GZV589049:GZW589071 HJR589049:HJS589071 HTN589049:HTO589071 IDJ589049:IDK589071 INF589049:ING589071 IXB589049:IXC589071 JGX589049:JGY589071 JQT589049:JQU589071 KAP589049:KAQ589071 KKL589049:KKM589071 KUH589049:KUI589071 LED589049:LEE589071 LNZ589049:LOA589071 LXV589049:LXW589071 MHR589049:MHS589071 MRN589049:MRO589071 NBJ589049:NBK589071 NLF589049:NLG589071 NVB589049:NVC589071 OEX589049:OEY589071 OOT589049:OOU589071 OYP589049:OYQ589071 PIL589049:PIM589071 PSH589049:PSI589071 QCD589049:QCE589071 QLZ589049:QMA589071 QVV589049:QVW589071 RFR589049:RFS589071 RPN589049:RPO589071 RZJ589049:RZK589071 SJF589049:SJG589071 STB589049:STC589071 TCX589049:TCY589071 TMT589049:TMU589071 TWP589049:TWQ589071 UGL589049:UGM589071 UQH589049:UQI589071 VAD589049:VAE589071 VJZ589049:VKA589071 VTV589049:VTW589071 WDR589049:WDS589071 WNN589049:WNO589071 WXJ589049:WXK589071 BB654585:BC654607 KX654585:KY654607 UT654585:UU654607 AEP654585:AEQ654607 AOL654585:AOM654607 AYH654585:AYI654607 BID654585:BIE654607 BRZ654585:BSA654607 CBV654585:CBW654607 CLR654585:CLS654607 CVN654585:CVO654607 DFJ654585:DFK654607 DPF654585:DPG654607 DZB654585:DZC654607 EIX654585:EIY654607 EST654585:ESU654607 FCP654585:FCQ654607 FML654585:FMM654607 FWH654585:FWI654607 GGD654585:GGE654607 GPZ654585:GQA654607 GZV654585:GZW654607 HJR654585:HJS654607 HTN654585:HTO654607 IDJ654585:IDK654607 INF654585:ING654607 IXB654585:IXC654607 JGX654585:JGY654607 JQT654585:JQU654607 KAP654585:KAQ654607 KKL654585:KKM654607 KUH654585:KUI654607 LED654585:LEE654607 LNZ654585:LOA654607 LXV654585:LXW654607 MHR654585:MHS654607 MRN654585:MRO654607 NBJ654585:NBK654607 NLF654585:NLG654607 NVB654585:NVC654607 OEX654585:OEY654607 OOT654585:OOU654607 OYP654585:OYQ654607 PIL654585:PIM654607 PSH654585:PSI654607 QCD654585:QCE654607 QLZ654585:QMA654607 QVV654585:QVW654607 RFR654585:RFS654607 RPN654585:RPO654607 RZJ654585:RZK654607 SJF654585:SJG654607 STB654585:STC654607 TCX654585:TCY654607 TMT654585:TMU654607 TWP654585:TWQ654607 UGL654585:UGM654607 UQH654585:UQI654607 VAD654585:VAE654607 VJZ654585:VKA654607 VTV654585:VTW654607 WDR654585:WDS654607 WNN654585:WNO654607 WXJ654585:WXK654607 BB720121:BC720143 KX720121:KY720143 UT720121:UU720143 AEP720121:AEQ720143 AOL720121:AOM720143 AYH720121:AYI720143 BID720121:BIE720143 BRZ720121:BSA720143 CBV720121:CBW720143 CLR720121:CLS720143 CVN720121:CVO720143 DFJ720121:DFK720143 DPF720121:DPG720143 DZB720121:DZC720143 EIX720121:EIY720143 EST720121:ESU720143 FCP720121:FCQ720143 FML720121:FMM720143 FWH720121:FWI720143 GGD720121:GGE720143 GPZ720121:GQA720143 GZV720121:GZW720143 HJR720121:HJS720143 HTN720121:HTO720143 IDJ720121:IDK720143 INF720121:ING720143 IXB720121:IXC720143 JGX720121:JGY720143 JQT720121:JQU720143 KAP720121:KAQ720143 KKL720121:KKM720143 KUH720121:KUI720143 LED720121:LEE720143 LNZ720121:LOA720143 LXV720121:LXW720143 MHR720121:MHS720143 MRN720121:MRO720143 NBJ720121:NBK720143 NLF720121:NLG720143 NVB720121:NVC720143 OEX720121:OEY720143 OOT720121:OOU720143 OYP720121:OYQ720143 PIL720121:PIM720143 PSH720121:PSI720143 QCD720121:QCE720143 QLZ720121:QMA720143 QVV720121:QVW720143 RFR720121:RFS720143 RPN720121:RPO720143 RZJ720121:RZK720143 SJF720121:SJG720143 STB720121:STC720143 TCX720121:TCY720143 TMT720121:TMU720143 TWP720121:TWQ720143 UGL720121:UGM720143 UQH720121:UQI720143 VAD720121:VAE720143 VJZ720121:VKA720143 VTV720121:VTW720143 WDR720121:WDS720143 WNN720121:WNO720143 WXJ720121:WXK720143 BB785657:BC785679 KX785657:KY785679 UT785657:UU785679 AEP785657:AEQ785679 AOL785657:AOM785679 AYH785657:AYI785679 BID785657:BIE785679 BRZ785657:BSA785679 CBV785657:CBW785679 CLR785657:CLS785679 CVN785657:CVO785679 DFJ785657:DFK785679 DPF785657:DPG785679 DZB785657:DZC785679 EIX785657:EIY785679 EST785657:ESU785679 FCP785657:FCQ785679 FML785657:FMM785679 FWH785657:FWI785679 GGD785657:GGE785679 GPZ785657:GQA785679 GZV785657:GZW785679 HJR785657:HJS785679 HTN785657:HTO785679 IDJ785657:IDK785679 INF785657:ING785679 IXB785657:IXC785679 JGX785657:JGY785679 JQT785657:JQU785679 KAP785657:KAQ785679 KKL785657:KKM785679 KUH785657:KUI785679 LED785657:LEE785679 LNZ785657:LOA785679 LXV785657:LXW785679 MHR785657:MHS785679 MRN785657:MRO785679 NBJ785657:NBK785679 NLF785657:NLG785679 NVB785657:NVC785679 OEX785657:OEY785679 OOT785657:OOU785679 OYP785657:OYQ785679 PIL785657:PIM785679 PSH785657:PSI785679 QCD785657:QCE785679 QLZ785657:QMA785679 QVV785657:QVW785679 RFR785657:RFS785679 RPN785657:RPO785679 RZJ785657:RZK785679 SJF785657:SJG785679 STB785657:STC785679 TCX785657:TCY785679 TMT785657:TMU785679 TWP785657:TWQ785679 UGL785657:UGM785679 UQH785657:UQI785679 VAD785657:VAE785679 VJZ785657:VKA785679 VTV785657:VTW785679 WDR785657:WDS785679 WNN785657:WNO785679 WXJ785657:WXK785679 BB851193:BC851215 KX851193:KY851215 UT851193:UU851215 AEP851193:AEQ851215 AOL851193:AOM851215 AYH851193:AYI851215 BID851193:BIE851215 BRZ851193:BSA851215 CBV851193:CBW851215 CLR851193:CLS851215 CVN851193:CVO851215 DFJ851193:DFK851215 DPF851193:DPG851215 DZB851193:DZC851215 EIX851193:EIY851215 EST851193:ESU851215 FCP851193:FCQ851215 FML851193:FMM851215 FWH851193:FWI851215 GGD851193:GGE851215 GPZ851193:GQA851215 GZV851193:GZW851215 HJR851193:HJS851215 HTN851193:HTO851215 IDJ851193:IDK851215 INF851193:ING851215 IXB851193:IXC851215 JGX851193:JGY851215 JQT851193:JQU851215 KAP851193:KAQ851215 KKL851193:KKM851215 KUH851193:KUI851215 LED851193:LEE851215 LNZ851193:LOA851215 LXV851193:LXW851215 MHR851193:MHS851215 MRN851193:MRO851215 NBJ851193:NBK851215 NLF851193:NLG851215 NVB851193:NVC851215 OEX851193:OEY851215 OOT851193:OOU851215 OYP851193:OYQ851215 PIL851193:PIM851215 PSH851193:PSI851215 QCD851193:QCE851215 QLZ851193:QMA851215 QVV851193:QVW851215 RFR851193:RFS851215 RPN851193:RPO851215 RZJ851193:RZK851215 SJF851193:SJG851215 STB851193:STC851215 TCX851193:TCY851215 TMT851193:TMU851215 TWP851193:TWQ851215 UGL851193:UGM851215 UQH851193:UQI851215 VAD851193:VAE851215 VJZ851193:VKA851215 VTV851193:VTW851215 WDR851193:WDS851215 WNN851193:WNO851215 WXJ851193:WXK851215 BB916729:BC916751 KX916729:KY916751 UT916729:UU916751 AEP916729:AEQ916751 AOL916729:AOM916751 AYH916729:AYI916751 BID916729:BIE916751 BRZ916729:BSA916751 CBV916729:CBW916751 CLR916729:CLS916751 CVN916729:CVO916751 DFJ916729:DFK916751 DPF916729:DPG916751 DZB916729:DZC916751 EIX916729:EIY916751 EST916729:ESU916751 FCP916729:FCQ916751 FML916729:FMM916751 FWH916729:FWI916751 GGD916729:GGE916751 GPZ916729:GQA916751 GZV916729:GZW916751 HJR916729:HJS916751 HTN916729:HTO916751 IDJ916729:IDK916751 INF916729:ING916751 IXB916729:IXC916751 JGX916729:JGY916751 JQT916729:JQU916751 KAP916729:KAQ916751 KKL916729:KKM916751 KUH916729:KUI916751 LED916729:LEE916751 LNZ916729:LOA916751 LXV916729:LXW916751 MHR916729:MHS916751 MRN916729:MRO916751 NBJ916729:NBK916751 NLF916729:NLG916751 NVB916729:NVC916751 OEX916729:OEY916751 OOT916729:OOU916751 OYP916729:OYQ916751 PIL916729:PIM916751 PSH916729:PSI916751 QCD916729:QCE916751 QLZ916729:QMA916751 QVV916729:QVW916751 RFR916729:RFS916751 RPN916729:RPO916751 RZJ916729:RZK916751 SJF916729:SJG916751 STB916729:STC916751 TCX916729:TCY916751 TMT916729:TMU916751 TWP916729:TWQ916751 UGL916729:UGM916751 UQH916729:UQI916751 VAD916729:VAE916751 VJZ916729:VKA916751 VTV916729:VTW916751 WDR916729:WDS916751 WNN916729:WNO916751 WXJ916729:WXK916751 BB982265:BC982287 KX982265:KY982287 UT982265:UU982287 AEP982265:AEQ982287 AOL982265:AOM982287 AYH982265:AYI982287 BID982265:BIE982287 BRZ982265:BSA982287 CBV982265:CBW982287 CLR982265:CLS982287 CVN982265:CVO982287 DFJ982265:DFK982287 DPF982265:DPG982287 DZB982265:DZC982287 EIX982265:EIY982287 EST982265:ESU982287 FCP982265:FCQ982287 FML982265:FMM982287 FWH982265:FWI982287 GGD982265:GGE982287 GPZ982265:GQA982287 GZV982265:GZW982287 HJR982265:HJS982287 HTN982265:HTO982287 IDJ982265:IDK982287 INF982265:ING982287 IXB982265:IXC982287 JGX982265:JGY982287 JQT982265:JQU982287 KAP982265:KAQ982287 KKL982265:KKM982287 KUH982265:KUI982287 LED982265:LEE982287 LNZ982265:LOA982287 LXV982265:LXW982287 MHR982265:MHS982287 MRN982265:MRO982287 NBJ982265:NBK982287 NLF982265:NLG982287 NVB982265:NVC982287 OEX982265:OEY982287 OOT982265:OOU982287 OYP982265:OYQ982287 PIL982265:PIM982287 PSH982265:PSI982287 QCD982265:QCE982287 QLZ982265:QMA982287 QVV982265:QVW982287 RFR982265:RFS982287 RPN982265:RPO982287 RZJ982265:RZK982287 SJF982265:SJG982287 STB982265:STC982287 TCX982265:TCY982287 TMT982265:TMU982287 TWP982265:TWQ982287 UGL982265:UGM982287 UQH982265:UQI982287 VAD982265:VAE982287 VJZ982265:VKA982287 VTV982265:VTW982287 WDR982265:WDS982287 WNN982265:WNO982287 WXJ982265:WXK982287 AZ131:BA155 KV131:KW155 UR131:US155 AEN131:AEO155 AOJ131:AOK155 AYF131:AYG155 BIB131:BIC155 BRX131:BRY155 CBT131:CBU155 CLP131:CLQ155 CVL131:CVM155 DFH131:DFI155 DPD131:DPE155 DYZ131:DZA155 EIV131:EIW155 ESR131:ESS155 FCN131:FCO155 FMJ131:FMK155 FWF131:FWG155 GGB131:GGC155 GPX131:GPY155 GZT131:GZU155 HJP131:HJQ155 HTL131:HTM155 IDH131:IDI155 IND131:INE155 IWZ131:IXA155 JGV131:JGW155 JQR131:JQS155 KAN131:KAO155 KKJ131:KKK155 KUF131:KUG155 LEB131:LEC155 LNX131:LNY155 LXT131:LXU155 MHP131:MHQ155 MRL131:MRM155 NBH131:NBI155 NLD131:NLE155 NUZ131:NVA155 OEV131:OEW155 OOR131:OOS155 OYN131:OYO155 PIJ131:PIK155 PSF131:PSG155 QCB131:QCC155 QLX131:QLY155 QVT131:QVU155 RFP131:RFQ155 RPL131:RPM155 RZH131:RZI155 SJD131:SJE155 SSZ131:STA155 TCV131:TCW155 TMR131:TMS155 TWN131:TWO155 UGJ131:UGK155 UQF131:UQG155 VAB131:VAC155 VJX131:VJY155 VTT131:VTU155 WDP131:WDQ155 WNL131:WNM155 WXH131:WXI155 AZ326906:BA326930 KV326906:KW326930 UR326906:US326930 AEN326906:AEO326930 AOJ326906:AOK326930 AYF326906:AYG326930 BIB326906:BIC326930 BRX326906:BRY326930 CBT326906:CBU326930 CLP326906:CLQ326930 CVL326906:CVM326930 DFH326906:DFI326930 DPD326906:DPE326930 DYZ326906:DZA326930 EIV326906:EIW326930 ESR326906:ESS326930 FCN326906:FCO326930 FMJ326906:FMK326930 FWF326906:FWG326930 GGB326906:GGC326930 GPX326906:GPY326930 GZT326906:GZU326930 HJP326906:HJQ326930 HTL326906:HTM326930 IDH326906:IDI326930 IND326906:INE326930 IWZ326906:IXA326930 JGV326906:JGW326930 JQR326906:JQS326930 KAN326906:KAO326930 KKJ326906:KKK326930 KUF326906:KUG326930 LEB326906:LEC326930 LNX326906:LNY326930 LXT326906:LXU326930 MHP326906:MHQ326930 MRL326906:MRM326930 NBH326906:NBI326930 NLD326906:NLE326930 NUZ326906:NVA326930 OEV326906:OEW326930 OOR326906:OOS326930 OYN326906:OYO326930 PIJ326906:PIK326930 PSF326906:PSG326930 QCB326906:QCC326930 QLX326906:QLY326930 QVT326906:QVU326930 RFP326906:RFQ326930 RPL326906:RPM326930 RZH326906:RZI326930 SJD326906:SJE326930 SSZ326906:STA326930 TCV326906:TCW326930 TMR326906:TMS326930 TWN326906:TWO326930 UGJ326906:UGK326930 UQF326906:UQG326930 VAB326906:VAC326930 VJX326906:VJY326930 VTT326906:VTU326930 WDP326906:WDQ326930 WNL326906:WNM326930 WXH326906:WXI326930 AZ64762:BA64786 KV64762:KW64786 UR64762:US64786 AEN64762:AEO64786 AOJ64762:AOK64786 AYF64762:AYG64786 BIB64762:BIC64786 BRX64762:BRY64786 CBT64762:CBU64786 CLP64762:CLQ64786 CVL64762:CVM64786 DFH64762:DFI64786 DPD64762:DPE64786 DYZ64762:DZA64786 EIV64762:EIW64786 ESR64762:ESS64786 FCN64762:FCO64786 FMJ64762:FMK64786 FWF64762:FWG64786 GGB64762:GGC64786 GPX64762:GPY64786 GZT64762:GZU64786 HJP64762:HJQ64786 HTL64762:HTM64786 IDH64762:IDI64786 IND64762:INE64786 IWZ64762:IXA64786 JGV64762:JGW64786 JQR64762:JQS64786 KAN64762:KAO64786 KKJ64762:KKK64786 KUF64762:KUG64786 LEB64762:LEC64786 LNX64762:LNY64786 LXT64762:LXU64786 MHP64762:MHQ64786 MRL64762:MRM64786 NBH64762:NBI64786 NLD64762:NLE64786 NUZ64762:NVA64786 OEV64762:OEW64786 OOR64762:OOS64786 OYN64762:OYO64786 PIJ64762:PIK64786 PSF64762:PSG64786 QCB64762:QCC64786 QLX64762:QLY64786 QVT64762:QVU64786 RFP64762:RFQ64786 RPL64762:RPM64786 RZH64762:RZI64786 SJD64762:SJE64786 SSZ64762:STA64786 TCV64762:TCW64786 TMR64762:TMS64786 TWN64762:TWO64786 UGJ64762:UGK64786 UQF64762:UQG64786 VAB64762:VAC64786 VJX64762:VJY64786 VTT64762:VTU64786 WDP64762:WDQ64786 WNL64762:WNM64786 WXH64762:WXI64786 AZ130298:BA130322 KV130298:KW130322 UR130298:US130322 AEN130298:AEO130322 AOJ130298:AOK130322 AYF130298:AYG130322 BIB130298:BIC130322 BRX130298:BRY130322 CBT130298:CBU130322 CLP130298:CLQ130322 CVL130298:CVM130322 DFH130298:DFI130322 DPD130298:DPE130322 DYZ130298:DZA130322 EIV130298:EIW130322 ESR130298:ESS130322 FCN130298:FCO130322 FMJ130298:FMK130322 FWF130298:FWG130322 GGB130298:GGC130322 GPX130298:GPY130322 GZT130298:GZU130322 HJP130298:HJQ130322 HTL130298:HTM130322 IDH130298:IDI130322 IND130298:INE130322 IWZ130298:IXA130322 JGV130298:JGW130322 JQR130298:JQS130322 KAN130298:KAO130322 KKJ130298:KKK130322 KUF130298:KUG130322 LEB130298:LEC130322 LNX130298:LNY130322 LXT130298:LXU130322 MHP130298:MHQ130322 MRL130298:MRM130322 NBH130298:NBI130322 NLD130298:NLE130322 NUZ130298:NVA130322 OEV130298:OEW130322 OOR130298:OOS130322 OYN130298:OYO130322 PIJ130298:PIK130322 PSF130298:PSG130322 QCB130298:QCC130322 QLX130298:QLY130322 QVT130298:QVU130322 RFP130298:RFQ130322 RPL130298:RPM130322 RZH130298:RZI130322 SJD130298:SJE130322 SSZ130298:STA130322 TCV130298:TCW130322 TMR130298:TMS130322 TWN130298:TWO130322 UGJ130298:UGK130322 UQF130298:UQG130322 VAB130298:VAC130322 VJX130298:VJY130322 VTT130298:VTU130322 WDP130298:WDQ130322 WNL130298:WNM130322 WXH130298:WXI130322 AZ195834:BA195858 KV195834:KW195858 UR195834:US195858 AEN195834:AEO195858 AOJ195834:AOK195858 AYF195834:AYG195858 BIB195834:BIC195858 BRX195834:BRY195858 CBT195834:CBU195858 CLP195834:CLQ195858 CVL195834:CVM195858 DFH195834:DFI195858 DPD195834:DPE195858 DYZ195834:DZA195858 EIV195834:EIW195858 ESR195834:ESS195858 FCN195834:FCO195858 FMJ195834:FMK195858 FWF195834:FWG195858 GGB195834:GGC195858 GPX195834:GPY195858 GZT195834:GZU195858 HJP195834:HJQ195858 HTL195834:HTM195858 IDH195834:IDI195858 IND195834:INE195858 IWZ195834:IXA195858 JGV195834:JGW195858 JQR195834:JQS195858 KAN195834:KAO195858 KKJ195834:KKK195858 KUF195834:KUG195858 LEB195834:LEC195858 LNX195834:LNY195858 LXT195834:LXU195858 MHP195834:MHQ195858 MRL195834:MRM195858 NBH195834:NBI195858 NLD195834:NLE195858 NUZ195834:NVA195858 OEV195834:OEW195858 OOR195834:OOS195858 OYN195834:OYO195858 PIJ195834:PIK195858 PSF195834:PSG195858 QCB195834:QCC195858 QLX195834:QLY195858 QVT195834:QVU195858 RFP195834:RFQ195858 RPL195834:RPM195858 RZH195834:RZI195858 SJD195834:SJE195858 SSZ195834:STA195858 TCV195834:TCW195858 TMR195834:TMS195858 TWN195834:TWO195858 UGJ195834:UGK195858 UQF195834:UQG195858 VAB195834:VAC195858 VJX195834:VJY195858 VTT195834:VTU195858 WDP195834:WDQ195858 WNL195834:WNM195858 WXH195834:WXI195858 AZ261370:BA261394 KV261370:KW261394 UR261370:US261394 AEN261370:AEO261394 AOJ261370:AOK261394 AYF261370:AYG261394 BIB261370:BIC261394 BRX261370:BRY261394 CBT261370:CBU261394 CLP261370:CLQ261394 CVL261370:CVM261394 DFH261370:DFI261394 DPD261370:DPE261394 DYZ261370:DZA261394 EIV261370:EIW261394 ESR261370:ESS261394 FCN261370:FCO261394 FMJ261370:FMK261394 FWF261370:FWG261394 GGB261370:GGC261394 GPX261370:GPY261394 GZT261370:GZU261394 HJP261370:HJQ261394 HTL261370:HTM261394 IDH261370:IDI261394 IND261370:INE261394 IWZ261370:IXA261394 JGV261370:JGW261394 JQR261370:JQS261394 KAN261370:KAO261394 KKJ261370:KKK261394 KUF261370:KUG261394 LEB261370:LEC261394 LNX261370:LNY261394 LXT261370:LXU261394 MHP261370:MHQ261394 MRL261370:MRM261394 NBH261370:NBI261394 NLD261370:NLE261394 NUZ261370:NVA261394 OEV261370:OEW261394 OOR261370:OOS261394 OYN261370:OYO261394 PIJ261370:PIK261394 PSF261370:PSG261394 QCB261370:QCC261394 QLX261370:QLY261394 QVT261370:QVU261394 RFP261370:RFQ261394 RPL261370:RPM261394 RZH261370:RZI261394 SJD261370:SJE261394 SSZ261370:STA261394 TCV261370:TCW261394 TMR261370:TMS261394 TWN261370:TWO261394 UGJ261370:UGK261394 UQF261370:UQG261394 VAB261370:VAC261394 VJX261370:VJY261394 VTT261370:VTU261394 WDP261370:WDQ261394 WNL261370:WNM261394 WXH261370:WXI261394 AZ392442:BA392466 KV392442:KW392466 UR392442:US392466 AEN392442:AEO392466 AOJ392442:AOK392466 AYF392442:AYG392466 BIB392442:BIC392466 BRX392442:BRY392466 CBT392442:CBU392466 CLP392442:CLQ392466 CVL392442:CVM392466 DFH392442:DFI392466 DPD392442:DPE392466 DYZ392442:DZA392466 EIV392442:EIW392466 ESR392442:ESS392466 FCN392442:FCO392466 FMJ392442:FMK392466 FWF392442:FWG392466 GGB392442:GGC392466 GPX392442:GPY392466 GZT392442:GZU392466 HJP392442:HJQ392466 HTL392442:HTM392466 IDH392442:IDI392466 IND392442:INE392466 IWZ392442:IXA392466 JGV392442:JGW392466 JQR392442:JQS392466 KAN392442:KAO392466 KKJ392442:KKK392466 KUF392442:KUG392466 LEB392442:LEC392466 LNX392442:LNY392466 LXT392442:LXU392466 MHP392442:MHQ392466 MRL392442:MRM392466 NBH392442:NBI392466 NLD392442:NLE392466 NUZ392442:NVA392466 OEV392442:OEW392466 OOR392442:OOS392466 OYN392442:OYO392466 PIJ392442:PIK392466 PSF392442:PSG392466 QCB392442:QCC392466 QLX392442:QLY392466 QVT392442:QVU392466 RFP392442:RFQ392466 RPL392442:RPM392466 RZH392442:RZI392466 SJD392442:SJE392466 SSZ392442:STA392466 TCV392442:TCW392466 TMR392442:TMS392466 TWN392442:TWO392466 UGJ392442:UGK392466 UQF392442:UQG392466 VAB392442:VAC392466 VJX392442:VJY392466 VTT392442:VTU392466 WDP392442:WDQ392466 WNL392442:WNM392466 WXH392442:WXI392466 AZ457978:BA458002 KV457978:KW458002 UR457978:US458002 AEN457978:AEO458002 AOJ457978:AOK458002 AYF457978:AYG458002 BIB457978:BIC458002 BRX457978:BRY458002 CBT457978:CBU458002 CLP457978:CLQ458002 CVL457978:CVM458002 DFH457978:DFI458002 DPD457978:DPE458002 DYZ457978:DZA458002 EIV457978:EIW458002 ESR457978:ESS458002 FCN457978:FCO458002 FMJ457978:FMK458002 FWF457978:FWG458002 GGB457978:GGC458002 GPX457978:GPY458002 GZT457978:GZU458002 HJP457978:HJQ458002 HTL457978:HTM458002 IDH457978:IDI458002 IND457978:INE458002 IWZ457978:IXA458002 JGV457978:JGW458002 JQR457978:JQS458002 KAN457978:KAO458002 KKJ457978:KKK458002 KUF457978:KUG458002 LEB457978:LEC458002 LNX457978:LNY458002 LXT457978:LXU458002 MHP457978:MHQ458002 MRL457978:MRM458002 NBH457978:NBI458002 NLD457978:NLE458002 NUZ457978:NVA458002 OEV457978:OEW458002 OOR457978:OOS458002 OYN457978:OYO458002 PIJ457978:PIK458002 PSF457978:PSG458002 QCB457978:QCC458002 QLX457978:QLY458002 QVT457978:QVU458002 RFP457978:RFQ458002 RPL457978:RPM458002 RZH457978:RZI458002 SJD457978:SJE458002 SSZ457978:STA458002 TCV457978:TCW458002 TMR457978:TMS458002 TWN457978:TWO458002 UGJ457978:UGK458002 UQF457978:UQG458002 VAB457978:VAC458002 VJX457978:VJY458002 VTT457978:VTU458002 WDP457978:WDQ458002 WNL457978:WNM458002 WXH457978:WXI458002 AZ523514:BA523538 KV523514:KW523538 UR523514:US523538 AEN523514:AEO523538 AOJ523514:AOK523538 AYF523514:AYG523538 BIB523514:BIC523538 BRX523514:BRY523538 CBT523514:CBU523538 CLP523514:CLQ523538 CVL523514:CVM523538 DFH523514:DFI523538 DPD523514:DPE523538 DYZ523514:DZA523538 EIV523514:EIW523538 ESR523514:ESS523538 FCN523514:FCO523538 FMJ523514:FMK523538 FWF523514:FWG523538 GGB523514:GGC523538 GPX523514:GPY523538 GZT523514:GZU523538 HJP523514:HJQ523538 HTL523514:HTM523538 IDH523514:IDI523538 IND523514:INE523538 IWZ523514:IXA523538 JGV523514:JGW523538 JQR523514:JQS523538 KAN523514:KAO523538 KKJ523514:KKK523538 KUF523514:KUG523538 LEB523514:LEC523538 LNX523514:LNY523538 LXT523514:LXU523538 MHP523514:MHQ523538 MRL523514:MRM523538 NBH523514:NBI523538 NLD523514:NLE523538 NUZ523514:NVA523538 OEV523514:OEW523538 OOR523514:OOS523538 OYN523514:OYO523538 PIJ523514:PIK523538 PSF523514:PSG523538 QCB523514:QCC523538 QLX523514:QLY523538 QVT523514:QVU523538 RFP523514:RFQ523538 RPL523514:RPM523538 RZH523514:RZI523538 SJD523514:SJE523538 SSZ523514:STA523538 TCV523514:TCW523538 TMR523514:TMS523538 TWN523514:TWO523538 UGJ523514:UGK523538 UQF523514:UQG523538 VAB523514:VAC523538 VJX523514:VJY523538 VTT523514:VTU523538 WDP523514:WDQ523538 WNL523514:WNM523538 WXH523514:WXI523538 AZ589050:BA589074 KV589050:KW589074 UR589050:US589074 AEN589050:AEO589074 AOJ589050:AOK589074 AYF589050:AYG589074 BIB589050:BIC589074 BRX589050:BRY589074 CBT589050:CBU589074 CLP589050:CLQ589074 CVL589050:CVM589074 DFH589050:DFI589074 DPD589050:DPE589074 DYZ589050:DZA589074 EIV589050:EIW589074 ESR589050:ESS589074 FCN589050:FCO589074 FMJ589050:FMK589074 FWF589050:FWG589074 GGB589050:GGC589074 GPX589050:GPY589074 GZT589050:GZU589074 HJP589050:HJQ589074 HTL589050:HTM589074 IDH589050:IDI589074 IND589050:INE589074 IWZ589050:IXA589074 JGV589050:JGW589074 JQR589050:JQS589074 KAN589050:KAO589074 KKJ589050:KKK589074 KUF589050:KUG589074 LEB589050:LEC589074 LNX589050:LNY589074 LXT589050:LXU589074 MHP589050:MHQ589074 MRL589050:MRM589074 NBH589050:NBI589074 NLD589050:NLE589074 NUZ589050:NVA589074 OEV589050:OEW589074 OOR589050:OOS589074 OYN589050:OYO589074 PIJ589050:PIK589074 PSF589050:PSG589074 QCB589050:QCC589074 QLX589050:QLY589074 QVT589050:QVU589074 RFP589050:RFQ589074 RPL589050:RPM589074 RZH589050:RZI589074 SJD589050:SJE589074 SSZ589050:STA589074 TCV589050:TCW589074 TMR589050:TMS589074 TWN589050:TWO589074 UGJ589050:UGK589074 UQF589050:UQG589074 VAB589050:VAC589074 VJX589050:VJY589074 VTT589050:VTU589074 WDP589050:WDQ589074 WNL589050:WNM589074 WXH589050:WXI589074 AZ654586:BA654610 KV654586:KW654610 UR654586:US654610 AEN654586:AEO654610 AOJ654586:AOK654610 AYF654586:AYG654610 BIB654586:BIC654610 BRX654586:BRY654610 CBT654586:CBU654610 CLP654586:CLQ654610 CVL654586:CVM654610 DFH654586:DFI654610 DPD654586:DPE654610 DYZ654586:DZA654610 EIV654586:EIW654610 ESR654586:ESS654610 FCN654586:FCO654610 FMJ654586:FMK654610 FWF654586:FWG654610 GGB654586:GGC654610 GPX654586:GPY654610 GZT654586:GZU654610 HJP654586:HJQ654610 HTL654586:HTM654610 IDH654586:IDI654610 IND654586:INE654610 IWZ654586:IXA654610 JGV654586:JGW654610 JQR654586:JQS654610 KAN654586:KAO654610 KKJ654586:KKK654610 KUF654586:KUG654610 LEB654586:LEC654610 LNX654586:LNY654610 LXT654586:LXU654610 MHP654586:MHQ654610 MRL654586:MRM654610 NBH654586:NBI654610 NLD654586:NLE654610 NUZ654586:NVA654610 OEV654586:OEW654610 OOR654586:OOS654610 OYN654586:OYO654610 PIJ654586:PIK654610 PSF654586:PSG654610 QCB654586:QCC654610 QLX654586:QLY654610 QVT654586:QVU654610 RFP654586:RFQ654610 RPL654586:RPM654610 RZH654586:RZI654610 SJD654586:SJE654610 SSZ654586:STA654610 TCV654586:TCW654610 TMR654586:TMS654610 TWN654586:TWO654610 UGJ654586:UGK654610 UQF654586:UQG654610 VAB654586:VAC654610 VJX654586:VJY654610 VTT654586:VTU654610 WDP654586:WDQ654610 WNL654586:WNM654610 WXH654586:WXI654610 AZ720122:BA720146 KV720122:KW720146 UR720122:US720146 AEN720122:AEO720146 AOJ720122:AOK720146 AYF720122:AYG720146 BIB720122:BIC720146 BRX720122:BRY720146 CBT720122:CBU720146 CLP720122:CLQ720146 CVL720122:CVM720146 DFH720122:DFI720146 DPD720122:DPE720146 DYZ720122:DZA720146 EIV720122:EIW720146 ESR720122:ESS720146 FCN720122:FCO720146 FMJ720122:FMK720146 FWF720122:FWG720146 GGB720122:GGC720146 GPX720122:GPY720146 GZT720122:GZU720146 HJP720122:HJQ720146 HTL720122:HTM720146 IDH720122:IDI720146 IND720122:INE720146 IWZ720122:IXA720146 JGV720122:JGW720146 JQR720122:JQS720146 KAN720122:KAO720146 KKJ720122:KKK720146 KUF720122:KUG720146 LEB720122:LEC720146 LNX720122:LNY720146 LXT720122:LXU720146 MHP720122:MHQ720146 MRL720122:MRM720146 NBH720122:NBI720146 NLD720122:NLE720146 NUZ720122:NVA720146 OEV720122:OEW720146 OOR720122:OOS720146 OYN720122:OYO720146 PIJ720122:PIK720146 PSF720122:PSG720146 QCB720122:QCC720146 QLX720122:QLY720146 QVT720122:QVU720146 RFP720122:RFQ720146 RPL720122:RPM720146 RZH720122:RZI720146 SJD720122:SJE720146 SSZ720122:STA720146 TCV720122:TCW720146 TMR720122:TMS720146 TWN720122:TWO720146 UGJ720122:UGK720146 UQF720122:UQG720146 VAB720122:VAC720146 VJX720122:VJY720146 VTT720122:VTU720146 WDP720122:WDQ720146 WNL720122:WNM720146 WXH720122:WXI720146 AZ785658:BA785682 KV785658:KW785682 UR785658:US785682 AEN785658:AEO785682 AOJ785658:AOK785682 AYF785658:AYG785682 BIB785658:BIC785682 BRX785658:BRY785682 CBT785658:CBU785682 CLP785658:CLQ785682 CVL785658:CVM785682 DFH785658:DFI785682 DPD785658:DPE785682 DYZ785658:DZA785682 EIV785658:EIW785682 ESR785658:ESS785682 FCN785658:FCO785682 FMJ785658:FMK785682 FWF785658:FWG785682 GGB785658:GGC785682 GPX785658:GPY785682 GZT785658:GZU785682 HJP785658:HJQ785682 HTL785658:HTM785682 IDH785658:IDI785682 IND785658:INE785682 IWZ785658:IXA785682 JGV785658:JGW785682 JQR785658:JQS785682 KAN785658:KAO785682 KKJ785658:KKK785682 KUF785658:KUG785682 LEB785658:LEC785682 LNX785658:LNY785682 LXT785658:LXU785682 MHP785658:MHQ785682 MRL785658:MRM785682 NBH785658:NBI785682 NLD785658:NLE785682 NUZ785658:NVA785682 OEV785658:OEW785682 OOR785658:OOS785682 OYN785658:OYO785682 PIJ785658:PIK785682 PSF785658:PSG785682 QCB785658:QCC785682 QLX785658:QLY785682 QVT785658:QVU785682 RFP785658:RFQ785682 RPL785658:RPM785682 RZH785658:RZI785682 SJD785658:SJE785682 SSZ785658:STA785682 TCV785658:TCW785682 TMR785658:TMS785682 TWN785658:TWO785682 UGJ785658:UGK785682 UQF785658:UQG785682 VAB785658:VAC785682 VJX785658:VJY785682 VTT785658:VTU785682 WDP785658:WDQ785682 WNL785658:WNM785682 WXH785658:WXI785682 AZ851194:BA851218 KV851194:KW851218 UR851194:US851218 AEN851194:AEO851218 AOJ851194:AOK851218 AYF851194:AYG851218 BIB851194:BIC851218 BRX851194:BRY851218 CBT851194:CBU851218 CLP851194:CLQ851218 CVL851194:CVM851218 DFH851194:DFI851218 DPD851194:DPE851218 DYZ851194:DZA851218 EIV851194:EIW851218 ESR851194:ESS851218 FCN851194:FCO851218 FMJ851194:FMK851218 FWF851194:FWG851218 GGB851194:GGC851218 GPX851194:GPY851218 GZT851194:GZU851218 HJP851194:HJQ851218 HTL851194:HTM851218 IDH851194:IDI851218 IND851194:INE851218 IWZ851194:IXA851218 JGV851194:JGW851218 JQR851194:JQS851218 KAN851194:KAO851218 KKJ851194:KKK851218 KUF851194:KUG851218 LEB851194:LEC851218 LNX851194:LNY851218 LXT851194:LXU851218 MHP851194:MHQ851218 MRL851194:MRM851218 NBH851194:NBI851218 NLD851194:NLE851218 NUZ851194:NVA851218 OEV851194:OEW851218 OOR851194:OOS851218 OYN851194:OYO851218 PIJ851194:PIK851218 PSF851194:PSG851218 QCB851194:QCC851218 QLX851194:QLY851218 QVT851194:QVU851218 RFP851194:RFQ851218 RPL851194:RPM851218 RZH851194:RZI851218 SJD851194:SJE851218 SSZ851194:STA851218 TCV851194:TCW851218 TMR851194:TMS851218 TWN851194:TWO851218 UGJ851194:UGK851218 UQF851194:UQG851218 VAB851194:VAC851218 VJX851194:VJY851218 VTT851194:VTU851218 WDP851194:WDQ851218 WNL851194:WNM851218 WXH851194:WXI851218 AZ916730:BA916754 KV916730:KW916754 UR916730:US916754 AEN916730:AEO916754 AOJ916730:AOK916754 AYF916730:AYG916754 BIB916730:BIC916754 BRX916730:BRY916754 CBT916730:CBU916754 CLP916730:CLQ916754 CVL916730:CVM916754 DFH916730:DFI916754 DPD916730:DPE916754 DYZ916730:DZA916754 EIV916730:EIW916754 ESR916730:ESS916754 FCN916730:FCO916754 FMJ916730:FMK916754 FWF916730:FWG916754 GGB916730:GGC916754 GPX916730:GPY916754 GZT916730:GZU916754 HJP916730:HJQ916754 HTL916730:HTM916754 IDH916730:IDI916754 IND916730:INE916754 IWZ916730:IXA916754 JGV916730:JGW916754 JQR916730:JQS916754 KAN916730:KAO916754 KKJ916730:KKK916754 KUF916730:KUG916754 LEB916730:LEC916754 LNX916730:LNY916754 LXT916730:LXU916754 MHP916730:MHQ916754 MRL916730:MRM916754 NBH916730:NBI916754 NLD916730:NLE916754 NUZ916730:NVA916754 OEV916730:OEW916754 OOR916730:OOS916754 OYN916730:OYO916754 PIJ916730:PIK916754 PSF916730:PSG916754 QCB916730:QCC916754 QLX916730:QLY916754 QVT916730:QVU916754 RFP916730:RFQ916754 RPL916730:RPM916754 RZH916730:RZI916754 SJD916730:SJE916754 SSZ916730:STA916754 TCV916730:TCW916754 TMR916730:TMS916754 TWN916730:TWO916754 UGJ916730:UGK916754 UQF916730:UQG916754 VAB916730:VAC916754 VJX916730:VJY916754 VTT916730:VTU916754 WDP916730:WDQ916754 WNL916730:WNM916754 WXH916730:WXI916754 AZ982266:BA982290 KV982266:KW982290 UR982266:US982290 AEN982266:AEO982290 AOJ982266:AOK982290 AYF982266:AYG982290 BIB982266:BIC982290 BRX982266:BRY982290 CBT982266:CBU982290 CLP982266:CLQ982290 CVL982266:CVM982290 DFH982266:DFI982290 DPD982266:DPE982290 DYZ982266:DZA982290 EIV982266:EIW982290 ESR982266:ESS982290 FCN982266:FCO982290 FMJ982266:FMK982290 FWF982266:FWG982290 GGB982266:GGC982290 GPX982266:GPY982290 GZT982266:GZU982290 HJP982266:HJQ982290 HTL982266:HTM982290 IDH982266:IDI982290 IND982266:INE982290 IWZ982266:IXA982290 JGV982266:JGW982290 JQR982266:JQS982290 KAN982266:KAO982290 KKJ982266:KKK982290 KUF982266:KUG982290 LEB982266:LEC982290 LNX982266:LNY982290 LXT982266:LXU982290 MHP982266:MHQ982290 MRL982266:MRM982290 NBH982266:NBI982290 NLD982266:NLE982290 NUZ982266:NVA982290 OEV982266:OEW982290 OOR982266:OOS982290 OYN982266:OYO982290 PIJ982266:PIK982290 PSF982266:PSG982290 QCB982266:QCC982290 QLX982266:QLY982290 QVT982266:QVU982290 RFP982266:RFQ982290 RPL982266:RPM982290 RZH982266:RZI982290 SJD982266:SJE982290 SSZ982266:STA982290 TCV982266:TCW982290 TMR982266:TMS982290 TWN982266:TWO982290 UGJ982266:UGK982290 UQF982266:UQG982290 VAB982266:VAC982290 VJX982266:VJY982290 VTT982266:VTU982290 WDP982266:WDQ982290 WNL982266:WNM982290 WXH982266:WXI982290 AZ126:BC128 KV126:KY128 UR126:UU128 AEN126:AEQ128 AOJ126:AOM128 AYF126:AYI128 BIB126:BIE128 BRX126:BSA128 CBT126:CBW128 CLP126:CLS128 CVL126:CVO128 DFH126:DFK128 DPD126:DPG128 DYZ126:DZC128 EIV126:EIY128 ESR126:ESU128 FCN126:FCQ128 FMJ126:FMM128 FWF126:FWI128 GGB126:GGE128 GPX126:GQA128 GZT126:GZW128 HJP126:HJS128 HTL126:HTO128 IDH126:IDK128 IND126:ING128 IWZ126:IXC128 JGV126:JGY128 JQR126:JQU128 KAN126:KAQ128 KKJ126:KKM128 KUF126:KUI128 LEB126:LEE128 LNX126:LOA128 LXT126:LXW128 MHP126:MHS128 MRL126:MRO128 NBH126:NBK128 NLD126:NLG128 NUZ126:NVC128 OEV126:OEY128 OOR126:OOU128 OYN126:OYQ128 PIJ126:PIM128 PSF126:PSI128 QCB126:QCE128 QLX126:QMA128 QVT126:QVW128 RFP126:RFS128 RPL126:RPO128 RZH126:RZK128 SJD126:SJG128 SSZ126:STC128 TCV126:TCY128 TMR126:TMU128 TWN126:TWQ128 UGJ126:UGM128 UQF126:UQI128 VAB126:VAE128 VJX126:VKA128 VTT126:VTW128 WDP126:WDS128 WNL126:WNO128 WXH126:WXK128 AZ130293:BC130295 KV130293:KY130295 UR130293:UU130295 AEN130293:AEQ130295 AOJ130293:AOM130295 AYF130293:AYI130295 BIB130293:BIE130295 BRX130293:BSA130295 CBT130293:CBW130295 CLP130293:CLS130295 CVL130293:CVO130295 DFH130293:DFK130295 DPD130293:DPG130295 DYZ130293:DZC130295 EIV130293:EIY130295 ESR130293:ESU130295 FCN130293:FCQ130295 FMJ130293:FMM130295 FWF130293:FWI130295 GGB130293:GGE130295 GPX130293:GQA130295 GZT130293:GZW130295 HJP130293:HJS130295 HTL130293:HTO130295 IDH130293:IDK130295 IND130293:ING130295 IWZ130293:IXC130295 JGV130293:JGY130295 JQR130293:JQU130295 KAN130293:KAQ130295 KKJ130293:KKM130295 KUF130293:KUI130295 LEB130293:LEE130295 LNX130293:LOA130295 LXT130293:LXW130295 MHP130293:MHS130295 MRL130293:MRO130295 NBH130293:NBK130295 NLD130293:NLG130295 NUZ130293:NVC130295 OEV130293:OEY130295 OOR130293:OOU130295 OYN130293:OYQ130295 PIJ130293:PIM130295 PSF130293:PSI130295 QCB130293:QCE130295 QLX130293:QMA130295 QVT130293:QVW130295 RFP130293:RFS130295 RPL130293:RPO130295 RZH130293:RZK130295 SJD130293:SJG130295 SSZ130293:STC130295 TCV130293:TCY130295 TMR130293:TMU130295 TWN130293:TWQ130295 UGJ130293:UGM130295 UQF130293:UQI130295 VAB130293:VAE130295 VJX130293:VKA130295 VTT130293:VTW130295 WDP130293:WDS130295 WNL130293:WNO130295 WXH130293:WXK130295 AZ326901:BC326903 KV326901:KY326903 UR326901:UU326903 AEN326901:AEQ326903 AOJ326901:AOM326903 AYF326901:AYI326903 BIB326901:BIE326903 BRX326901:BSA326903 CBT326901:CBW326903 CLP326901:CLS326903 CVL326901:CVO326903 DFH326901:DFK326903 DPD326901:DPG326903 DYZ326901:DZC326903 EIV326901:EIY326903 ESR326901:ESU326903 FCN326901:FCQ326903 FMJ326901:FMM326903 FWF326901:FWI326903 GGB326901:GGE326903 GPX326901:GQA326903 GZT326901:GZW326903 HJP326901:HJS326903 HTL326901:HTO326903 IDH326901:IDK326903 IND326901:ING326903 IWZ326901:IXC326903 JGV326901:JGY326903 JQR326901:JQU326903 KAN326901:KAQ326903 KKJ326901:KKM326903 KUF326901:KUI326903 LEB326901:LEE326903 LNX326901:LOA326903 LXT326901:LXW326903 MHP326901:MHS326903 MRL326901:MRO326903 NBH326901:NBK326903 NLD326901:NLG326903 NUZ326901:NVC326903 OEV326901:OEY326903 OOR326901:OOU326903 OYN326901:OYQ326903 PIJ326901:PIM326903 PSF326901:PSI326903 QCB326901:QCE326903 QLX326901:QMA326903 QVT326901:QVW326903 RFP326901:RFS326903 RPL326901:RPO326903 RZH326901:RZK326903 SJD326901:SJG326903 SSZ326901:STC326903 TCV326901:TCY326903 TMR326901:TMU326903 TWN326901:TWQ326903 UGJ326901:UGM326903 UQF326901:UQI326903 VAB326901:VAE326903 VJX326901:VKA326903 VTT326901:VTW326903 WDP326901:WDS326903 WNL326901:WNO326903 WXH326901:WXK326903 AZ523509:BC523511 KV523509:KY523511 UR523509:UU523511 AEN523509:AEQ523511 AOJ523509:AOM523511 AYF523509:AYI523511 BIB523509:BIE523511 BRX523509:BSA523511 CBT523509:CBW523511 CLP523509:CLS523511 CVL523509:CVO523511 DFH523509:DFK523511 DPD523509:DPG523511 DYZ523509:DZC523511 EIV523509:EIY523511 ESR523509:ESU523511 FCN523509:FCQ523511 FMJ523509:FMM523511 FWF523509:FWI523511 GGB523509:GGE523511 GPX523509:GQA523511 GZT523509:GZW523511 HJP523509:HJS523511 HTL523509:HTO523511 IDH523509:IDK523511 IND523509:ING523511 IWZ523509:IXC523511 JGV523509:JGY523511 JQR523509:JQU523511 KAN523509:KAQ523511 KKJ523509:KKM523511 KUF523509:KUI523511 LEB523509:LEE523511 LNX523509:LOA523511 LXT523509:LXW523511 MHP523509:MHS523511 MRL523509:MRO523511 NBH523509:NBK523511 NLD523509:NLG523511 NUZ523509:NVC523511 OEV523509:OEY523511 OOR523509:OOU523511 OYN523509:OYQ523511 PIJ523509:PIM523511 PSF523509:PSI523511 QCB523509:QCE523511 QLX523509:QMA523511 QVT523509:QVW523511 RFP523509:RFS523511 RPL523509:RPO523511 RZH523509:RZK523511 SJD523509:SJG523511 SSZ523509:STC523511 TCV523509:TCY523511 TMR523509:TMU523511 TWN523509:TWQ523511 UGJ523509:UGM523511 UQF523509:UQI523511 VAB523509:VAE523511 VJX523509:VKA523511 VTT523509:VTW523511 WDP523509:WDS523511 WNL523509:WNO523511 WXH523509:WXK523511 AZ720117:BC720119 KV720117:KY720119 UR720117:UU720119 AEN720117:AEQ720119 AOJ720117:AOM720119 AYF720117:AYI720119 BIB720117:BIE720119 BRX720117:BSA720119 CBT720117:CBW720119 CLP720117:CLS720119 CVL720117:CVO720119 DFH720117:DFK720119 DPD720117:DPG720119 DYZ720117:DZC720119 EIV720117:EIY720119 ESR720117:ESU720119 FCN720117:FCQ720119 FMJ720117:FMM720119 FWF720117:FWI720119 GGB720117:GGE720119 GPX720117:GQA720119 GZT720117:GZW720119 HJP720117:HJS720119 HTL720117:HTO720119 IDH720117:IDK720119 IND720117:ING720119 IWZ720117:IXC720119 JGV720117:JGY720119 JQR720117:JQU720119 KAN720117:KAQ720119 KKJ720117:KKM720119 KUF720117:KUI720119 LEB720117:LEE720119 LNX720117:LOA720119 LXT720117:LXW720119 MHP720117:MHS720119 MRL720117:MRO720119 NBH720117:NBK720119 NLD720117:NLG720119 NUZ720117:NVC720119 OEV720117:OEY720119 OOR720117:OOU720119 OYN720117:OYQ720119 PIJ720117:PIM720119 PSF720117:PSI720119 QCB720117:QCE720119 QLX720117:QMA720119 QVT720117:QVW720119 RFP720117:RFS720119 RPL720117:RPO720119 RZH720117:RZK720119 SJD720117:SJG720119 SSZ720117:STC720119 TCV720117:TCY720119 TMR720117:TMU720119 TWN720117:TWQ720119 UGJ720117:UGM720119 UQF720117:UQI720119 VAB720117:VAE720119 VJX720117:VKA720119 VTT720117:VTW720119 WDP720117:WDS720119 WNL720117:WNO720119 WXH720117:WXK720119 AZ916725:BC916727 KV916725:KY916727 UR916725:UU916727 AEN916725:AEQ916727 AOJ916725:AOM916727 AYF916725:AYI916727 BIB916725:BIE916727 BRX916725:BSA916727 CBT916725:CBW916727 CLP916725:CLS916727 CVL916725:CVO916727 DFH916725:DFK916727 DPD916725:DPG916727 DYZ916725:DZC916727 EIV916725:EIY916727 ESR916725:ESU916727 FCN916725:FCQ916727 FMJ916725:FMM916727 FWF916725:FWI916727 GGB916725:GGE916727 GPX916725:GQA916727 GZT916725:GZW916727 HJP916725:HJS916727 HTL916725:HTO916727 IDH916725:IDK916727 IND916725:ING916727 IWZ916725:IXC916727 JGV916725:JGY916727 JQR916725:JQU916727 KAN916725:KAQ916727 KKJ916725:KKM916727 KUF916725:KUI916727 LEB916725:LEE916727 LNX916725:LOA916727 LXT916725:LXW916727 MHP916725:MHS916727 MRL916725:MRO916727 NBH916725:NBK916727 NLD916725:NLG916727 NUZ916725:NVC916727 OEV916725:OEY916727 OOR916725:OOU916727 OYN916725:OYQ916727 PIJ916725:PIM916727 PSF916725:PSI916727 QCB916725:QCE916727 QLX916725:QMA916727 QVT916725:QVW916727 RFP916725:RFS916727 RPL916725:RPO916727 RZH916725:RZK916727 SJD916725:SJG916727 SSZ916725:STC916727 TCV916725:TCY916727 TMR916725:TMU916727 TWN916725:TWQ916727 UGJ916725:UGM916727 UQF916725:UQI916727 VAB916725:VAE916727 VJX916725:VKA916727 VTT916725:VTW916727 WDP916725:WDS916727 WNL916725:WNO916727 WXH916725:WXK916727 AZ64757:BC64759 KV64757:KY64759 UR64757:UU64759 AEN64757:AEQ64759 AOJ64757:AOM64759 AYF64757:AYI64759 BIB64757:BIE64759 BRX64757:BSA64759 CBT64757:CBW64759 CLP64757:CLS64759 CVL64757:CVO64759 DFH64757:DFK64759 DPD64757:DPG64759 DYZ64757:DZC64759 EIV64757:EIY64759 ESR64757:ESU64759 FCN64757:FCQ64759 FMJ64757:FMM64759 FWF64757:FWI64759 GGB64757:GGE64759 GPX64757:GQA64759 GZT64757:GZW64759 HJP64757:HJS64759 HTL64757:HTO64759 IDH64757:IDK64759 IND64757:ING64759 IWZ64757:IXC64759 JGV64757:JGY64759 JQR64757:JQU64759 KAN64757:KAQ64759 KKJ64757:KKM64759 KUF64757:KUI64759 LEB64757:LEE64759 LNX64757:LOA64759 LXT64757:LXW64759 MHP64757:MHS64759 MRL64757:MRO64759 NBH64757:NBK64759 NLD64757:NLG64759 NUZ64757:NVC64759 OEV64757:OEY64759 OOR64757:OOU64759 OYN64757:OYQ64759 PIJ64757:PIM64759 PSF64757:PSI64759 QCB64757:QCE64759 QLX64757:QMA64759 QVT64757:QVW64759 RFP64757:RFS64759 RPL64757:RPO64759 RZH64757:RZK64759 SJD64757:SJG64759 SSZ64757:STC64759 TCV64757:TCY64759 TMR64757:TMU64759 TWN64757:TWQ64759 UGJ64757:UGM64759 UQF64757:UQI64759 VAB64757:VAE64759 VJX64757:VKA64759 VTT64757:VTW64759 WDP64757:WDS64759 WNL64757:WNO64759 WXH64757:WXK64759 AZ261365:BC261367 KV261365:KY261367 UR261365:UU261367 AEN261365:AEQ261367 AOJ261365:AOM261367 AYF261365:AYI261367 BIB261365:BIE261367 BRX261365:BSA261367 CBT261365:CBW261367 CLP261365:CLS261367 CVL261365:CVO261367 DFH261365:DFK261367 DPD261365:DPG261367 DYZ261365:DZC261367 EIV261365:EIY261367 ESR261365:ESU261367 FCN261365:FCQ261367 FMJ261365:FMM261367 FWF261365:FWI261367 GGB261365:GGE261367 GPX261365:GQA261367 GZT261365:GZW261367 HJP261365:HJS261367 HTL261365:HTO261367 IDH261365:IDK261367 IND261365:ING261367 IWZ261365:IXC261367 JGV261365:JGY261367 JQR261365:JQU261367 KAN261365:KAQ261367 KKJ261365:KKM261367 KUF261365:KUI261367 LEB261365:LEE261367 LNX261365:LOA261367 LXT261365:LXW261367 MHP261365:MHS261367 MRL261365:MRO261367 NBH261365:NBK261367 NLD261365:NLG261367 NUZ261365:NVC261367 OEV261365:OEY261367 OOR261365:OOU261367 OYN261365:OYQ261367 PIJ261365:PIM261367 PSF261365:PSI261367 QCB261365:QCE261367 QLX261365:QMA261367 QVT261365:QVW261367 RFP261365:RFS261367 RPL261365:RPO261367 RZH261365:RZK261367 SJD261365:SJG261367 SSZ261365:STC261367 TCV261365:TCY261367 TMR261365:TMU261367 TWN261365:TWQ261367 UGJ261365:UGM261367 UQF261365:UQI261367 VAB261365:VAE261367 VJX261365:VKA261367 VTT261365:VTW261367 WDP261365:WDS261367 WNL261365:WNO261367 WXH261365:WXK261367 AZ457973:BC457975 KV457973:KY457975 UR457973:UU457975 AEN457973:AEQ457975 AOJ457973:AOM457975 AYF457973:AYI457975 BIB457973:BIE457975 BRX457973:BSA457975 CBT457973:CBW457975 CLP457973:CLS457975 CVL457973:CVO457975 DFH457973:DFK457975 DPD457973:DPG457975 DYZ457973:DZC457975 EIV457973:EIY457975 ESR457973:ESU457975 FCN457973:FCQ457975 FMJ457973:FMM457975 FWF457973:FWI457975 GGB457973:GGE457975 GPX457973:GQA457975 GZT457973:GZW457975 HJP457973:HJS457975 HTL457973:HTO457975 IDH457973:IDK457975 IND457973:ING457975 IWZ457973:IXC457975 JGV457973:JGY457975 JQR457973:JQU457975 KAN457973:KAQ457975 KKJ457973:KKM457975 KUF457973:KUI457975 LEB457973:LEE457975 LNX457973:LOA457975 LXT457973:LXW457975 MHP457973:MHS457975 MRL457973:MRO457975 NBH457973:NBK457975 NLD457973:NLG457975 NUZ457973:NVC457975 OEV457973:OEY457975 OOR457973:OOU457975 OYN457973:OYQ457975 PIJ457973:PIM457975 PSF457973:PSI457975 QCB457973:QCE457975 QLX457973:QMA457975 QVT457973:QVW457975 RFP457973:RFS457975 RPL457973:RPO457975 RZH457973:RZK457975 SJD457973:SJG457975 SSZ457973:STC457975 TCV457973:TCY457975 TMR457973:TMU457975 TWN457973:TWQ457975 UGJ457973:UGM457975 UQF457973:UQI457975 VAB457973:VAE457975 VJX457973:VKA457975 VTT457973:VTW457975 WDP457973:WDS457975 WNL457973:WNO457975 WXH457973:WXK457975 AZ654581:BC654583 KV654581:KY654583 UR654581:UU654583 AEN654581:AEQ654583 AOJ654581:AOM654583 AYF654581:AYI654583 BIB654581:BIE654583 BRX654581:BSA654583 CBT654581:CBW654583 CLP654581:CLS654583 CVL654581:CVO654583 DFH654581:DFK654583 DPD654581:DPG654583 DYZ654581:DZC654583 EIV654581:EIY654583 ESR654581:ESU654583 FCN654581:FCQ654583 FMJ654581:FMM654583 FWF654581:FWI654583 GGB654581:GGE654583 GPX654581:GQA654583 GZT654581:GZW654583 HJP654581:HJS654583 HTL654581:HTO654583 IDH654581:IDK654583 IND654581:ING654583 IWZ654581:IXC654583 JGV654581:JGY654583 JQR654581:JQU654583 KAN654581:KAQ654583 KKJ654581:KKM654583 KUF654581:KUI654583 LEB654581:LEE654583 LNX654581:LOA654583 LXT654581:LXW654583 MHP654581:MHS654583 MRL654581:MRO654583 NBH654581:NBK654583 NLD654581:NLG654583 NUZ654581:NVC654583 OEV654581:OEY654583 OOR654581:OOU654583 OYN654581:OYQ654583 PIJ654581:PIM654583 PSF654581:PSI654583 QCB654581:QCE654583 QLX654581:QMA654583 QVT654581:QVW654583 RFP654581:RFS654583 RPL654581:RPO654583 RZH654581:RZK654583 SJD654581:SJG654583 SSZ654581:STC654583 TCV654581:TCY654583 TMR654581:TMU654583 TWN654581:TWQ654583 UGJ654581:UGM654583 UQF654581:UQI654583 VAB654581:VAE654583 VJX654581:VKA654583 VTT654581:VTW654583 WDP654581:WDS654583 WNL654581:WNO654583 WXH654581:WXK654583 AZ851189:BC851191 KV851189:KY851191 UR851189:UU851191 AEN851189:AEQ851191 AOJ851189:AOM851191 AYF851189:AYI851191 BIB851189:BIE851191 BRX851189:BSA851191 CBT851189:CBW851191 CLP851189:CLS851191 CVL851189:CVO851191 DFH851189:DFK851191 DPD851189:DPG851191 DYZ851189:DZC851191 EIV851189:EIY851191 ESR851189:ESU851191 FCN851189:FCQ851191 FMJ851189:FMM851191 FWF851189:FWI851191 GGB851189:GGE851191 GPX851189:GQA851191 GZT851189:GZW851191 HJP851189:HJS851191 HTL851189:HTO851191 IDH851189:IDK851191 IND851189:ING851191 IWZ851189:IXC851191 JGV851189:JGY851191 JQR851189:JQU851191 KAN851189:KAQ851191 KKJ851189:KKM851191 KUF851189:KUI851191 LEB851189:LEE851191 LNX851189:LOA851191 LXT851189:LXW851191 MHP851189:MHS851191 MRL851189:MRO851191 NBH851189:NBK851191 NLD851189:NLG851191 NUZ851189:NVC851191 OEV851189:OEY851191 OOR851189:OOU851191 OYN851189:OYQ851191 PIJ851189:PIM851191 PSF851189:PSI851191 QCB851189:QCE851191 QLX851189:QMA851191 QVT851189:QVW851191 RFP851189:RFS851191 RPL851189:RPO851191 RZH851189:RZK851191 SJD851189:SJG851191 SSZ851189:STC851191 TCV851189:TCY851191 TMR851189:TMU851191 TWN851189:TWQ851191 UGJ851189:UGM851191 UQF851189:UQI851191 VAB851189:VAE851191 VJX851189:VKA851191 VTT851189:VTW851191 WDP851189:WDS851191 WNL851189:WNO851191 WXH851189:WXK851191 AZ195829:BC195831 KV195829:KY195831 UR195829:UU195831 AEN195829:AEQ195831 AOJ195829:AOM195831 AYF195829:AYI195831 BIB195829:BIE195831 BRX195829:BSA195831 CBT195829:CBW195831 CLP195829:CLS195831 CVL195829:CVO195831 DFH195829:DFK195831 DPD195829:DPG195831 DYZ195829:DZC195831 EIV195829:EIY195831 ESR195829:ESU195831 FCN195829:FCQ195831 FMJ195829:FMM195831 FWF195829:FWI195831 GGB195829:GGE195831 GPX195829:GQA195831 GZT195829:GZW195831 HJP195829:HJS195831 HTL195829:HTO195831 IDH195829:IDK195831 IND195829:ING195831 IWZ195829:IXC195831 JGV195829:JGY195831 JQR195829:JQU195831 KAN195829:KAQ195831 KKJ195829:KKM195831 KUF195829:KUI195831 LEB195829:LEE195831 LNX195829:LOA195831 LXT195829:LXW195831 MHP195829:MHS195831 MRL195829:MRO195831 NBH195829:NBK195831 NLD195829:NLG195831 NUZ195829:NVC195831 OEV195829:OEY195831 OOR195829:OOU195831 OYN195829:OYQ195831 PIJ195829:PIM195831 PSF195829:PSI195831 QCB195829:QCE195831 QLX195829:QMA195831 QVT195829:QVW195831 RFP195829:RFS195831 RPL195829:RPO195831 RZH195829:RZK195831 SJD195829:SJG195831 SSZ195829:STC195831 TCV195829:TCY195831 TMR195829:TMU195831 TWN195829:TWQ195831 UGJ195829:UGM195831 UQF195829:UQI195831 VAB195829:VAE195831 VJX195829:VKA195831 VTT195829:VTW195831 WDP195829:WDS195831 WNL195829:WNO195831 WXH195829:WXK195831 AZ392437:BC392439 KV392437:KY392439 UR392437:UU392439 AEN392437:AEQ392439 AOJ392437:AOM392439 AYF392437:AYI392439 BIB392437:BIE392439 BRX392437:BSA392439 CBT392437:CBW392439 CLP392437:CLS392439 CVL392437:CVO392439 DFH392437:DFK392439 DPD392437:DPG392439 DYZ392437:DZC392439 EIV392437:EIY392439 ESR392437:ESU392439 FCN392437:FCQ392439 FMJ392437:FMM392439 FWF392437:FWI392439 GGB392437:GGE392439 GPX392437:GQA392439 GZT392437:GZW392439 HJP392437:HJS392439 HTL392437:HTO392439 IDH392437:IDK392439 IND392437:ING392439 IWZ392437:IXC392439 JGV392437:JGY392439 JQR392437:JQU392439 KAN392437:KAQ392439 KKJ392437:KKM392439 KUF392437:KUI392439 LEB392437:LEE392439 LNX392437:LOA392439 LXT392437:LXW392439 MHP392437:MHS392439 MRL392437:MRO392439 NBH392437:NBK392439 NLD392437:NLG392439 NUZ392437:NVC392439 OEV392437:OEY392439 OOR392437:OOU392439 OYN392437:OYQ392439 PIJ392437:PIM392439 PSF392437:PSI392439 QCB392437:QCE392439 QLX392437:QMA392439 QVT392437:QVW392439 RFP392437:RFS392439 RPL392437:RPO392439 RZH392437:RZK392439 SJD392437:SJG392439 SSZ392437:STC392439 TCV392437:TCY392439 TMR392437:TMU392439 TWN392437:TWQ392439 UGJ392437:UGM392439 UQF392437:UQI392439 VAB392437:VAE392439 VJX392437:VKA392439 VTT392437:VTW392439 WDP392437:WDS392439 WNL392437:WNO392439 WXH392437:WXK392439 AZ589045:BC589047 KV589045:KY589047 UR589045:UU589047 AEN589045:AEQ589047 AOJ589045:AOM589047 AYF589045:AYI589047 BIB589045:BIE589047 BRX589045:BSA589047 CBT589045:CBW589047 CLP589045:CLS589047 CVL589045:CVO589047 DFH589045:DFK589047 DPD589045:DPG589047 DYZ589045:DZC589047 EIV589045:EIY589047 ESR589045:ESU589047 FCN589045:FCQ589047 FMJ589045:FMM589047 FWF589045:FWI589047 GGB589045:GGE589047 GPX589045:GQA589047 GZT589045:GZW589047 HJP589045:HJS589047 HTL589045:HTO589047 IDH589045:IDK589047 IND589045:ING589047 IWZ589045:IXC589047 JGV589045:JGY589047 JQR589045:JQU589047 KAN589045:KAQ589047 KKJ589045:KKM589047 KUF589045:KUI589047 LEB589045:LEE589047 LNX589045:LOA589047 LXT589045:LXW589047 MHP589045:MHS589047 MRL589045:MRO589047 NBH589045:NBK589047 NLD589045:NLG589047 NUZ589045:NVC589047 OEV589045:OEY589047 OOR589045:OOU589047 OYN589045:OYQ589047 PIJ589045:PIM589047 PSF589045:PSI589047 QCB589045:QCE589047 QLX589045:QMA589047 QVT589045:QVW589047 RFP589045:RFS589047 RPL589045:RPO589047 RZH589045:RZK589047 SJD589045:SJG589047 SSZ589045:STC589047 TCV589045:TCY589047 TMR589045:TMU589047 TWN589045:TWQ589047 UGJ589045:UGM589047 UQF589045:UQI589047 VAB589045:VAE589047 VJX589045:VKA589047 VTT589045:VTW589047 WDP589045:WDS589047 WNL589045:WNO589047 WXH589045:WXK589047 AZ785653:BC785655 KV785653:KY785655 UR785653:UU785655 AEN785653:AEQ785655 AOJ785653:AOM785655 AYF785653:AYI785655 BIB785653:BIE785655 BRX785653:BSA785655 CBT785653:CBW785655 CLP785653:CLS785655 CVL785653:CVO785655 DFH785653:DFK785655 DPD785653:DPG785655 DYZ785653:DZC785655 EIV785653:EIY785655 ESR785653:ESU785655 FCN785653:FCQ785655 FMJ785653:FMM785655 FWF785653:FWI785655 GGB785653:GGE785655 GPX785653:GQA785655 GZT785653:GZW785655 HJP785653:HJS785655 HTL785653:HTO785655 IDH785653:IDK785655 IND785653:ING785655 IWZ785653:IXC785655 JGV785653:JGY785655 JQR785653:JQU785655 KAN785653:KAQ785655 KKJ785653:KKM785655 KUF785653:KUI785655 LEB785653:LEE785655 LNX785653:LOA785655 LXT785653:LXW785655 MHP785653:MHS785655 MRL785653:MRO785655 NBH785653:NBK785655 NLD785653:NLG785655 NUZ785653:NVC785655 OEV785653:OEY785655 OOR785653:OOU785655 OYN785653:OYQ785655 PIJ785653:PIM785655 PSF785653:PSI785655 QCB785653:QCE785655 QLX785653:QMA785655 QVT785653:QVW785655 RFP785653:RFS785655 RPL785653:RPO785655 RZH785653:RZK785655 SJD785653:SJG785655 SSZ785653:STC785655 TCV785653:TCY785655 TMR785653:TMU785655 TWN785653:TWQ785655 UGJ785653:UGM785655 UQF785653:UQI785655 VAB785653:VAE785655 VJX785653:VKA785655 VTT785653:VTW785655 WDP785653:WDS785655 WNL785653:WNO785655 WXH785653:WXK785655 AZ982261:BC982263 KV982261:KY982263 UR982261:UU982263 AEN982261:AEQ982263 AOJ982261:AOM982263 AYF982261:AYI982263 BIB982261:BIE982263 BRX982261:BSA982263 CBT982261:CBW982263 CLP982261:CLS982263 CVL982261:CVO982263 DFH982261:DFK982263 DPD982261:DPG982263 DYZ982261:DZC982263 EIV982261:EIY982263 ESR982261:ESU982263 FCN982261:FCQ982263 FMJ982261:FMM982263 FWF982261:FWI982263 GGB982261:GGE982263 GPX982261:GQA982263 GZT982261:GZW982263 HJP982261:HJS982263 HTL982261:HTO982263 IDH982261:IDK982263 IND982261:ING982263 IWZ982261:IXC982263 JGV982261:JGY982263 JQR982261:JQU982263 KAN982261:KAQ982263 KKJ982261:KKM982263 KUF982261:KUI982263 LEB982261:LEE982263 LNX982261:LOA982263 LXT982261:LXW982263 MHP982261:MHS982263 MRL982261:MRO982263 NBH982261:NBK982263 NLD982261:NLG982263 NUZ982261:NVC982263 OEV982261:OEY982263 OOR982261:OOU982263 OYN982261:OYQ982263 PIJ982261:PIM982263 PSF982261:PSI982263 QCB982261:QCE982263 QLX982261:QMA982263 QVT982261:QVW982263 RFP982261:RFS982263 RPL982261:RPO982263 RZH982261:RZK982263 SJD982261:SJG982263 SSZ982261:STC982263 TCV982261:TCY982263 TMR982261:TMU982263 TWN982261:TWQ982263 UGJ982261:UGM982263 UQF982261:UQI982263 VAB982261:VAE982263 VJX982261:VKA982263 VTT982261:VTW982263 WDP982261:WDS982263 WNL982261:WNO982263 WXH982261:WXK982263 BU114:CL137 CMK114:CNB137 FXA114:FXR137 JHQ114:JIH137 MSG114:MSX137 QCW114:QDN137 TNM114:TOD137 WYC114:WYT137 LQ114:MH137 CWG114:CWX137 GGW114:GHN137 JRM114:JSD137 NCC114:NCT137 QMS114:QNJ137 TXI114:TXZ137 VM114:WD137 DGC114:DGT137 GQS114:GRJ137 KBI114:KBZ137 NLY114:NMP137 QWO114:QXF137 UHE114:UHV137 AFI114:AFZ137 DPY114:DQP137 HAO114:HBF137 KLE114:KLV137 NVU114:NWL137 RGK114:RHB137 URA114:URR137 APE114:APV137 DZU114:EAL137 HKK114:HLB137 KVA114:KVR137 OFQ114:OGH137 RQG114:RQX137 VAW114:VBN137 AZA114:AZR137 EJQ114:EKH137 HUG114:HUX137 LEW114:LFN137 OPM114:OQD137 SAC114:SAT137 VKS114:VLJ137 BIW114:BJN137 ETM114:EUD137 IEC114:IET137 LOS114:LPJ137 OZI114:OZZ137 SJY114:SKP137 VUO114:VVF137 BSS114:BTJ137 FDI114:FDZ137 INY114:IOP137 LYO114:LZF137 PJE114:PJV137 STU114:SUL137 WEK114:WFB137 CCO114:CDF137 FNE114:FNV137 IXU114:IYL137 MIK114:MJB137 PTA114:PTR137 TDQ114:TEH137 WOG114:WOX137 BU64745:CL64768 CMK64745:CNB64768 FXA64745:FXR64768 JHQ64745:JIH64768 MSG64745:MSX64768 QCW64745:QDN64768 TNM64745:TOD64768 WYC64745:WYT64768 BU261353:CL261376 CMK261353:CNB261376 FXA261353:FXR261376 JHQ261353:JIH261376 MSG261353:MSX261376 QCW261353:QDN261376 TNM261353:TOD261376 WYC261353:WYT261376 BU457961:CL457984 CMK457961:CNB457984 FXA457961:FXR457984 JHQ457961:JIH457984 MSG457961:MSX457984 QCW457961:QDN457984 TNM457961:TOD457984 WYC457961:WYT457984 BU654569:CL654592 CMK654569:CNB654592 FXA654569:FXR654592 JHQ654569:JIH654592 MSG654569:MSX654592 QCW654569:QDN654592 TNM654569:TOD654592 WYC654569:WYT654592 BU851177:CL851200 CMK851177:CNB851200 FXA851177:FXR851200 JHQ851177:JIH851200 MSG851177:MSX851200 QCW851177:QDN851200 TNM851177:TOD851200 WYC851177:WYT851200 LQ64745:MH64768 CWG64745:CWX64768 GGW64745:GHN64768 JRM64745:JSD64768 NCC64745:NCT64768 QMS64745:QNJ64768 TXI64745:TXZ64768 LQ261353:MH261376 CWG261353:CWX261376 GGW261353:GHN261376 JRM261353:JSD261376 NCC261353:NCT261376 QMS261353:QNJ261376 TXI261353:TXZ261376 LQ457961:MH457984 CWG457961:CWX457984 GGW457961:GHN457984 JRM457961:JSD457984 NCC457961:NCT457984 QMS457961:QNJ457984 TXI457961:TXZ457984 LQ654569:MH654592 CWG654569:CWX654592 GGW654569:GHN654592 JRM654569:JSD654592 NCC654569:NCT654592 QMS654569:QNJ654592 TXI654569:TXZ654592 LQ851177:MH851200 CWG851177:CWX851200 GGW851177:GHN851200 JRM851177:JSD851200 NCC851177:NCT851200 QMS851177:QNJ851200 TXI851177:TXZ851200 VM64745:WD64768 DGC64745:DGT64768 GQS64745:GRJ64768 KBI64745:KBZ64768 NLY64745:NMP64768 QWO64745:QXF64768 UHE64745:UHV64768 VM261353:WD261376 DGC261353:DGT261376 GQS261353:GRJ261376 KBI261353:KBZ261376 NLY261353:NMP261376 QWO261353:QXF261376 UHE261353:UHV261376 VM457961:WD457984 DGC457961:DGT457984 GQS457961:GRJ457984 KBI457961:KBZ457984 NLY457961:NMP457984 QWO457961:QXF457984 UHE457961:UHV457984 VM654569:WD654592 DGC654569:DGT654592 GQS654569:GRJ654592 KBI654569:KBZ654592 NLY654569:NMP654592 QWO654569:QXF654592 UHE654569:UHV654592 VM851177:WD851200 DGC851177:DGT851200 GQS851177:GRJ851200 KBI851177:KBZ851200 NLY851177:NMP851200 QWO851177:QXF851200 UHE851177:UHV851200 AFI64745:AFZ64768 DPY64745:DQP64768 HAO64745:HBF64768 KLE64745:KLV64768 NVU64745:NWL64768 RGK64745:RHB64768 URA64745:URR64768 AFI261353:AFZ261376 DPY261353:DQP261376 HAO261353:HBF261376 KLE261353:KLV261376 NVU261353:NWL261376 RGK261353:RHB261376 URA261353:URR261376 AFI457961:AFZ457984 DPY457961:DQP457984 HAO457961:HBF457984 KLE457961:KLV457984 NVU457961:NWL457984 RGK457961:RHB457984 URA457961:URR457984 AFI654569:AFZ654592 DPY654569:DQP654592 HAO654569:HBF654592 KLE654569:KLV654592 NVU654569:NWL654592 RGK654569:RHB654592 URA654569:URR654592 AFI851177:AFZ851200 DPY851177:DQP851200 HAO851177:HBF851200 KLE851177:KLV851200 NVU851177:NWL851200 RGK851177:RHB851200 URA851177:URR851200 APE64745:APV64768 DZU64745:EAL64768 HKK64745:HLB64768 KVA64745:KVR64768 OFQ64745:OGH64768 RQG64745:RQX64768 VAW64745:VBN64768 APE261353:APV261376 DZU261353:EAL261376 HKK261353:HLB261376 KVA261353:KVR261376 OFQ261353:OGH261376 RQG261353:RQX261376 VAW261353:VBN261376 APE457961:APV457984 DZU457961:EAL457984 HKK457961:HLB457984 KVA457961:KVR457984 OFQ457961:OGH457984 RQG457961:RQX457984 VAW457961:VBN457984 APE654569:APV654592 DZU654569:EAL654592 HKK654569:HLB654592 KVA654569:KVR654592 OFQ654569:OGH654592 RQG654569:RQX654592 VAW654569:VBN654592 APE851177:APV851200 DZU851177:EAL851200 HKK851177:HLB851200 KVA851177:KVR851200 OFQ851177:OGH851200 RQG851177:RQX851200 VAW851177:VBN851200 AZA64745:AZR64768 EJQ64745:EKH64768 HUG64745:HUX64768 LEW64745:LFN64768 OPM64745:OQD64768 SAC64745:SAT64768 VKS64745:VLJ64768 AZA261353:AZR261376 EJQ261353:EKH261376 HUG261353:HUX261376 LEW261353:LFN261376 OPM261353:OQD261376 SAC261353:SAT261376 VKS261353:VLJ261376 AZA457961:AZR457984 EJQ457961:EKH457984 HUG457961:HUX457984 LEW457961:LFN457984 OPM457961:OQD457984 SAC457961:SAT457984 VKS457961:VLJ457984 AZA654569:AZR654592 EJQ654569:EKH654592 HUG654569:HUX654592 LEW654569:LFN654592 OPM654569:OQD654592 SAC654569:SAT654592 VKS654569:VLJ654592 AZA851177:AZR851200 EJQ851177:EKH851200 HUG851177:HUX851200 LEW851177:LFN851200 OPM851177:OQD851200 SAC851177:SAT851200 VKS851177:VLJ851200 BIW64745:BJN64768 ETM64745:EUD64768 IEC64745:IET64768 LOS64745:LPJ64768 OZI64745:OZZ64768 SJY64745:SKP64768 VUO64745:VVF64768 BIW261353:BJN261376 ETM261353:EUD261376 IEC261353:IET261376 LOS261353:LPJ261376 OZI261353:OZZ261376 SJY261353:SKP261376 VUO261353:VVF261376 BIW457961:BJN457984 ETM457961:EUD457984 IEC457961:IET457984 LOS457961:LPJ457984 OZI457961:OZZ457984 SJY457961:SKP457984 VUO457961:VVF457984 BIW654569:BJN654592 ETM654569:EUD654592 IEC654569:IET654592 LOS654569:LPJ654592 OZI654569:OZZ654592 SJY654569:SKP654592 VUO654569:VVF654592 BIW851177:BJN851200 ETM851177:EUD851200 IEC851177:IET851200 LOS851177:LPJ851200 OZI851177:OZZ851200 SJY851177:SKP851200 VUO851177:VVF851200 BSS64745:BTJ64768 FDI64745:FDZ64768 INY64745:IOP64768 LYO64745:LZF64768 PJE64745:PJV64768 STU64745:SUL64768 WEK64745:WFB64768 BSS261353:BTJ261376 FDI261353:FDZ261376 INY261353:IOP261376 LYO261353:LZF261376 PJE261353:PJV261376 STU261353:SUL261376 WEK261353:WFB261376 BSS457961:BTJ457984 FDI457961:FDZ457984 INY457961:IOP457984 LYO457961:LZF457984 PJE457961:PJV457984 STU457961:SUL457984 WEK457961:WFB457984 BSS654569:BTJ654592 FDI654569:FDZ654592 INY654569:IOP654592 LYO654569:LZF654592 PJE654569:PJV654592 STU654569:SUL654592 WEK654569:WFB654592 BSS851177:BTJ851200 FDI851177:FDZ851200 INY851177:IOP851200 LYO851177:LZF851200 PJE851177:PJV851200 STU851177:SUL851200 WEK851177:WFB851200 CCO64745:CDF64768 FNE64745:FNV64768 IXU64745:IYL64768 MIK64745:MJB64768 PTA64745:PTR64768 TDQ64745:TEH64768 WOG64745:WOX64768 CCO261353:CDF261376 FNE261353:FNV261376 IXU261353:IYL261376 MIK261353:MJB261376 PTA261353:PTR261376 TDQ261353:TEH261376 WOG261353:WOX261376 CCO457961:CDF457984 FNE457961:FNV457984 IXU457961:IYL457984 MIK457961:MJB457984 PTA457961:PTR457984 TDQ457961:TEH457984 WOG457961:WOX457984 CCO654569:CDF654592 FNE654569:FNV654592 IXU654569:IYL654592 MIK654569:MJB654592 PTA654569:PTR654592 TDQ654569:TEH654592 WOG654569:WOX654592 CCO851177:CDF851200 FNE851177:FNV851200 IXU851177:IYL851200 MIK851177:MJB851200 PTA851177:PTR851200 TDQ851177:TEH851200 WOG851177:WOX851200 BU130281:CL130304 CMK130281:CNB130304 FXA130281:FXR130304 JHQ130281:JIH130304 MSG130281:MSX130304 QCW130281:QDN130304 TNM130281:TOD130304 WYC130281:WYT130304 BU326889:CL326912 CMK326889:CNB326912 FXA326889:FXR326912 JHQ326889:JIH326912 MSG326889:MSX326912 QCW326889:QDN326912 TNM326889:TOD326912 WYC326889:WYT326912 BU523497:CL523520 CMK523497:CNB523520 FXA523497:FXR523520 JHQ523497:JIH523520 MSG523497:MSX523520 QCW523497:QDN523520 TNM523497:TOD523520 WYC523497:WYT523520 BU720105:CL720128 CMK720105:CNB720128 FXA720105:FXR720128 JHQ720105:JIH720128 MSG720105:MSX720128 QCW720105:QDN720128 TNM720105:TOD720128 WYC720105:WYT720128 BU916713:CL916736 CMK916713:CNB916736 FXA916713:FXR916736 JHQ916713:JIH916736 MSG916713:MSX916736 QCW916713:QDN916736 TNM916713:TOD916736 WYC916713:WYT916736 LQ130281:MH130304 CWG130281:CWX130304 GGW130281:GHN130304 JRM130281:JSD130304 NCC130281:NCT130304 QMS130281:QNJ130304 TXI130281:TXZ130304 LQ326889:MH326912 CWG326889:CWX326912 GGW326889:GHN326912 JRM326889:JSD326912 NCC326889:NCT326912 QMS326889:QNJ326912 TXI326889:TXZ326912 LQ523497:MH523520 CWG523497:CWX523520 GGW523497:GHN523520 JRM523497:JSD523520 NCC523497:NCT523520 QMS523497:QNJ523520 TXI523497:TXZ523520 LQ720105:MH720128 CWG720105:CWX720128 GGW720105:GHN720128 JRM720105:JSD720128 NCC720105:NCT720128 QMS720105:QNJ720128 TXI720105:TXZ720128 LQ916713:MH916736 CWG916713:CWX916736 GGW916713:GHN916736 JRM916713:JSD916736 NCC916713:NCT916736 QMS916713:QNJ916736 TXI916713:TXZ916736 VM130281:WD130304 DGC130281:DGT130304 GQS130281:GRJ130304 KBI130281:KBZ130304 NLY130281:NMP130304 QWO130281:QXF130304 UHE130281:UHV130304 VM326889:WD326912 DGC326889:DGT326912 GQS326889:GRJ326912 KBI326889:KBZ326912 NLY326889:NMP326912 QWO326889:QXF326912 UHE326889:UHV326912 VM523497:WD523520 DGC523497:DGT523520 GQS523497:GRJ523520 KBI523497:KBZ523520 NLY523497:NMP523520 QWO523497:QXF523520 UHE523497:UHV523520 VM720105:WD720128 DGC720105:DGT720128 GQS720105:GRJ720128 KBI720105:KBZ720128 NLY720105:NMP720128 QWO720105:QXF720128 UHE720105:UHV720128 VM916713:WD916736 DGC916713:DGT916736 GQS916713:GRJ916736 KBI916713:KBZ916736 NLY916713:NMP916736 QWO916713:QXF916736 UHE916713:UHV916736 AFI130281:AFZ130304 DPY130281:DQP130304 HAO130281:HBF130304 KLE130281:KLV130304 NVU130281:NWL130304 RGK130281:RHB130304 URA130281:URR130304 AFI326889:AFZ326912 DPY326889:DQP326912 HAO326889:HBF326912 KLE326889:KLV326912 NVU326889:NWL326912 RGK326889:RHB326912 URA326889:URR326912 AFI523497:AFZ523520 DPY523497:DQP523520 HAO523497:HBF523520 KLE523497:KLV523520 NVU523497:NWL523520 RGK523497:RHB523520 URA523497:URR523520 AFI720105:AFZ720128 DPY720105:DQP720128 HAO720105:HBF720128 KLE720105:KLV720128 NVU720105:NWL720128 RGK720105:RHB720128 URA720105:URR720128 AFI916713:AFZ916736 DPY916713:DQP916736 HAO916713:HBF916736 KLE916713:KLV916736 NVU916713:NWL916736 RGK916713:RHB916736 URA916713:URR916736 APE130281:APV130304 DZU130281:EAL130304 HKK130281:HLB130304 KVA130281:KVR130304 OFQ130281:OGH130304 RQG130281:RQX130304 VAW130281:VBN130304 APE326889:APV326912 DZU326889:EAL326912 HKK326889:HLB326912 KVA326889:KVR326912 OFQ326889:OGH326912 RQG326889:RQX326912 VAW326889:VBN326912 APE523497:APV523520 DZU523497:EAL523520 HKK523497:HLB523520 KVA523497:KVR523520 OFQ523497:OGH523520 RQG523497:RQX523520 VAW523497:VBN523520 APE720105:APV720128 DZU720105:EAL720128 HKK720105:HLB720128 KVA720105:KVR720128 OFQ720105:OGH720128 RQG720105:RQX720128 VAW720105:VBN720128 APE916713:APV916736 DZU916713:EAL916736 HKK916713:HLB916736 KVA916713:KVR916736 OFQ916713:OGH916736 RQG916713:RQX916736 VAW916713:VBN916736 AZA130281:AZR130304 EJQ130281:EKH130304 HUG130281:HUX130304 LEW130281:LFN130304 OPM130281:OQD130304 SAC130281:SAT130304 VKS130281:VLJ130304 AZA326889:AZR326912 EJQ326889:EKH326912 HUG326889:HUX326912 LEW326889:LFN326912 OPM326889:OQD326912 SAC326889:SAT326912 VKS326889:VLJ326912 AZA523497:AZR523520 EJQ523497:EKH523520 HUG523497:HUX523520 LEW523497:LFN523520 OPM523497:OQD523520 SAC523497:SAT523520 VKS523497:VLJ523520 AZA720105:AZR720128 EJQ720105:EKH720128 HUG720105:HUX720128 LEW720105:LFN720128 OPM720105:OQD720128 SAC720105:SAT720128 VKS720105:VLJ720128 AZA916713:AZR916736 EJQ916713:EKH916736 HUG916713:HUX916736 LEW916713:LFN916736 OPM916713:OQD916736 SAC916713:SAT916736 VKS916713:VLJ916736 BIW130281:BJN130304 ETM130281:EUD130304 IEC130281:IET130304 LOS130281:LPJ130304 OZI130281:OZZ130304 SJY130281:SKP130304 VUO130281:VVF130304 BIW326889:BJN326912 ETM326889:EUD326912 IEC326889:IET326912 LOS326889:LPJ326912 OZI326889:OZZ326912 SJY326889:SKP326912 VUO326889:VVF326912 BIW523497:BJN523520 ETM523497:EUD523520 IEC523497:IET523520 LOS523497:LPJ523520 OZI523497:OZZ523520 SJY523497:SKP523520 VUO523497:VVF523520 BIW720105:BJN720128 ETM720105:EUD720128 IEC720105:IET720128 LOS720105:LPJ720128 OZI720105:OZZ720128 SJY720105:SKP720128 VUO720105:VVF720128 BIW916713:BJN916736 ETM916713:EUD916736 IEC916713:IET916736 LOS916713:LPJ916736 OZI916713:OZZ916736 SJY916713:SKP916736 VUO916713:VVF916736 BSS130281:BTJ130304 FDI130281:FDZ130304 INY130281:IOP130304 LYO130281:LZF130304 PJE130281:PJV130304 STU130281:SUL130304 WEK130281:WFB130304 BSS326889:BTJ326912 FDI326889:FDZ326912 INY326889:IOP326912 LYO326889:LZF326912 PJE326889:PJV326912 STU326889:SUL326912 WEK326889:WFB326912 BSS523497:BTJ523520 FDI523497:FDZ523520 INY523497:IOP523520 LYO523497:LZF523520 PJE523497:PJV523520 STU523497:SUL523520 WEK523497:WFB523520 BSS720105:BTJ720128 FDI720105:FDZ720128 INY720105:IOP720128 LYO720105:LZF720128 PJE720105:PJV720128 STU720105:SUL720128 WEK720105:WFB720128 BSS916713:BTJ916736 FDI916713:FDZ916736 INY916713:IOP916736 LYO916713:LZF916736 PJE916713:PJV916736 STU916713:SUL916736 WEK916713:WFB916736 CCO130281:CDF130304 FNE130281:FNV130304 IXU130281:IYL130304 MIK130281:MJB130304 PTA130281:PTR130304 TDQ130281:TEH130304 WOG130281:WOX130304 CCO326889:CDF326912 FNE326889:FNV326912 IXU326889:IYL326912 MIK326889:MJB326912 PTA326889:PTR326912 TDQ326889:TEH326912 WOG326889:WOX326912 CCO523497:CDF523520 FNE523497:FNV523520 IXU523497:IYL523520 MIK523497:MJB523520 PTA523497:PTR523520 TDQ523497:TEH523520 WOG523497:WOX523520 CCO720105:CDF720128 FNE720105:FNV720128 IXU720105:IYL720128 MIK720105:MJB720128 PTA720105:PTR720128 TDQ720105:TEH720128 WOG720105:WOX720128 CCO916713:CDF916736 FNE916713:FNV916736 IXU916713:IYL916736 MIK916713:MJB916736 PTA916713:PTR916736 TDQ916713:TEH916736 WOG916713:WOX916736 BU195817:CL195840 CMK195817:CNB195840 FXA195817:FXR195840 JHQ195817:JIH195840 MSG195817:MSX195840 QCW195817:QDN195840 TNM195817:TOD195840 WYC195817:WYT195840 BU392425:CL392448 CMK392425:CNB392448 FXA392425:FXR392448 JHQ392425:JIH392448 MSG392425:MSX392448 QCW392425:QDN392448 TNM392425:TOD392448 WYC392425:WYT392448 BU589033:CL589056 CMK589033:CNB589056 FXA589033:FXR589056 JHQ589033:JIH589056 MSG589033:MSX589056 QCW589033:QDN589056 TNM589033:TOD589056 WYC589033:WYT589056 BU785641:CL785664 CMK785641:CNB785664 FXA785641:FXR785664 JHQ785641:JIH785664 MSG785641:MSX785664 QCW785641:QDN785664 TNM785641:TOD785664 WYC785641:WYT785664 BU982249:CL982272 CMK982249:CNB982272 FXA982249:FXR982272 JHQ982249:JIH982272 MSG982249:MSX982272 QCW982249:QDN982272 TNM982249:TOD982272 WYC982249:WYT982272 LQ195817:MH195840 CWG195817:CWX195840 GGW195817:GHN195840 JRM195817:JSD195840 NCC195817:NCT195840 QMS195817:QNJ195840 TXI195817:TXZ195840 LQ392425:MH392448 CWG392425:CWX392448 GGW392425:GHN392448 JRM392425:JSD392448 NCC392425:NCT392448 QMS392425:QNJ392448 TXI392425:TXZ392448 LQ589033:MH589056 CWG589033:CWX589056 GGW589033:GHN589056 JRM589033:JSD589056 NCC589033:NCT589056 QMS589033:QNJ589056 TXI589033:TXZ589056 LQ785641:MH785664 CWG785641:CWX785664 GGW785641:GHN785664 JRM785641:JSD785664 NCC785641:NCT785664 QMS785641:QNJ785664 TXI785641:TXZ785664 LQ982249:MH982272 CWG982249:CWX982272 GGW982249:GHN982272 JRM982249:JSD982272 NCC982249:NCT982272 QMS982249:QNJ982272 TXI982249:TXZ982272 VM195817:WD195840 DGC195817:DGT195840 GQS195817:GRJ195840 KBI195817:KBZ195840 NLY195817:NMP195840 QWO195817:QXF195840 UHE195817:UHV195840 VM392425:WD392448 DGC392425:DGT392448 GQS392425:GRJ392448 KBI392425:KBZ392448 NLY392425:NMP392448 QWO392425:QXF392448 UHE392425:UHV392448 VM589033:WD589056 DGC589033:DGT589056 GQS589033:GRJ589056 KBI589033:KBZ589056 NLY589033:NMP589056 QWO589033:QXF589056 UHE589033:UHV589056 VM785641:WD785664 DGC785641:DGT785664 GQS785641:GRJ785664 KBI785641:KBZ785664 NLY785641:NMP785664 QWO785641:QXF785664 UHE785641:UHV785664 VM982249:WD982272 DGC982249:DGT982272 GQS982249:GRJ982272 KBI982249:KBZ982272 NLY982249:NMP982272 QWO982249:QXF982272 UHE982249:UHV982272 AFI195817:AFZ195840 DPY195817:DQP195840 HAO195817:HBF195840 KLE195817:KLV195840 NVU195817:NWL195840 RGK195817:RHB195840 URA195817:URR195840 AFI392425:AFZ392448 DPY392425:DQP392448 HAO392425:HBF392448 KLE392425:KLV392448 NVU392425:NWL392448 RGK392425:RHB392448 URA392425:URR392448 AFI589033:AFZ589056 DPY589033:DQP589056 HAO589033:HBF589056 KLE589033:KLV589056 NVU589033:NWL589056 RGK589033:RHB589056 URA589033:URR589056 AFI785641:AFZ785664 DPY785641:DQP785664 HAO785641:HBF785664 KLE785641:KLV785664 NVU785641:NWL785664 RGK785641:RHB785664 URA785641:URR785664 AFI982249:AFZ982272 DPY982249:DQP982272 HAO982249:HBF982272 KLE982249:KLV982272 NVU982249:NWL982272 RGK982249:RHB982272 URA982249:URR982272 APE195817:APV195840 DZU195817:EAL195840 HKK195817:HLB195840 KVA195817:KVR195840 OFQ195817:OGH195840 RQG195817:RQX195840 VAW195817:VBN195840 APE392425:APV392448 DZU392425:EAL392448 HKK392425:HLB392448 KVA392425:KVR392448 OFQ392425:OGH392448 RQG392425:RQX392448 VAW392425:VBN392448 APE589033:APV589056 DZU589033:EAL589056 HKK589033:HLB589056 KVA589033:KVR589056 OFQ589033:OGH589056 RQG589033:RQX589056 VAW589033:VBN589056 APE785641:APV785664 DZU785641:EAL785664 HKK785641:HLB785664 KVA785641:KVR785664 OFQ785641:OGH785664 RQG785641:RQX785664 VAW785641:VBN785664 APE982249:APV982272 DZU982249:EAL982272 HKK982249:HLB982272 KVA982249:KVR982272 OFQ982249:OGH982272 RQG982249:RQX982272 VAW982249:VBN982272 AZA195817:AZR195840 EJQ195817:EKH195840 HUG195817:HUX195840 LEW195817:LFN195840 OPM195817:OQD195840 SAC195817:SAT195840 VKS195817:VLJ195840 AZA392425:AZR392448 EJQ392425:EKH392448 HUG392425:HUX392448 LEW392425:LFN392448 OPM392425:OQD392448 SAC392425:SAT392448 VKS392425:VLJ392448 AZA589033:AZR589056 EJQ589033:EKH589056 HUG589033:HUX589056 LEW589033:LFN589056 OPM589033:OQD589056 SAC589033:SAT589056 VKS589033:VLJ589056 AZA785641:AZR785664 EJQ785641:EKH785664 HUG785641:HUX785664 LEW785641:LFN785664 OPM785641:OQD785664 SAC785641:SAT785664 VKS785641:VLJ785664 AZA982249:AZR982272 EJQ982249:EKH982272 HUG982249:HUX982272 LEW982249:LFN982272 OPM982249:OQD982272 SAC982249:SAT982272 VKS982249:VLJ982272 BIW195817:BJN195840 ETM195817:EUD195840 IEC195817:IET195840 LOS195817:LPJ195840 OZI195817:OZZ195840 SJY195817:SKP195840 VUO195817:VVF195840 BIW392425:BJN392448 ETM392425:EUD392448 IEC392425:IET392448 LOS392425:LPJ392448 OZI392425:OZZ392448 SJY392425:SKP392448 VUO392425:VVF392448 BIW589033:BJN589056 ETM589033:EUD589056 IEC589033:IET589056 LOS589033:LPJ589056 OZI589033:OZZ589056 SJY589033:SKP589056 VUO589033:VVF589056 BIW785641:BJN785664 ETM785641:EUD785664 IEC785641:IET785664 LOS785641:LPJ785664 OZI785641:OZZ785664 SJY785641:SKP785664 VUO785641:VVF785664 BIW982249:BJN982272 ETM982249:EUD982272 IEC982249:IET982272 LOS982249:LPJ982272 OZI982249:OZZ982272 SJY982249:SKP982272 VUO982249:VVF982272 BSS195817:BTJ195840 FDI195817:FDZ195840 INY195817:IOP195840 LYO195817:LZF195840 PJE195817:PJV195840 STU195817:SUL195840 WEK195817:WFB195840 BSS392425:BTJ392448 FDI392425:FDZ392448 INY392425:IOP392448 LYO392425:LZF392448 PJE392425:PJV392448 STU392425:SUL392448 WEK392425:WFB392448 BSS589033:BTJ589056 FDI589033:FDZ589056 INY589033:IOP589056 LYO589033:LZF589056 PJE589033:PJV589056 STU589033:SUL589056 WEK589033:WFB589056 BSS785641:BTJ785664 FDI785641:FDZ785664 INY785641:IOP785664 LYO785641:LZF785664 PJE785641:PJV785664 STU785641:SUL785664 WEK785641:WFB785664 BSS982249:BTJ982272 FDI982249:FDZ982272 INY982249:IOP982272 LYO982249:LZF982272 PJE982249:PJV982272 STU982249:SUL982272 WEK982249:WFB982272 CCO195817:CDF195840 FNE195817:FNV195840 IXU195817:IYL195840 MIK195817:MJB195840 PTA195817:PTR195840 TDQ195817:TEH195840 WOG195817:WOX195840 CCO392425:CDF392448 FNE392425:FNV392448 IXU392425:IYL392448 MIK392425:MJB392448 PTA392425:PTR392448 TDQ392425:TEH392448 WOG392425:WOX392448 CCO589033:CDF589056 FNE589033:FNV589056 IXU589033:IYL589056 MIK589033:MJB589056 PTA589033:PTR589056 TDQ589033:TEH589056 WOG589033:WOX589056 CCO785641:CDF785664 FNE785641:FNV785664 IXU785641:IYL785664 MIK785641:MJB785664 PTA785641:PTR785664 TDQ785641:TEH785664 WOG785641:WOX785664 CCO982249:CDF982272 FNE982249:FNV982272 IXU982249:IYL982272 MIK982249:MJB982272 PTA982249:PTR982272 TDQ982249:TEH982272 WOG982249:WOX982272 BA110:BC114 AEO110:AEQ114 BIC110:BIE114 CLQ110:CLS114 DPE110:DPG114 ESS110:ESU114 FWG110:FWI114 GZU110:GZW114 IDI110:IDK114 JGW110:JGY114 KKK110:KKM114 LNY110:LOA114 MRM110:MRO114 NVA110:NVC114 OYO110:OYQ114 QCC110:QCE114 RFQ110:RFS114 SJE110:SJG114 TMS110:TMU114 UQG110:UQI114 VTU110:VTW114 WXI110:WXK114 BA326885:BC326889 AEO326885:AEQ326889 BIC326885:BIE326889 CLQ326885:CLS326889 DPE326885:DPG326889 ESS326885:ESU326889 FWG326885:FWI326889 GZU326885:GZW326889 IDI326885:IDK326889 JGW326885:JGY326889 KKK326885:KKM326889 LNY326885:LOA326889 MRM326885:MRO326889 NVA326885:NVC326889 OYO326885:OYQ326889 QCC326885:QCE326889 RFQ326885:RFS326889 SJE326885:SJG326889 TMS326885:TMU326889 UQG326885:UQI326889 VTU326885:VTW326889 WXI326885:WXK326889 BA654565:BC654569 AEO654565:AEQ654569 BIC654565:BIE654569 CLQ654565:CLS654569 DPE654565:DPG654569 ESS654565:ESU654569 FWG654565:FWI654569 GZU654565:GZW654569 IDI654565:IDK654569 JGW654565:JGY654569 KKK654565:KKM654569 LNY654565:LOA654569 MRM654565:MRO654569 NVA654565:NVC654569 OYO654565:OYQ654569 QCC654565:QCE654569 RFQ654565:RFS654569 SJE654565:SJG654569 TMS654565:TMU654569 UQG654565:UQI654569 VTU654565:VTW654569 WXI654565:WXK654569 BA982245:BC982249 AEO982245:AEQ982249 BIC982245:BIE982249 CLQ982245:CLS982249 DPE982245:DPG982249 ESS982245:ESU982249 FWG982245:FWI982249 GZU982245:GZW982249 IDI982245:IDK982249 JGW982245:JGY982249 KKK982245:KKM982249 LNY982245:LOA982249 MRM982245:MRO982249 NVA982245:NVC982249 OYO982245:OYQ982249 QCC982245:QCE982249 RFQ982245:RFS982249 SJE982245:SJG982249 TMS982245:TMU982249 UQG982245:UQI982249 VTU982245:VTW982249 WXI982245:WXK982249 KW110:KY114 AOK110:AOM114 BRY110:BSA114 CVM110:CVO114 DZA110:DZC114 FCO110:FCQ114 GGC110:GGE114 HJQ110:HJS114 INE110:ING114 JQS110:JQU114 KUG110:KUI114 LXU110:LXW114 NBI110:NBK114 OEW110:OEY114 PIK110:PIM114 QLY110:QMA114 RPM110:RPO114 STA110:STC114 TWO110:TWQ114 VAC110:VAE114 WDQ110:WDS114 KW326885:KY326889 AOK326885:AOM326889 BRY326885:BSA326889 CVM326885:CVO326889 DZA326885:DZC326889 FCO326885:FCQ326889 GGC326885:GGE326889 HJQ326885:HJS326889 INE326885:ING326889 JQS326885:JQU326889 KUG326885:KUI326889 LXU326885:LXW326889 NBI326885:NBK326889 OEW326885:OEY326889 PIK326885:PIM326889 QLY326885:QMA326889 RPM326885:RPO326889 STA326885:STC326889 TWO326885:TWQ326889 VAC326885:VAE326889 WDQ326885:WDS326889 KW654565:KY654569 AOK654565:AOM654569 BRY654565:BSA654569 CVM654565:CVO654569 DZA654565:DZC654569 FCO654565:FCQ654569 GGC654565:GGE654569 HJQ654565:HJS654569 INE654565:ING654569 JQS654565:JQU654569 KUG654565:KUI654569 LXU654565:LXW654569 NBI654565:NBK654569 OEW654565:OEY654569 PIK654565:PIM654569 QLY654565:QMA654569 RPM654565:RPO654569 STA654565:STC654569 TWO654565:TWQ654569 VAC654565:VAE654569 WDQ654565:WDS654569 KW982245:KY982249 AOK982245:AOM982249 BRY982245:BSA982249 CVM982245:CVO982249 DZA982245:DZC982249 FCO982245:FCQ982249 GGC982245:GGE982249 HJQ982245:HJS982249 INE982245:ING982249 JQS982245:JQU982249 KUG982245:KUI982249 LXU982245:LXW982249 NBI982245:NBK982249 OEW982245:OEY982249 PIK982245:PIM982249 QLY982245:QMA982249 RPM982245:RPO982249 STA982245:STC982249 TWO982245:TWQ982249 VAC982245:VAE982249 WDQ982245:WDS982249 US110:UU114 AYG110:AYI114 CBU110:CBW114 DFI110:DFK114 EIW110:EIY114 FMK110:FMM114 GPY110:GQA114 HTM110:HTO114 IXA110:IXC114 KAO110:KAQ114 LEC110:LEE114 MHQ110:MHS114 NLE110:NLG114 OOS110:OOU114 PSG110:PSI114 QVU110:QVW114 RZI110:RZK114 TCW110:TCY114 UGK110:UGM114 VJY110:VKA114 WNM110:WNO114 US326885:UU326889 AYG326885:AYI326889 CBU326885:CBW326889 DFI326885:DFK326889 EIW326885:EIY326889 FMK326885:FMM326889 GPY326885:GQA326889 HTM326885:HTO326889 IXA326885:IXC326889 KAO326885:KAQ326889 LEC326885:LEE326889 MHQ326885:MHS326889 NLE326885:NLG326889 OOS326885:OOU326889 PSG326885:PSI326889 QVU326885:QVW326889 RZI326885:RZK326889 TCW326885:TCY326889 UGK326885:UGM326889 VJY326885:VKA326889 WNM326885:WNO326889 US654565:UU654569 AYG654565:AYI654569 CBU654565:CBW654569 DFI654565:DFK654569 EIW654565:EIY654569 FMK654565:FMM654569 GPY654565:GQA654569 HTM654565:HTO654569 IXA654565:IXC654569 KAO654565:KAQ654569 LEC654565:LEE654569 MHQ654565:MHS654569 NLE654565:NLG654569 OOS654565:OOU654569 PSG654565:PSI654569 QVU654565:QVW654569 RZI654565:RZK654569 TCW654565:TCY654569 UGK654565:UGM654569 VJY654565:VKA654569 WNM654565:WNO654569 US982245:UU982249 AYG982245:AYI982249 CBU982245:CBW982249 DFI982245:DFK982249 EIW982245:EIY982249 FMK982245:FMM982249 GPY982245:GQA982249 HTM982245:HTO982249 IXA982245:IXC982249 KAO982245:KAQ982249 LEC982245:LEE982249 MHQ982245:MHS982249 NLE982245:NLG982249 OOS982245:OOU982249 PSG982245:PSI982249 QVU982245:QVW982249 RZI982245:RZK982249 TCW982245:TCY982249 UGK982245:UGM982249 VJY982245:VKA982249 WNM982245:WNO982249 BA64741:BC64745 AEO64741:AEQ64745 BIC64741:BIE64745 CLQ64741:CLS64745 DPE64741:DPG64745 ESS64741:ESU64745 FWG64741:FWI64745 GZU64741:GZW64745 IDI64741:IDK64745 JGW64741:JGY64745 KKK64741:KKM64745 LNY64741:LOA64745 MRM64741:MRO64745 NVA64741:NVC64745 OYO64741:OYQ64745 QCC64741:QCE64745 RFQ64741:RFS64745 SJE64741:SJG64745 TMS64741:TMU64745 UQG64741:UQI64745 VTU64741:VTW64745 WXI64741:WXK64745 BA392421:BC392425 AEO392421:AEQ392425 BIC392421:BIE392425 CLQ392421:CLS392425 DPE392421:DPG392425 ESS392421:ESU392425 FWG392421:FWI392425 GZU392421:GZW392425 IDI392421:IDK392425 JGW392421:JGY392425 KKK392421:KKM392425 LNY392421:LOA392425 MRM392421:MRO392425 NVA392421:NVC392425 OYO392421:OYQ392425 QCC392421:QCE392425 RFQ392421:RFS392425 SJE392421:SJG392425 TMS392421:TMU392425 UQG392421:UQI392425 VTU392421:VTW392425 WXI392421:WXK392425 BA720101:BC720105 AEO720101:AEQ720105 BIC720101:BIE720105 CLQ720101:CLS720105 DPE720101:DPG720105 ESS720101:ESU720105 FWG720101:FWI720105 GZU720101:GZW720105 IDI720101:IDK720105 JGW720101:JGY720105 KKK720101:KKM720105 LNY720101:LOA720105 MRM720101:MRO720105 NVA720101:NVC720105 OYO720101:OYQ720105 QCC720101:QCE720105 RFQ720101:RFS720105 SJE720101:SJG720105 TMS720101:TMU720105 UQG720101:UQI720105 VTU720101:VTW720105 WXI720101:WXK720105 KW64741:KY64745 AOK64741:AOM64745 BRY64741:BSA64745 CVM64741:CVO64745 DZA64741:DZC64745 FCO64741:FCQ64745 GGC64741:GGE64745 HJQ64741:HJS64745 INE64741:ING64745 JQS64741:JQU64745 KUG64741:KUI64745 LXU64741:LXW64745 NBI64741:NBK64745 OEW64741:OEY64745 PIK64741:PIM64745 QLY64741:QMA64745 RPM64741:RPO64745 STA64741:STC64745 TWO64741:TWQ64745 VAC64741:VAE64745 WDQ64741:WDS64745 KW392421:KY392425 AOK392421:AOM392425 BRY392421:BSA392425 CVM392421:CVO392425 DZA392421:DZC392425 FCO392421:FCQ392425 GGC392421:GGE392425 HJQ392421:HJS392425 INE392421:ING392425 JQS392421:JQU392425 KUG392421:KUI392425 LXU392421:LXW392425 NBI392421:NBK392425 OEW392421:OEY392425 PIK392421:PIM392425 QLY392421:QMA392425 RPM392421:RPO392425 STA392421:STC392425 TWO392421:TWQ392425 VAC392421:VAE392425 WDQ392421:WDS392425 KW720101:KY720105 AOK720101:AOM720105 BRY720101:BSA720105 CVM720101:CVO720105 DZA720101:DZC720105 FCO720101:FCQ720105 GGC720101:GGE720105 HJQ720101:HJS720105 INE720101:ING720105 JQS720101:JQU720105 KUG720101:KUI720105 LXU720101:LXW720105 NBI720101:NBK720105 OEW720101:OEY720105 PIK720101:PIM720105 QLY720101:QMA720105 RPM720101:RPO720105 STA720101:STC720105 TWO720101:TWQ720105 VAC720101:VAE720105 WDQ720101:WDS720105 US64741:UU64745 AYG64741:AYI64745 CBU64741:CBW64745 DFI64741:DFK64745 EIW64741:EIY64745 FMK64741:FMM64745 GPY64741:GQA64745 HTM64741:HTO64745 IXA64741:IXC64745 KAO64741:KAQ64745 LEC64741:LEE64745 MHQ64741:MHS64745 NLE64741:NLG64745 OOS64741:OOU64745 PSG64741:PSI64745 QVU64741:QVW64745 RZI64741:RZK64745 TCW64741:TCY64745 UGK64741:UGM64745 VJY64741:VKA64745 WNM64741:WNO64745 US392421:UU392425 AYG392421:AYI392425 CBU392421:CBW392425 DFI392421:DFK392425 EIW392421:EIY392425 FMK392421:FMM392425 GPY392421:GQA392425 HTM392421:HTO392425 IXA392421:IXC392425 KAO392421:KAQ392425 LEC392421:LEE392425 MHQ392421:MHS392425 NLE392421:NLG392425 OOS392421:OOU392425 PSG392421:PSI392425 QVU392421:QVW392425 RZI392421:RZK392425 TCW392421:TCY392425 UGK392421:UGM392425 VJY392421:VKA392425 WNM392421:WNO392425 US720101:UU720105 AYG720101:AYI720105 CBU720101:CBW720105 DFI720101:DFK720105 EIW720101:EIY720105 FMK720101:FMM720105 GPY720101:GQA720105 HTM720101:HTO720105 IXA720101:IXC720105 KAO720101:KAQ720105 LEC720101:LEE720105 MHQ720101:MHS720105 NLE720101:NLG720105 OOS720101:OOU720105 PSG720101:PSI720105 QVU720101:QVW720105 RZI720101:RZK720105 TCW720101:TCY720105 UGK720101:UGM720105 VJY720101:VKA720105 WNM720101:WNO720105 BA130277:BC130281 AEO130277:AEQ130281 BIC130277:BIE130281 CLQ130277:CLS130281 DPE130277:DPG130281 ESS130277:ESU130281 FWG130277:FWI130281 GZU130277:GZW130281 IDI130277:IDK130281 JGW130277:JGY130281 KKK130277:KKM130281 LNY130277:LOA130281 MRM130277:MRO130281 NVA130277:NVC130281 OYO130277:OYQ130281 QCC130277:QCE130281 RFQ130277:RFS130281 SJE130277:SJG130281 TMS130277:TMU130281 UQG130277:UQI130281 VTU130277:VTW130281 WXI130277:WXK130281 BA457957:BC457961 AEO457957:AEQ457961 BIC457957:BIE457961 CLQ457957:CLS457961 DPE457957:DPG457961 ESS457957:ESU457961 FWG457957:FWI457961 GZU457957:GZW457961 IDI457957:IDK457961 JGW457957:JGY457961 KKK457957:KKM457961 LNY457957:LOA457961 MRM457957:MRO457961 NVA457957:NVC457961 OYO457957:OYQ457961 QCC457957:QCE457961 RFQ457957:RFS457961 SJE457957:SJG457961 TMS457957:TMU457961 UQG457957:UQI457961 VTU457957:VTW457961 WXI457957:WXK457961 BA785637:BC785641 AEO785637:AEQ785641 BIC785637:BIE785641 CLQ785637:CLS785641 DPE785637:DPG785641 ESS785637:ESU785641 FWG785637:FWI785641 GZU785637:GZW785641 IDI785637:IDK785641 JGW785637:JGY785641 KKK785637:KKM785641 LNY785637:LOA785641 MRM785637:MRO785641 NVA785637:NVC785641 OYO785637:OYQ785641 QCC785637:QCE785641 RFQ785637:RFS785641 SJE785637:SJG785641 TMS785637:TMU785641 UQG785637:UQI785641 VTU785637:VTW785641 WXI785637:WXK785641 KW130277:KY130281 AOK130277:AOM130281 BRY130277:BSA130281 CVM130277:CVO130281 DZA130277:DZC130281 FCO130277:FCQ130281 GGC130277:GGE130281 HJQ130277:HJS130281 INE130277:ING130281 JQS130277:JQU130281 KUG130277:KUI130281 LXU130277:LXW130281 NBI130277:NBK130281 OEW130277:OEY130281 PIK130277:PIM130281 QLY130277:QMA130281 RPM130277:RPO130281 STA130277:STC130281 TWO130277:TWQ130281 VAC130277:VAE130281 WDQ130277:WDS130281 KW457957:KY457961 AOK457957:AOM457961 BRY457957:BSA457961 CVM457957:CVO457961 DZA457957:DZC457961 FCO457957:FCQ457961 GGC457957:GGE457961 HJQ457957:HJS457961 INE457957:ING457961 JQS457957:JQU457961 KUG457957:KUI457961 LXU457957:LXW457961 NBI457957:NBK457961 OEW457957:OEY457961 PIK457957:PIM457961 QLY457957:QMA457961 RPM457957:RPO457961 STA457957:STC457961 TWO457957:TWQ457961 VAC457957:VAE457961 WDQ457957:WDS457961 KW785637:KY785641 AOK785637:AOM785641 BRY785637:BSA785641 CVM785637:CVO785641 DZA785637:DZC785641 FCO785637:FCQ785641 GGC785637:GGE785641 HJQ785637:HJS785641 INE785637:ING785641 JQS785637:JQU785641 KUG785637:KUI785641 LXU785637:LXW785641 NBI785637:NBK785641 OEW785637:OEY785641 PIK785637:PIM785641 QLY785637:QMA785641 RPM785637:RPO785641 STA785637:STC785641 TWO785637:TWQ785641 VAC785637:VAE785641 WDQ785637:WDS785641 US130277:UU130281 AYG130277:AYI130281 CBU130277:CBW130281 DFI130277:DFK130281 EIW130277:EIY130281 FMK130277:FMM130281 GPY130277:GQA130281 HTM130277:HTO130281 IXA130277:IXC130281 KAO130277:KAQ130281 LEC130277:LEE130281 MHQ130277:MHS130281 NLE130277:NLG130281 OOS130277:OOU130281 PSG130277:PSI130281 QVU130277:QVW130281 RZI130277:RZK130281 TCW130277:TCY130281 UGK130277:UGM130281 VJY130277:VKA130281 WNM130277:WNO130281 US457957:UU457961 AYG457957:AYI457961 CBU457957:CBW457961 DFI457957:DFK457961 EIW457957:EIY457961 FMK457957:FMM457961 GPY457957:GQA457961 HTM457957:HTO457961 IXA457957:IXC457961 KAO457957:KAQ457961 LEC457957:LEE457961 MHQ457957:MHS457961 NLE457957:NLG457961 OOS457957:OOU457961 PSG457957:PSI457961 QVU457957:QVW457961 RZI457957:RZK457961 TCW457957:TCY457961 UGK457957:UGM457961 VJY457957:VKA457961 WNM457957:WNO457961 US785637:UU785641 AYG785637:AYI785641 CBU785637:CBW785641 DFI785637:DFK785641 EIW785637:EIY785641 FMK785637:FMM785641 GPY785637:GQA785641 HTM785637:HTO785641 IXA785637:IXC785641 KAO785637:KAQ785641 LEC785637:LEE785641 MHQ785637:MHS785641 NLE785637:NLG785641 OOS785637:OOU785641 PSG785637:PSI785641 QVU785637:QVW785641 RZI785637:RZK785641 TCW785637:TCY785641 UGK785637:UGM785641 VJY785637:VKA785641 WNM785637:WNO785641 BA195813:BC195817 AEO195813:AEQ195817 BIC195813:BIE195817 CLQ195813:CLS195817 DPE195813:DPG195817 ESS195813:ESU195817 FWG195813:FWI195817 GZU195813:GZW195817 IDI195813:IDK195817 JGW195813:JGY195817 KKK195813:KKM195817 LNY195813:LOA195817 MRM195813:MRO195817 NVA195813:NVC195817 OYO195813:OYQ195817 QCC195813:QCE195817 RFQ195813:RFS195817 SJE195813:SJG195817 TMS195813:TMU195817 UQG195813:UQI195817 VTU195813:VTW195817 WXI195813:WXK195817 BA523493:BC523497 AEO523493:AEQ523497 BIC523493:BIE523497 CLQ523493:CLS523497 DPE523493:DPG523497 ESS523493:ESU523497 FWG523493:FWI523497 GZU523493:GZW523497 IDI523493:IDK523497 JGW523493:JGY523497 KKK523493:KKM523497 LNY523493:LOA523497 MRM523493:MRO523497 NVA523493:NVC523497 OYO523493:OYQ523497 QCC523493:QCE523497 RFQ523493:RFS523497 SJE523493:SJG523497 TMS523493:TMU523497 UQG523493:UQI523497 VTU523493:VTW523497 WXI523493:WXK523497 BA851173:BC851177 AEO851173:AEQ851177 BIC851173:BIE851177 CLQ851173:CLS851177 DPE851173:DPG851177 ESS851173:ESU851177 FWG851173:FWI851177 GZU851173:GZW851177 IDI851173:IDK851177 JGW851173:JGY851177 KKK851173:KKM851177 LNY851173:LOA851177 MRM851173:MRO851177 NVA851173:NVC851177 OYO851173:OYQ851177 QCC851173:QCE851177 RFQ851173:RFS851177 SJE851173:SJG851177 TMS851173:TMU851177 UQG851173:UQI851177 VTU851173:VTW851177 WXI851173:WXK851177 KW195813:KY195817 AOK195813:AOM195817 BRY195813:BSA195817 CVM195813:CVO195817 DZA195813:DZC195817 FCO195813:FCQ195817 GGC195813:GGE195817 HJQ195813:HJS195817 INE195813:ING195817 JQS195813:JQU195817 KUG195813:KUI195817 LXU195813:LXW195817 NBI195813:NBK195817 OEW195813:OEY195817 PIK195813:PIM195817 QLY195813:QMA195817 RPM195813:RPO195817 STA195813:STC195817 TWO195813:TWQ195817 VAC195813:VAE195817 WDQ195813:WDS195817 KW523493:KY523497 AOK523493:AOM523497 BRY523493:BSA523497 CVM523493:CVO523497 DZA523493:DZC523497 FCO523493:FCQ523497 GGC523493:GGE523497 HJQ523493:HJS523497 INE523493:ING523497 JQS523493:JQU523497 KUG523493:KUI523497 LXU523493:LXW523497 NBI523493:NBK523497 OEW523493:OEY523497 PIK523493:PIM523497 QLY523493:QMA523497 RPM523493:RPO523497 STA523493:STC523497 TWO523493:TWQ523497 VAC523493:VAE523497 WDQ523493:WDS523497 KW851173:KY851177 AOK851173:AOM851177 BRY851173:BSA851177 CVM851173:CVO851177 DZA851173:DZC851177 FCO851173:FCQ851177 GGC851173:GGE851177 HJQ851173:HJS851177 INE851173:ING851177 JQS851173:JQU851177 KUG851173:KUI851177 LXU851173:LXW851177 NBI851173:NBK851177 OEW851173:OEY851177 PIK851173:PIM851177 QLY851173:QMA851177 RPM851173:RPO851177 STA851173:STC851177 TWO851173:TWQ851177 VAC851173:VAE851177 WDQ851173:WDS851177 US195813:UU195817 AYG195813:AYI195817 CBU195813:CBW195817 DFI195813:DFK195817 EIW195813:EIY195817 FMK195813:FMM195817 GPY195813:GQA195817 HTM195813:HTO195817 IXA195813:IXC195817 KAO195813:KAQ195817 LEC195813:LEE195817 MHQ195813:MHS195817 NLE195813:NLG195817 OOS195813:OOU195817 PSG195813:PSI195817 QVU195813:QVW195817 RZI195813:RZK195817 TCW195813:TCY195817 UGK195813:UGM195817 VJY195813:VKA195817 WNM195813:WNO195817 US523493:UU523497 AYG523493:AYI523497 CBU523493:CBW523497 DFI523493:DFK523497 EIW523493:EIY523497 FMK523493:FMM523497 GPY523493:GQA523497 HTM523493:HTO523497 IXA523493:IXC523497 KAO523493:KAQ523497 LEC523493:LEE523497 MHQ523493:MHS523497 NLE523493:NLG523497 OOS523493:OOU523497 PSG523493:PSI523497 QVU523493:QVW523497 RZI523493:RZK523497 TCW523493:TCY523497 UGK523493:UGM523497 VJY523493:VKA523497 WNM523493:WNO523497 US851173:UU851177 AYG851173:AYI851177 CBU851173:CBW851177 DFI851173:DFK851177 EIW851173:EIY851177 FMK851173:FMM851177 GPY851173:GQA851177 HTM851173:HTO851177 IXA851173:IXC851177 KAO851173:KAQ851177 LEC851173:LEE851177 MHQ851173:MHS851177 NLE851173:NLG851177 OOS851173:OOU851177 PSG851173:PSI851177 QVU851173:QVW851177 RZI851173:RZK851177 TCW851173:TCY851177 UGK851173:UGM851177 VJY851173:VKA851177 WNM851173:WNO851177 BA261349:BC261353 AEO261349:AEQ261353 BIC261349:BIE261353 CLQ261349:CLS261353 DPE261349:DPG261353 ESS261349:ESU261353 FWG261349:FWI261353 GZU261349:GZW261353 IDI261349:IDK261353 JGW261349:JGY261353 KKK261349:KKM261353 LNY261349:LOA261353 MRM261349:MRO261353 NVA261349:NVC261353 OYO261349:OYQ261353 QCC261349:QCE261353 RFQ261349:RFS261353 SJE261349:SJG261353 TMS261349:TMU261353 UQG261349:UQI261353 VTU261349:VTW261353 WXI261349:WXK261353 BA589029:BC589033 AEO589029:AEQ589033 BIC589029:BIE589033 CLQ589029:CLS589033 DPE589029:DPG589033 ESS589029:ESU589033 FWG589029:FWI589033 GZU589029:GZW589033 IDI589029:IDK589033 JGW589029:JGY589033 KKK589029:KKM589033 LNY589029:LOA589033 MRM589029:MRO589033 NVA589029:NVC589033 OYO589029:OYQ589033 QCC589029:QCE589033 RFQ589029:RFS589033 SJE589029:SJG589033 TMS589029:TMU589033 UQG589029:UQI589033 VTU589029:VTW589033 WXI589029:WXK589033 BA916709:BC916713 AEO916709:AEQ916713 BIC916709:BIE916713 CLQ916709:CLS916713 DPE916709:DPG916713 ESS916709:ESU916713 FWG916709:FWI916713 GZU916709:GZW916713 IDI916709:IDK916713 JGW916709:JGY916713 KKK916709:KKM916713 LNY916709:LOA916713 MRM916709:MRO916713 NVA916709:NVC916713 OYO916709:OYQ916713 QCC916709:QCE916713 RFQ916709:RFS916713 SJE916709:SJG916713 TMS916709:TMU916713 UQG916709:UQI916713 VTU916709:VTW916713 WXI916709:WXK916713 KW261349:KY261353 AOK261349:AOM261353 BRY261349:BSA261353 CVM261349:CVO261353 DZA261349:DZC261353 FCO261349:FCQ261353 GGC261349:GGE261353 HJQ261349:HJS261353 INE261349:ING261353 JQS261349:JQU261353 KUG261349:KUI261353 LXU261349:LXW261353 NBI261349:NBK261353 OEW261349:OEY261353 PIK261349:PIM261353 QLY261349:QMA261353 RPM261349:RPO261353 STA261349:STC261353 TWO261349:TWQ261353 VAC261349:VAE261353 WDQ261349:WDS261353 KW589029:KY589033 AOK589029:AOM589033 BRY589029:BSA589033 CVM589029:CVO589033 DZA589029:DZC589033 FCO589029:FCQ589033 GGC589029:GGE589033 HJQ589029:HJS589033 INE589029:ING589033 JQS589029:JQU589033 KUG589029:KUI589033 LXU589029:LXW589033 NBI589029:NBK589033 OEW589029:OEY589033 PIK589029:PIM589033 QLY589029:QMA589033 RPM589029:RPO589033 STA589029:STC589033 TWO589029:TWQ589033 VAC589029:VAE589033 WDQ589029:WDS589033 KW916709:KY916713 AOK916709:AOM916713 BRY916709:BSA916713 CVM916709:CVO916713 DZA916709:DZC916713 FCO916709:FCQ916713 GGC916709:GGE916713 HJQ916709:HJS916713 INE916709:ING916713 JQS916709:JQU916713 KUG916709:KUI916713 LXU916709:LXW916713 NBI916709:NBK916713 OEW916709:OEY916713 PIK916709:PIM916713 QLY916709:QMA916713 RPM916709:RPO916713 STA916709:STC916713 TWO916709:TWQ916713 VAC916709:VAE916713 WDQ916709:WDS916713 US261349:UU261353 AYG261349:AYI261353 CBU261349:CBW261353 DFI261349:DFK261353 EIW261349:EIY261353 FMK261349:FMM261353 GPY261349:GQA261353 HTM261349:HTO261353 IXA261349:IXC261353 KAO261349:KAQ261353 LEC261349:LEE261353 MHQ261349:MHS261353 NLE261349:NLG261353 OOS261349:OOU261353 PSG261349:PSI261353 QVU261349:QVW261353 RZI261349:RZK261353 TCW261349:TCY261353 UGK261349:UGM261353 VJY261349:VKA261353 WNM261349:WNO261353 US589029:UU589033 AYG589029:AYI589033 CBU589029:CBW589033 DFI589029:DFK589033 EIW589029:EIY589033 FMK589029:FMM589033 GPY589029:GQA589033 HTM589029:HTO589033 IXA589029:IXC589033 KAO589029:KAQ589033 LEC589029:LEE589033 MHQ589029:MHS589033 NLE589029:NLG589033 OOS589029:OOU589033 PSG589029:PSI589033 QVU589029:QVW589033 RZI589029:RZK589033 TCW589029:TCY589033 UGK589029:UGM589033 VJY589029:VKA589033 WNM589029:WNO589033 US916709:UU916713 AYG916709:AYI916713 CBU916709:CBW916713 DFI916709:DFK916713 EIW916709:EIY916713 FMK916709:FMM916713 GPY916709:GQA916713 HTM916709:HTO916713 IXA916709:IXC916713 KAO916709:KAQ916713 LEC916709:LEE916713 MHQ916709:MHS916713 NLE916709:NLG916713 OOS916709:OOU916713 PSG916709:PSI916713 QVU916709:QVW916713 RZI916709:RZK916713 TCW916709:TCY916713 UGK916709:UGM916713 VJY916709:VKA916713 WNM916709:WNO916713 BV110:CL112 FNF110:FNV112 LYP110:LZF112 SJZ110:SKP112 BV130277:CL130279 FNF130277:FNV130279 LYP130277:LZF130279 SJZ130277:SKP130279 BV326885:CL326887 FNF326885:FNV326887 LYP326885:LZF326887 SJZ326885:SKP326887 BV523493:CL523495 FNF523493:FNV523495 LYP523493:LZF523495 SJZ523493:SKP523495 BV720101:CL720103 FNF720101:FNV720103 LYP720101:LZF720103 SJZ720101:SKP720103 BV916709:CL916711 FNF916709:FNV916711 LYP916709:LZF916711 SJZ916709:SKP916711 LR110:MH112 FXB110:FXR112 MIL110:MJB112 STV110:SUL112 LR130277:MH130279 FXB130277:FXR130279 MIL130277:MJB130279 STV130277:SUL130279 LR326885:MH326887 FXB326885:FXR326887 MIL326885:MJB326887 STV326885:SUL326887 LR523493:MH523495 FXB523493:FXR523495 MIL523493:MJB523495 STV523493:SUL523495 LR720101:MH720103 FXB720101:FXR720103 MIL720101:MJB720103 STV720101:SUL720103 LR916709:MH916711 FXB916709:FXR916711 MIL916709:MJB916711 STV916709:SUL916711 VN110:WD112 GGX110:GHN112 MSH110:MSX112 TDR110:TEH112 VN130277:WD130279 GGX130277:GHN130279 MSH130277:MSX130279 TDR130277:TEH130279 VN326885:WD326887 GGX326885:GHN326887 MSH326885:MSX326887 TDR326885:TEH326887 VN523493:WD523495 GGX523493:GHN523495 MSH523493:MSX523495 TDR523493:TEH523495 VN720101:WD720103 GGX720101:GHN720103 MSH720101:MSX720103 TDR720101:TEH720103 VN916709:WD916711 GGX916709:GHN916711 MSH916709:MSX916711 TDR916709:TEH916711 AFJ110:AFZ112 GQT110:GRJ112 NCD110:NCT112 TNN110:TOD112 AFJ130277:AFZ130279 GQT130277:GRJ130279 NCD130277:NCT130279 TNN130277:TOD130279 AFJ326885:AFZ326887 GQT326885:GRJ326887 NCD326885:NCT326887 TNN326885:TOD326887 AFJ523493:AFZ523495 GQT523493:GRJ523495 NCD523493:NCT523495 TNN523493:TOD523495 AFJ720101:AFZ720103 GQT720101:GRJ720103 NCD720101:NCT720103 TNN720101:TOD720103 AFJ916709:AFZ916711 GQT916709:GRJ916711 NCD916709:NCT916711 TNN916709:TOD916711 APF110:APV112 HAP110:HBF112 NLZ110:NMP112 TXJ110:TXZ112 APF130277:APV130279 HAP130277:HBF130279 NLZ130277:NMP130279 TXJ130277:TXZ130279 APF326885:APV326887 HAP326885:HBF326887 NLZ326885:NMP326887 TXJ326885:TXZ326887 APF523493:APV523495 HAP523493:HBF523495 NLZ523493:NMP523495 TXJ523493:TXZ523495 APF720101:APV720103 HAP720101:HBF720103 NLZ720101:NMP720103 TXJ720101:TXZ720103 APF916709:APV916711 HAP916709:HBF916711 NLZ916709:NMP916711 TXJ916709:TXZ916711 AZB110:AZR112 HKL110:HLB112 NVV110:NWL112 UHF110:UHV112 AZB130277:AZR130279 HKL130277:HLB130279 NVV130277:NWL130279 UHF130277:UHV130279 AZB326885:AZR326887 HKL326885:HLB326887 NVV326885:NWL326887 UHF326885:UHV326887 AZB523493:AZR523495 HKL523493:HLB523495 NVV523493:NWL523495 UHF523493:UHV523495 AZB720101:AZR720103 HKL720101:HLB720103 NVV720101:NWL720103 UHF720101:UHV720103 AZB916709:AZR916711 HKL916709:HLB916711 NVV916709:NWL916711 UHF916709:UHV916711 BIX110:BJN112 HUH110:HUX112 OFR110:OGH112 URB110:URR112 BIX130277:BJN130279 HUH130277:HUX130279 OFR130277:OGH130279 URB130277:URR130279 BIX326885:BJN326887 HUH326885:HUX326887 OFR326885:OGH326887 URB326885:URR326887 BIX523493:BJN523495 HUH523493:HUX523495 OFR523493:OGH523495 URB523493:URR523495 BIX720101:BJN720103 HUH720101:HUX720103 OFR720101:OGH720103 URB720101:URR720103 BIX916709:BJN916711 HUH916709:HUX916711 OFR916709:OGH916711 URB916709:URR916711 BST110:BTJ112 IED110:IET112 OPN110:OQD112 VAX110:VBN112 BST130277:BTJ130279 IED130277:IET130279 OPN130277:OQD130279 VAX130277:VBN130279 BST326885:BTJ326887 IED326885:IET326887 OPN326885:OQD326887 VAX326885:VBN326887 BST523493:BTJ523495 IED523493:IET523495 OPN523493:OQD523495 VAX523493:VBN523495 BST720101:BTJ720103 IED720101:IET720103 OPN720101:OQD720103 VAX720101:VBN720103 BST916709:BTJ916711 IED916709:IET916711 OPN916709:OQD916711 VAX916709:VBN916711 CCP110:CDF112 INZ110:IOP112 OZJ110:OZZ112 VKT110:VLJ112 CCP130277:CDF130279 INZ130277:IOP130279 OZJ130277:OZZ130279 VKT130277:VLJ130279 CCP326885:CDF326887 INZ326885:IOP326887 OZJ326885:OZZ326887 VKT326885:VLJ326887 CCP523493:CDF523495 INZ523493:IOP523495 OZJ523493:OZZ523495 VKT523493:VLJ523495 CCP720101:CDF720103 INZ720101:IOP720103 OZJ720101:OZZ720103 VKT720101:VLJ720103 CCP916709:CDF916711 INZ916709:IOP916711 OZJ916709:OZZ916711 VKT916709:VLJ916711 CML110:CNB112 IXV110:IYL112 PJF110:PJV112 VUP110:VVF112 CML130277:CNB130279 IXV130277:IYL130279 PJF130277:PJV130279 VUP130277:VVF130279 CML326885:CNB326887 IXV326885:IYL326887 PJF326885:PJV326887 VUP326885:VVF326887 CML523493:CNB523495 IXV523493:IYL523495 PJF523493:PJV523495 VUP523493:VVF523495 CML720101:CNB720103 IXV720101:IYL720103 PJF720101:PJV720103 VUP720101:VVF720103 CML916709:CNB916711 IXV916709:IYL916711 PJF916709:PJV916711 VUP916709:VVF916711 CWH110:CWX112 JHR110:JIH112 PTB110:PTR112 WEL110:WFB112 CWH130277:CWX130279 JHR130277:JIH130279 PTB130277:PTR130279 WEL130277:WFB130279 CWH326885:CWX326887 JHR326885:JIH326887 PTB326885:PTR326887 WEL326885:WFB326887 CWH523493:CWX523495 JHR523493:JIH523495 PTB523493:PTR523495 WEL523493:WFB523495 CWH720101:CWX720103 JHR720101:JIH720103 PTB720101:PTR720103 WEL720101:WFB720103 CWH916709:CWX916711 JHR916709:JIH916711 PTB916709:PTR916711 WEL916709:WFB916711 DGD110:DGT112 JRN110:JSD112 QCX110:QDN112 WOH110:WOX112 DGD130277:DGT130279 JRN130277:JSD130279 QCX130277:QDN130279 WOH130277:WOX130279 DGD326885:DGT326887 JRN326885:JSD326887 QCX326885:QDN326887 WOH326885:WOX326887 DGD523493:DGT523495 JRN523493:JSD523495 QCX523493:QDN523495 WOH523493:WOX523495 DGD720101:DGT720103 JRN720101:JSD720103 QCX720101:QDN720103 WOH720101:WOX720103 DGD916709:DGT916711 JRN916709:JSD916711 QCX916709:QDN916711 WOH916709:WOX916711 DPZ110:DQP112 KBJ110:KBZ112 QMT110:QNJ112 WYD110:WYT112 DPZ130277:DQP130279 KBJ130277:KBZ130279 QMT130277:QNJ130279 WYD130277:WYT130279 DPZ326885:DQP326887 KBJ326885:KBZ326887 QMT326885:QNJ326887 WYD326885:WYT326887 DPZ523493:DQP523495 KBJ523493:KBZ523495 QMT523493:QNJ523495 WYD523493:WYT523495 DPZ720101:DQP720103 KBJ720101:KBZ720103 QMT720101:QNJ720103 WYD720101:WYT720103 DPZ916709:DQP916711 KBJ916709:KBZ916711 QMT916709:QNJ916711 WYD916709:WYT916711 DZV110:EAL112 KLF110:KLV112 QWP110:QXF112 DZV130277:EAL130279 KLF130277:KLV130279 QWP130277:QXF130279 DZV326885:EAL326887 KLF326885:KLV326887 QWP326885:QXF326887 DZV523493:EAL523495 KLF523493:KLV523495 QWP523493:QXF523495 DZV720101:EAL720103 KLF720101:KLV720103 QWP720101:QXF720103 DZV916709:EAL916711 KLF916709:KLV916711 QWP916709:QXF916711 EJR110:EKH112 KVB110:KVR112 RGL110:RHB112 EJR130277:EKH130279 KVB130277:KVR130279 RGL130277:RHB130279 EJR326885:EKH326887 KVB326885:KVR326887 RGL326885:RHB326887 EJR523493:EKH523495 KVB523493:KVR523495 RGL523493:RHB523495 EJR720101:EKH720103 KVB720101:KVR720103 RGL720101:RHB720103 EJR916709:EKH916711 KVB916709:KVR916711 RGL916709:RHB916711 ETN110:EUD112 LEX110:LFN112 RQH110:RQX112 ETN130277:EUD130279 LEX130277:LFN130279 RQH130277:RQX130279 ETN326885:EUD326887 LEX326885:LFN326887 RQH326885:RQX326887 ETN523493:EUD523495 LEX523493:LFN523495 RQH523493:RQX523495 ETN720101:EUD720103 LEX720101:LFN720103 RQH720101:RQX720103 ETN916709:EUD916711 LEX916709:LFN916711 RQH916709:RQX916711 FDJ110:FDZ112 LOT110:LPJ112 SAD110:SAT112 FDJ130277:FDZ130279 LOT130277:LPJ130279 SAD130277:SAT130279 FDJ326885:FDZ326887 LOT326885:LPJ326887 SAD326885:SAT326887 FDJ523493:FDZ523495 LOT523493:LPJ523495 SAD523493:SAT523495 FDJ720101:FDZ720103 LOT720101:LPJ720103 SAD720101:SAT720103 FDJ916709:FDZ916711 LOT916709:LPJ916711 SAD916709:SAT916711 BV64741:CL64743 FNF64741:FNV64743 LYP64741:LZF64743 SJZ64741:SKP64743 BV261349:CL261351 FNF261349:FNV261351 LYP261349:LZF261351 SJZ261349:SKP261351 BV457957:CL457959 FNF457957:FNV457959 LYP457957:LZF457959 SJZ457957:SKP457959 BV654565:CL654567 FNF654565:FNV654567 LYP654565:LZF654567 SJZ654565:SKP654567 BV851173:CL851175 FNF851173:FNV851175 LYP851173:LZF851175 SJZ851173:SKP851175 LR64741:MH64743 FXB64741:FXR64743 MIL64741:MJB64743 STV64741:SUL64743 LR261349:MH261351 FXB261349:FXR261351 MIL261349:MJB261351 STV261349:SUL261351 LR457957:MH457959 FXB457957:FXR457959 MIL457957:MJB457959 STV457957:SUL457959 LR654565:MH654567 FXB654565:FXR654567 MIL654565:MJB654567 STV654565:SUL654567 LR851173:MH851175 FXB851173:FXR851175 MIL851173:MJB851175 STV851173:SUL851175 VN64741:WD64743 GGX64741:GHN64743 MSH64741:MSX64743 TDR64741:TEH64743 VN261349:WD261351 GGX261349:GHN261351 MSH261349:MSX261351 TDR261349:TEH261351 VN457957:WD457959 GGX457957:GHN457959 MSH457957:MSX457959 TDR457957:TEH457959 VN654565:WD654567 GGX654565:GHN654567 MSH654565:MSX654567 TDR654565:TEH654567 VN851173:WD851175 GGX851173:GHN851175 MSH851173:MSX851175 TDR851173:TEH851175 AFJ64741:AFZ64743 GQT64741:GRJ64743 NCD64741:NCT64743 TNN64741:TOD64743 AFJ261349:AFZ261351 GQT261349:GRJ261351 NCD261349:NCT261351 TNN261349:TOD261351 AFJ457957:AFZ457959 GQT457957:GRJ457959 NCD457957:NCT457959 TNN457957:TOD457959 AFJ654565:AFZ654567 GQT654565:GRJ654567 NCD654565:NCT654567 TNN654565:TOD654567 AFJ851173:AFZ851175 GQT851173:GRJ851175 NCD851173:NCT851175 TNN851173:TOD851175 APF64741:APV64743 HAP64741:HBF64743 NLZ64741:NMP64743 TXJ64741:TXZ64743 APF261349:APV261351 HAP261349:HBF261351 NLZ261349:NMP261351 TXJ261349:TXZ261351 APF457957:APV457959 HAP457957:HBF457959 NLZ457957:NMP457959 TXJ457957:TXZ457959 APF654565:APV654567 HAP654565:HBF654567 NLZ654565:NMP654567 TXJ654565:TXZ654567 APF851173:APV851175 HAP851173:HBF851175 NLZ851173:NMP851175 TXJ851173:TXZ851175 AZB64741:AZR64743 HKL64741:HLB64743 NVV64741:NWL64743 UHF64741:UHV64743 AZB261349:AZR261351 HKL261349:HLB261351 NVV261349:NWL261351 UHF261349:UHV261351 AZB457957:AZR457959 HKL457957:HLB457959 NVV457957:NWL457959 UHF457957:UHV457959 AZB654565:AZR654567 HKL654565:HLB654567 NVV654565:NWL654567 UHF654565:UHV654567 AZB851173:AZR851175 HKL851173:HLB851175 NVV851173:NWL851175 UHF851173:UHV851175 BIX64741:BJN64743 HUH64741:HUX64743 OFR64741:OGH64743 URB64741:URR64743 BIX261349:BJN261351 HUH261349:HUX261351 OFR261349:OGH261351 URB261349:URR261351 BIX457957:BJN457959 HUH457957:HUX457959 OFR457957:OGH457959 URB457957:URR457959 BIX654565:BJN654567 HUH654565:HUX654567 OFR654565:OGH654567 URB654565:URR654567 BIX851173:BJN851175 HUH851173:HUX851175 OFR851173:OGH851175 URB851173:URR851175 BST64741:BTJ64743 IED64741:IET64743 OPN64741:OQD64743 VAX64741:VBN64743 BST261349:BTJ261351 IED261349:IET261351 OPN261349:OQD261351 VAX261349:VBN261351 BST457957:BTJ457959 IED457957:IET457959 OPN457957:OQD457959 VAX457957:VBN457959 BST654565:BTJ654567 IED654565:IET654567 OPN654565:OQD654567 VAX654565:VBN654567 BST851173:BTJ851175 IED851173:IET851175 OPN851173:OQD851175 VAX851173:VBN851175 CCP64741:CDF64743 INZ64741:IOP64743 OZJ64741:OZZ64743 VKT64741:VLJ64743 CCP261349:CDF261351 INZ261349:IOP261351 OZJ261349:OZZ261351 VKT261349:VLJ261351 CCP457957:CDF457959 INZ457957:IOP457959 OZJ457957:OZZ457959 VKT457957:VLJ457959 CCP654565:CDF654567 INZ654565:IOP654567 OZJ654565:OZZ654567 VKT654565:VLJ654567 CCP851173:CDF851175 INZ851173:IOP851175 OZJ851173:OZZ851175 VKT851173:VLJ851175 CML64741:CNB64743 IXV64741:IYL64743 PJF64741:PJV64743 VUP64741:VVF64743 CML261349:CNB261351 IXV261349:IYL261351 PJF261349:PJV261351 VUP261349:VVF261351 CML457957:CNB457959 IXV457957:IYL457959 PJF457957:PJV457959 VUP457957:VVF457959 CML654565:CNB654567 IXV654565:IYL654567 PJF654565:PJV654567 VUP654565:VVF654567 CML851173:CNB851175 IXV851173:IYL851175 PJF851173:PJV851175 VUP851173:VVF851175 CWH64741:CWX64743 JHR64741:JIH64743 PTB64741:PTR64743 WEL64741:WFB64743 CWH261349:CWX261351 JHR261349:JIH261351 PTB261349:PTR261351 WEL261349:WFB261351 CWH457957:CWX457959 JHR457957:JIH457959 PTB457957:PTR457959 WEL457957:WFB457959 CWH654565:CWX654567 JHR654565:JIH654567 PTB654565:PTR654567 WEL654565:WFB654567 CWH851173:CWX851175 JHR851173:JIH851175 PTB851173:PTR851175 WEL851173:WFB851175 DGD64741:DGT64743 JRN64741:JSD64743 QCX64741:QDN64743 WOH64741:WOX64743 DGD261349:DGT261351 JRN261349:JSD261351 QCX261349:QDN261351 WOH261349:WOX261351 DGD457957:DGT457959 JRN457957:JSD457959 QCX457957:QDN457959 WOH457957:WOX457959 DGD654565:DGT654567 JRN654565:JSD654567 QCX654565:QDN654567 WOH654565:WOX654567 DGD851173:DGT851175 JRN851173:JSD851175 QCX851173:QDN851175 WOH851173:WOX851175 DPZ64741:DQP64743 KBJ64741:KBZ64743 QMT64741:QNJ64743 WYD64741:WYT64743 DPZ261349:DQP261351 KBJ261349:KBZ261351 QMT261349:QNJ261351 WYD261349:WYT261351 DPZ457957:DQP457959 KBJ457957:KBZ457959 QMT457957:QNJ457959 WYD457957:WYT457959 DPZ654565:DQP654567 KBJ654565:KBZ654567 QMT654565:QNJ654567 WYD654565:WYT654567 DPZ851173:DQP851175 KBJ851173:KBZ851175 QMT851173:QNJ851175 WYD851173:WYT851175 DZV64741:EAL64743 KLF64741:KLV64743 QWP64741:QXF64743 DZV261349:EAL261351 KLF261349:KLV261351 QWP261349:QXF261351 DZV457957:EAL457959 KLF457957:KLV457959 QWP457957:QXF457959 DZV654565:EAL654567 KLF654565:KLV654567 QWP654565:QXF654567 DZV851173:EAL851175 KLF851173:KLV851175 QWP851173:QXF851175 EJR64741:EKH64743 KVB64741:KVR64743 RGL64741:RHB64743 EJR261349:EKH261351 KVB261349:KVR261351 RGL261349:RHB261351 EJR457957:EKH457959 KVB457957:KVR457959 RGL457957:RHB457959 EJR654565:EKH654567 KVB654565:KVR654567 RGL654565:RHB654567 EJR851173:EKH851175 KVB851173:KVR851175 RGL851173:RHB851175 ETN64741:EUD64743 LEX64741:LFN64743 RQH64741:RQX64743 ETN261349:EUD261351 LEX261349:LFN261351 RQH261349:RQX261351 ETN457957:EUD457959 LEX457957:LFN457959 RQH457957:RQX457959 ETN654565:EUD654567 LEX654565:LFN654567 RQH654565:RQX654567 ETN851173:EUD851175 LEX851173:LFN851175 RQH851173:RQX851175 FDJ64741:FDZ64743 LOT64741:LPJ64743 SAD64741:SAT64743 FDJ261349:FDZ261351 LOT261349:LPJ261351 SAD261349:SAT261351 FDJ457957:FDZ457959 LOT457957:LPJ457959 SAD457957:SAT457959 FDJ654565:FDZ654567 LOT654565:LPJ654567 SAD654565:SAT654567 FDJ851173:FDZ851175 LOT851173:LPJ851175 SAD851173:SAT851175 BV195813:CL195815 FNF195813:FNV195815 LYP195813:LZF195815 SJZ195813:SKP195815 BV392421:CL392423 FNF392421:FNV392423 LYP392421:LZF392423 SJZ392421:SKP392423 BV589029:CL589031 FNF589029:FNV589031 LYP589029:LZF589031 SJZ589029:SKP589031 BV785637:CL785639 FNF785637:FNV785639 LYP785637:LZF785639 SJZ785637:SKP785639 BV982245:CL982247 FNF982245:FNV982247 LYP982245:LZF982247 SJZ982245:SKP982247 LR195813:MH195815 FXB195813:FXR195815 MIL195813:MJB195815 STV195813:SUL195815 LR392421:MH392423 FXB392421:FXR392423 MIL392421:MJB392423 STV392421:SUL392423 LR589029:MH589031 FXB589029:FXR589031 MIL589029:MJB589031 STV589029:SUL589031 LR785637:MH785639 FXB785637:FXR785639 MIL785637:MJB785639 STV785637:SUL785639 LR982245:MH982247 FXB982245:FXR982247 MIL982245:MJB982247 STV982245:SUL982247 VN195813:WD195815 GGX195813:GHN195815 MSH195813:MSX195815 TDR195813:TEH195815 VN392421:WD392423 GGX392421:GHN392423 MSH392421:MSX392423 TDR392421:TEH392423 VN589029:WD589031 GGX589029:GHN589031 MSH589029:MSX589031 TDR589029:TEH589031 VN785637:WD785639 GGX785637:GHN785639 MSH785637:MSX785639 TDR785637:TEH785639 VN982245:WD982247 GGX982245:GHN982247 MSH982245:MSX982247 TDR982245:TEH982247 AFJ195813:AFZ195815 GQT195813:GRJ195815 NCD195813:NCT195815 TNN195813:TOD195815 AFJ392421:AFZ392423 GQT392421:GRJ392423 NCD392421:NCT392423 TNN392421:TOD392423 AFJ589029:AFZ589031 GQT589029:GRJ589031 NCD589029:NCT589031 TNN589029:TOD589031 AFJ785637:AFZ785639 GQT785637:GRJ785639 NCD785637:NCT785639 TNN785637:TOD785639 AFJ982245:AFZ982247 GQT982245:GRJ982247 NCD982245:NCT982247 TNN982245:TOD982247 APF195813:APV195815 HAP195813:HBF195815 NLZ195813:NMP195815 TXJ195813:TXZ195815 APF392421:APV392423 HAP392421:HBF392423 NLZ392421:NMP392423 TXJ392421:TXZ392423 APF589029:APV589031 HAP589029:HBF589031 NLZ589029:NMP589031 TXJ589029:TXZ589031 APF785637:APV785639 HAP785637:HBF785639 NLZ785637:NMP785639 TXJ785637:TXZ785639 APF982245:APV982247 HAP982245:HBF982247 NLZ982245:NMP982247 TXJ982245:TXZ982247 AZB195813:AZR195815 HKL195813:HLB195815 NVV195813:NWL195815 UHF195813:UHV195815 AZB392421:AZR392423 HKL392421:HLB392423 NVV392421:NWL392423 UHF392421:UHV392423 AZB589029:AZR589031 HKL589029:HLB589031 NVV589029:NWL589031 UHF589029:UHV589031 AZB785637:AZR785639 HKL785637:HLB785639 NVV785637:NWL785639 UHF785637:UHV785639 AZB982245:AZR982247 HKL982245:HLB982247 NVV982245:NWL982247 UHF982245:UHV982247 BIX195813:BJN195815 HUH195813:HUX195815 OFR195813:OGH195815 URB195813:URR195815 BIX392421:BJN392423 HUH392421:HUX392423 OFR392421:OGH392423 URB392421:URR392423 BIX589029:BJN589031 HUH589029:HUX589031 OFR589029:OGH589031 URB589029:URR589031 BIX785637:BJN785639 HUH785637:HUX785639 OFR785637:OGH785639 URB785637:URR785639 BIX982245:BJN982247 HUH982245:HUX982247 OFR982245:OGH982247 URB982245:URR982247 BST195813:BTJ195815 IED195813:IET195815 OPN195813:OQD195815 VAX195813:VBN195815 BST392421:BTJ392423 IED392421:IET392423 OPN392421:OQD392423 VAX392421:VBN392423 BST589029:BTJ589031 IED589029:IET589031 OPN589029:OQD589031 VAX589029:VBN589031 BST785637:BTJ785639 IED785637:IET785639 OPN785637:OQD785639 VAX785637:VBN785639 BST982245:BTJ982247 IED982245:IET982247 OPN982245:OQD982247 VAX982245:VBN982247 CCP195813:CDF195815 INZ195813:IOP195815 OZJ195813:OZZ195815 VKT195813:VLJ195815 CCP392421:CDF392423 INZ392421:IOP392423 OZJ392421:OZZ392423 VKT392421:VLJ392423 CCP589029:CDF589031 INZ589029:IOP589031 OZJ589029:OZZ589031 VKT589029:VLJ589031 CCP785637:CDF785639 INZ785637:IOP785639 OZJ785637:OZZ785639 VKT785637:VLJ785639 CCP982245:CDF982247 INZ982245:IOP982247 OZJ982245:OZZ982247 VKT982245:VLJ982247 CML195813:CNB195815 IXV195813:IYL195815 PJF195813:PJV195815 VUP195813:VVF195815 CML392421:CNB392423 IXV392421:IYL392423 PJF392421:PJV392423 VUP392421:VVF392423 CML589029:CNB589031 IXV589029:IYL589031 PJF589029:PJV589031 VUP589029:VVF589031 CML785637:CNB785639 IXV785637:IYL785639 PJF785637:PJV785639 VUP785637:VVF785639 CML982245:CNB982247 IXV982245:IYL982247 PJF982245:PJV982247 VUP982245:VVF982247 CWH195813:CWX195815 JHR195813:JIH195815 PTB195813:PTR195815 WEL195813:WFB195815 CWH392421:CWX392423 JHR392421:JIH392423 PTB392421:PTR392423 WEL392421:WFB392423 CWH589029:CWX589031 JHR589029:JIH589031 PTB589029:PTR589031 WEL589029:WFB589031 CWH785637:CWX785639 JHR785637:JIH785639 PTB785637:PTR785639 WEL785637:WFB785639 CWH982245:CWX982247 JHR982245:JIH982247 PTB982245:PTR982247 WEL982245:WFB982247 DGD195813:DGT195815 JRN195813:JSD195815 QCX195813:QDN195815 WOH195813:WOX195815 DGD392421:DGT392423 JRN392421:JSD392423 QCX392421:QDN392423 WOH392421:WOX392423 DGD589029:DGT589031 JRN589029:JSD589031 QCX589029:QDN589031 WOH589029:WOX589031 DGD785637:DGT785639 JRN785637:JSD785639 QCX785637:QDN785639 WOH785637:WOX785639 DGD982245:DGT982247 JRN982245:JSD982247 QCX982245:QDN982247 WOH982245:WOX982247 DPZ195813:DQP195815 KBJ195813:KBZ195815 QMT195813:QNJ195815 WYD195813:WYT195815 DPZ392421:DQP392423 KBJ392421:KBZ392423 QMT392421:QNJ392423 WYD392421:WYT392423 DPZ589029:DQP589031 KBJ589029:KBZ589031 QMT589029:QNJ589031 WYD589029:WYT589031 DPZ785637:DQP785639 KBJ785637:KBZ785639 QMT785637:QNJ785639 WYD785637:WYT785639 DPZ982245:DQP982247 KBJ982245:KBZ982247 QMT982245:QNJ982247 WYD982245:WYT982247 DZV195813:EAL195815 KLF195813:KLV195815 QWP195813:QXF195815 DZV392421:EAL392423 KLF392421:KLV392423 QWP392421:QXF392423 DZV589029:EAL589031 KLF589029:KLV589031 QWP589029:QXF589031 DZV785637:EAL785639 KLF785637:KLV785639 QWP785637:QXF785639 DZV982245:EAL982247 KLF982245:KLV982247 QWP982245:QXF982247 EJR195813:EKH195815 KVB195813:KVR195815 RGL195813:RHB195815 EJR392421:EKH392423 KVB392421:KVR392423 RGL392421:RHB392423 EJR589029:EKH589031 KVB589029:KVR589031 RGL589029:RHB589031 EJR785637:EKH785639 KVB785637:KVR785639 RGL785637:RHB785639 EJR982245:EKH982247 KVB982245:KVR982247 RGL982245:RHB982247 ETN195813:EUD195815 LEX195813:LFN195815 RQH195813:RQX195815 ETN392421:EUD392423 LEX392421:LFN392423 RQH392421:RQX392423 ETN589029:EUD589031 LEX589029:LFN589031 RQH589029:RQX589031 ETN785637:EUD785639 LEX785637:LFN785639 RQH785637:RQX785639 ETN982245:EUD982247 LEX982245:LFN982247 RQH982245:RQX982247 FDJ195813:FDZ195815 LOT195813:LPJ195815 SAD195813:SAT195815 FDJ392421:FDZ392423 LOT392421:LPJ392423 SAD392421:SAT392423 FDJ589029:FDZ589031 LOT589029:LPJ589031 SAD589029:SAT589031 FDJ785637:FDZ785639 LOT785637:LPJ785639 SAD785637:SAT785639 FDJ982245:FDZ982247 LOT982245:LPJ982247 SAD982245:SAT982247 CX156:DI157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10</vt:i4>
      </vt:variant>
    </vt:vector>
  </HeadingPairs>
  <TitlesOfParts>
    <vt:vector size="13" baseType="lpstr">
      <vt:lpstr>封面</vt:lpstr>
      <vt:lpstr>乡卡</vt:lpstr>
      <vt:lpstr>xzd</vt:lpstr>
      <vt:lpstr>_nst1</vt:lpstr>
      <vt:lpstr>_nst10</vt:lpstr>
      <vt:lpstr>dmdw</vt:lpstr>
      <vt:lpstr>nst10f</vt:lpstr>
      <vt:lpstr>nst1f</vt:lpstr>
      <vt:lpstr>封面!Print_Area</vt:lpstr>
      <vt:lpstr>乡卡!Print_Area</vt:lpstr>
      <vt:lpstr>乡卡!Print_Titles</vt:lpstr>
      <vt:lpstr>szcm</vt:lpstr>
      <vt:lpstr>xcxs</vt:lpstr>
    </vt:vector>
  </TitlesOfParts>
  <Company>tjj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dc:creator>
  <cp:lastModifiedBy>Administrator</cp:lastModifiedBy>
  <cp:lastPrinted>2017-11-29T01:13:00Z</cp:lastPrinted>
  <dcterms:created xsi:type="dcterms:W3CDTF">2012-11-12T13:38:00Z</dcterms:created>
  <dcterms:modified xsi:type="dcterms:W3CDTF">2021-05-26T10:29:58Z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2052-11.1.0.10024</vt:lpwstr>
  </property>
</Properties>
</file>