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<sst xmlns="http://schemas.openxmlformats.org/spreadsheetml/2006/main" count="61" uniqueCount="39">
  <si>
    <t>附件2：广水市融媒体中心2023年专项公开招聘紧缺专业技术人员综合成绩表</t>
  </si>
  <si>
    <t>序号</t>
  </si>
  <si>
    <t>姓名</t>
  </si>
  <si>
    <t>性别</t>
  </si>
  <si>
    <t>准考证号</t>
  </si>
  <si>
    <t>笔试成绩</t>
  </si>
  <si>
    <t>笔试总成绩</t>
  </si>
  <si>
    <t>面试成绩</t>
  </si>
  <si>
    <t>面试总成绩</t>
  </si>
  <si>
    <t>综合成绩</t>
  </si>
  <si>
    <t>排名</t>
  </si>
  <si>
    <t>备注</t>
  </si>
  <si>
    <t>郑伟</t>
  </si>
  <si>
    <t>男</t>
  </si>
  <si>
    <t>曾艳</t>
  </si>
  <si>
    <t>女</t>
  </si>
  <si>
    <t>龚政</t>
  </si>
  <si>
    <t>夏婷</t>
  </si>
  <si>
    <t>陈应</t>
  </si>
  <si>
    <t>梅俊</t>
  </si>
  <si>
    <t>纪磊</t>
  </si>
  <si>
    <t>肖萍</t>
  </si>
  <si>
    <t>杨辉</t>
  </si>
  <si>
    <t>刘嘉琪</t>
  </si>
  <si>
    <t>徐盛松</t>
  </si>
  <si>
    <t>沈靖坤</t>
  </si>
  <si>
    <t>宋蓓蓓</t>
  </si>
  <si>
    <t>陈子华</t>
  </si>
  <si>
    <t>戈瑛</t>
  </si>
  <si>
    <t>李小亮</t>
  </si>
  <si>
    <t>刘薇</t>
  </si>
  <si>
    <t>王译萱</t>
  </si>
  <si>
    <t>周巧梅</t>
  </si>
  <si>
    <t>杨柳</t>
  </si>
  <si>
    <t>卢佳</t>
  </si>
  <si>
    <t>李维航</t>
  </si>
  <si>
    <t>瞿文莉</t>
  </si>
  <si>
    <t>杨阳</t>
  </si>
  <si>
    <t>面试缺考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</si>
</sst>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4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zoomScale="110" zoomScaleNormal="110" topLeftCell="A15" workbookViewId="0">
      <selection activeCell="D26" sqref="D26"/>
    </sheetView>
  </sheetViews>
  <sheetFormatPr defaultColWidth="10" defaultRowHeight="14"/>
  <cols>
    <col min="1" max="1" width="6.5" customWidth="1"/>
    <col min="2" max="2" width="11.6272727272727" customWidth="1"/>
    <col min="3" max="3" width="9.5" customWidth="1"/>
    <col min="4" max="4" width="17.5" customWidth="1"/>
    <col min="5" max="5" width="10.6272727272727" customWidth="1"/>
    <col min="6" max="9" width="13.8727272727273" customWidth="1"/>
    <col min="10" max="10" width="8.75454545454545" customWidth="1"/>
    <col min="11" max="11" width="10.3272727272727" customWidth="1"/>
  </cols>
  <sheetData>
    <row r="1" s="1" customFormat="1" ht="5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3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24.95" customHeight="1" spans="1:11">
      <c r="A3" s="5">
        <v>1</v>
      </c>
      <c r="B3" s="5" t="s">
        <v>12</v>
      </c>
      <c r="C3" s="5" t="s">
        <v>13</v>
      </c>
      <c r="D3" s="5">
        <v>20230004</v>
      </c>
      <c r="E3" s="6">
        <v>73.6</v>
      </c>
      <c r="F3" s="6">
        <f>ROUND(E3*0.4,2)</f>
        <v>29.44</v>
      </c>
      <c r="G3" s="6">
        <v>83.18</v>
      </c>
      <c r="H3" s="6">
        <f>ROUND(G3*0.6,2)</f>
        <v>49.91</v>
      </c>
      <c r="I3" s="6">
        <f>SUM(F3+H3)</f>
        <v>79.35</v>
      </c>
      <c r="J3" s="6">
        <f>RANK(I3,$I$3:$I$26)</f>
        <v>1</v>
      </c>
      <c r="K3" s="6"/>
    </row>
    <row r="4" ht="24.95" customHeight="1" spans="1:11">
      <c r="A4" s="5">
        <v>2</v>
      </c>
      <c r="B4" s="5" t="s">
        <v>14</v>
      </c>
      <c r="C4" s="5" t="s">
        <v>15</v>
      </c>
      <c r="D4" s="5">
        <v>20230012</v>
      </c>
      <c r="E4" s="6">
        <v>71.6</v>
      </c>
      <c r="F4" s="6">
        <f>ROUND(E4*0.4,2)</f>
        <v>28.64</v>
      </c>
      <c r="G4" s="6">
        <v>82.26</v>
      </c>
      <c r="H4" s="6">
        <f>ROUND(G4*0.6,2)</f>
        <v>49.36</v>
      </c>
      <c r="I4" s="6">
        <f>SUM(F4+H4)</f>
        <v>78</v>
      </c>
      <c r="J4" s="6">
        <f>RANK(I4,$I$3:$I$26)</f>
        <v>2</v>
      </c>
      <c r="K4" s="6"/>
    </row>
    <row r="5" ht="24.95" customHeight="1" spans="1:11">
      <c r="A5" s="5">
        <v>3</v>
      </c>
      <c r="B5" s="5" t="s">
        <v>16</v>
      </c>
      <c r="C5" s="5" t="s">
        <v>13</v>
      </c>
      <c r="D5" s="5">
        <v>20230003</v>
      </c>
      <c r="E5" s="6">
        <v>70.6</v>
      </c>
      <c r="F5" s="6">
        <f>ROUND(E5*0.4,2)</f>
        <v>28.24</v>
      </c>
      <c r="G5" s="6">
        <v>81.12</v>
      </c>
      <c r="H5" s="6">
        <f>ROUND(G5*0.6,2)</f>
        <v>48.67</v>
      </c>
      <c r="I5" s="6">
        <f>SUM(F5+H5)</f>
        <v>76.91</v>
      </c>
      <c r="J5" s="6">
        <f>RANK(I5,$I$3:$I$26)</f>
        <v>3</v>
      </c>
      <c r="K5" s="6"/>
    </row>
    <row r="6" ht="24.95" customHeight="1" spans="1:11">
      <c r="A6" s="5">
        <v>4</v>
      </c>
      <c r="B6" s="5" t="s">
        <v>17</v>
      </c>
      <c r="C6" s="5" t="s">
        <v>15</v>
      </c>
      <c r="D6" s="5">
        <v>20230019</v>
      </c>
      <c r="E6" s="6">
        <v>67.2</v>
      </c>
      <c r="F6" s="6">
        <f>ROUND(E6*0.4,2)</f>
        <v>26.88</v>
      </c>
      <c r="G6" s="6">
        <v>82.04</v>
      </c>
      <c r="H6" s="6">
        <f>ROUND(G6*0.6,2)</f>
        <v>49.22</v>
      </c>
      <c r="I6" s="6">
        <f>SUM(F6+H6)</f>
        <v>76.1</v>
      </c>
      <c r="J6" s="6">
        <f>RANK(I6,$I$3:$I$26)</f>
        <v>4</v>
      </c>
      <c r="K6" s="6"/>
    </row>
    <row r="7" ht="24.95" customHeight="1" spans="1:11">
      <c r="A7" s="5">
        <v>5</v>
      </c>
      <c r="B7" s="5" t="s">
        <v>18</v>
      </c>
      <c r="C7" s="5" t="s">
        <v>13</v>
      </c>
      <c r="D7" s="5">
        <v>20230017</v>
      </c>
      <c r="E7" s="6">
        <v>65.8</v>
      </c>
      <c r="F7" s="6">
        <f>ROUND(E7*0.4,2)</f>
        <v>26.32</v>
      </c>
      <c r="G7" s="6">
        <v>82.84</v>
      </c>
      <c r="H7" s="6">
        <f>ROUND(G7*0.6,2)</f>
        <v>49.7</v>
      </c>
      <c r="I7" s="6">
        <f>SUM(F7+H7)</f>
        <v>76.02</v>
      </c>
      <c r="J7" s="6">
        <f>RANK(I7,$I$3:$I$26)</f>
        <v>5</v>
      </c>
      <c r="K7" s="6"/>
    </row>
    <row r="8" ht="24.95" customHeight="1" spans="1:11">
      <c r="A8" s="5">
        <v>6</v>
      </c>
      <c r="B8" s="5" t="s">
        <v>19</v>
      </c>
      <c r="C8" s="5" t="s">
        <v>13</v>
      </c>
      <c r="D8" s="5">
        <v>20230002</v>
      </c>
      <c r="E8" s="6">
        <v>71.2</v>
      </c>
      <c r="F8" s="6">
        <f>ROUND(E8*0.4,2)</f>
        <v>28.48</v>
      </c>
      <c r="G8" s="6">
        <v>78.76</v>
      </c>
      <c r="H8" s="6">
        <f>ROUND(G8*0.6,2)</f>
        <v>47.26</v>
      </c>
      <c r="I8" s="6">
        <f>SUM(F8+H8)</f>
        <v>75.74</v>
      </c>
      <c r="J8" s="6">
        <f>RANK(I8,$I$3:$I$26)</f>
        <v>6</v>
      </c>
      <c r="K8" s="6"/>
    </row>
    <row r="9" ht="24.95" customHeight="1" spans="1:11">
      <c r="A9" s="5">
        <v>7</v>
      </c>
      <c r="B9" s="5" t="s">
        <v>20</v>
      </c>
      <c r="C9" s="5" t="s">
        <v>13</v>
      </c>
      <c r="D9" s="5">
        <v>20230007</v>
      </c>
      <c r="E9" s="6">
        <v>64.4</v>
      </c>
      <c r="F9" s="6">
        <f>ROUND(E9*0.4,2)</f>
        <v>25.76</v>
      </c>
      <c r="G9" s="6">
        <v>82.12</v>
      </c>
      <c r="H9" s="6">
        <f>ROUND(G9*0.6,2)</f>
        <v>49.27</v>
      </c>
      <c r="I9" s="6">
        <f>SUM(F9+H9)</f>
        <v>75.03</v>
      </c>
      <c r="J9" s="6">
        <f>RANK(I9,$I$3:$I$26)</f>
        <v>7</v>
      </c>
      <c r="K9" s="6"/>
    </row>
    <row r="10" ht="24.95" customHeight="1" spans="1:11">
      <c r="A10" s="5">
        <v>8</v>
      </c>
      <c r="B10" s="5" t="s">
        <v>21</v>
      </c>
      <c r="C10" s="5" t="s">
        <v>15</v>
      </c>
      <c r="D10" s="5">
        <v>20230023</v>
      </c>
      <c r="E10" s="6">
        <v>64.4</v>
      </c>
      <c r="F10" s="6">
        <f>ROUND(E10*0.4,2)</f>
        <v>25.76</v>
      </c>
      <c r="G10" s="6">
        <v>81.54</v>
      </c>
      <c r="H10" s="6">
        <f>ROUND(G10*0.6,2)</f>
        <v>48.92</v>
      </c>
      <c r="I10" s="6">
        <f>SUM(F10+H10)</f>
        <v>74.68</v>
      </c>
      <c r="J10" s="6">
        <f>RANK(I10,$I$3:$I$26)</f>
        <v>8</v>
      </c>
      <c r="K10" s="6"/>
    </row>
    <row r="11" ht="24.95" customHeight="1" spans="1:11">
      <c r="A11" s="5">
        <v>9</v>
      </c>
      <c r="B11" s="5" t="s">
        <v>22</v>
      </c>
      <c r="C11" s="5" t="s">
        <v>13</v>
      </c>
      <c r="D11" s="5">
        <v>20230009</v>
      </c>
      <c r="E11" s="6">
        <v>68</v>
      </c>
      <c r="F11" s="6">
        <f>ROUND(E11*0.4,2)</f>
        <v>27.2</v>
      </c>
      <c r="G11" s="6">
        <v>79.06</v>
      </c>
      <c r="H11" s="6">
        <f>ROUND(G11*0.6,2)</f>
        <v>47.44</v>
      </c>
      <c r="I11" s="6">
        <f>SUM(F11+H11)</f>
        <v>74.64</v>
      </c>
      <c r="J11" s="6">
        <f>RANK(I11,$I$3:$I$26)</f>
        <v>9</v>
      </c>
      <c r="K11" s="6"/>
    </row>
    <row r="12" ht="24.95" customHeight="1" spans="1:11">
      <c r="A12" s="5">
        <v>10</v>
      </c>
      <c r="B12" s="5" t="s">
        <v>23</v>
      </c>
      <c r="C12" s="5" t="s">
        <v>15</v>
      </c>
      <c r="D12" s="5">
        <v>20230011</v>
      </c>
      <c r="E12" s="6">
        <v>66</v>
      </c>
      <c r="F12" s="6">
        <f>ROUND(E12*0.4,2)</f>
        <v>26.4</v>
      </c>
      <c r="G12" s="6">
        <v>79.96</v>
      </c>
      <c r="H12" s="6">
        <f>ROUND(G12*0.6,2)</f>
        <v>47.98</v>
      </c>
      <c r="I12" s="6">
        <f>SUM(F12+H12)</f>
        <v>74.38</v>
      </c>
      <c r="J12" s="6">
        <f>RANK(I12,$I$3:$I$26)</f>
        <v>10</v>
      </c>
      <c r="K12" s="6"/>
    </row>
    <row r="13" ht="24.95" customHeight="1" spans="1:11">
      <c r="A13" s="5">
        <v>11</v>
      </c>
      <c r="B13" s="5" t="s">
        <v>24</v>
      </c>
      <c r="C13" s="5" t="s">
        <v>13</v>
      </c>
      <c r="D13" s="5">
        <v>20230006</v>
      </c>
      <c r="E13" s="6">
        <v>64.6</v>
      </c>
      <c r="F13" s="6">
        <f>ROUND(E13*0.4,2)</f>
        <v>25.84</v>
      </c>
      <c r="G13" s="7">
        <v>80.3</v>
      </c>
      <c r="H13" s="6">
        <f>ROUND(G13*0.6,2)</f>
        <v>48.18</v>
      </c>
      <c r="I13" s="6">
        <f>SUM(F13+H13)</f>
        <v>74.02</v>
      </c>
      <c r="J13" s="6">
        <f>RANK(I13,$I$3:$I$26)</f>
        <v>11</v>
      </c>
      <c r="K13" s="6"/>
    </row>
    <row r="14" ht="24.95" customHeight="1" spans="1:11">
      <c r="A14" s="5">
        <v>12</v>
      </c>
      <c r="B14" s="5" t="s">
        <v>25</v>
      </c>
      <c r="C14" s="5" t="s">
        <v>13</v>
      </c>
      <c r="D14" s="5">
        <v>20230024</v>
      </c>
      <c r="E14" s="6">
        <v>60.6</v>
      </c>
      <c r="F14" s="6">
        <f>ROUND(E14*0.4,2)</f>
        <v>24.24</v>
      </c>
      <c r="G14" s="6">
        <v>81.32</v>
      </c>
      <c r="H14" s="6">
        <f>ROUND(G14*0.6,2)</f>
        <v>48.79</v>
      </c>
      <c r="I14" s="6">
        <f>SUM(F14+H14)</f>
        <v>73.03</v>
      </c>
      <c r="J14" s="6">
        <f>RANK(I14,$I$3:$I$26)</f>
        <v>12</v>
      </c>
      <c r="K14" s="6"/>
    </row>
    <row r="15" ht="24.95" customHeight="1" spans="1:11">
      <c r="A15" s="5">
        <v>13</v>
      </c>
      <c r="B15" s="5" t="s">
        <v>26</v>
      </c>
      <c r="C15" s="5" t="s">
        <v>15</v>
      </c>
      <c r="D15" s="5">
        <v>20230015</v>
      </c>
      <c r="E15" s="6">
        <v>60</v>
      </c>
      <c r="F15" s="6">
        <f>ROUND(E15*0.4,2)</f>
        <v>24</v>
      </c>
      <c r="G15" s="6">
        <v>80.52</v>
      </c>
      <c r="H15" s="6">
        <f>ROUND(G15*0.6,2)</f>
        <v>48.31</v>
      </c>
      <c r="I15" s="6">
        <f>SUM(F15+H15)</f>
        <v>72.31</v>
      </c>
      <c r="J15" s="6">
        <f>RANK(I15,$I$3:$I$26)</f>
        <v>13</v>
      </c>
      <c r="K15" s="6"/>
    </row>
    <row r="16" ht="24.95" customHeight="1" spans="1:11">
      <c r="A16" s="5">
        <v>14</v>
      </c>
      <c r="B16" s="5" t="s">
        <v>27</v>
      </c>
      <c r="C16" s="5" t="s">
        <v>13</v>
      </c>
      <c r="D16" s="5">
        <v>20230010</v>
      </c>
      <c r="E16" s="6">
        <v>61.8</v>
      </c>
      <c r="F16" s="6">
        <f>ROUND(E16*0.4,2)</f>
        <v>24.72</v>
      </c>
      <c r="G16" s="6">
        <v>78.54</v>
      </c>
      <c r="H16" s="6">
        <f>ROUND(G16*0.6,2)</f>
        <v>47.12</v>
      </c>
      <c r="I16" s="6">
        <f>SUM(F16+H16)</f>
        <v>71.84</v>
      </c>
      <c r="J16" s="6">
        <f>RANK(I16,$I$3:$I$26)</f>
        <v>14</v>
      </c>
      <c r="K16" s="6"/>
    </row>
    <row r="17" ht="24.95" customHeight="1" spans="1:11">
      <c r="A17" s="5">
        <v>15</v>
      </c>
      <c r="B17" s="5" t="s">
        <v>28</v>
      </c>
      <c r="C17" s="5" t="s">
        <v>15</v>
      </c>
      <c r="D17" s="5">
        <v>20230014</v>
      </c>
      <c r="E17" s="6">
        <v>57.6</v>
      </c>
      <c r="F17" s="6">
        <f>ROUND(E17*0.4,2)</f>
        <v>23.04</v>
      </c>
      <c r="G17" s="6">
        <v>80.26</v>
      </c>
      <c r="H17" s="6">
        <f>ROUND(G17*0.6,2)</f>
        <v>48.16</v>
      </c>
      <c r="I17" s="6">
        <f>SUM(F17+H17)</f>
        <v>71.2</v>
      </c>
      <c r="J17" s="6">
        <f>RANK(I17,$I$3:$I$26)</f>
        <v>15</v>
      </c>
      <c r="K17" s="6"/>
    </row>
    <row r="18" ht="24.95" customHeight="1" spans="1:11">
      <c r="A18" s="5">
        <v>16</v>
      </c>
      <c r="B18" s="5" t="s">
        <v>29</v>
      </c>
      <c r="C18" s="5" t="s">
        <v>13</v>
      </c>
      <c r="D18" s="5">
        <v>20230022</v>
      </c>
      <c r="E18" s="6">
        <v>57</v>
      </c>
      <c r="F18" s="6">
        <f>ROUND(E18*0.4,2)</f>
        <v>22.8</v>
      </c>
      <c r="G18" s="6">
        <v>80.58</v>
      </c>
      <c r="H18" s="6">
        <f>ROUND(G18*0.6,2)</f>
        <v>48.35</v>
      </c>
      <c r="I18" s="6">
        <f>SUM(F18+H18)</f>
        <v>71.15</v>
      </c>
      <c r="J18" s="6">
        <f>RANK(I18,$I$3:$I$26)</f>
        <v>16</v>
      </c>
      <c r="K18" s="6"/>
    </row>
    <row r="19" ht="24.95" customHeight="1" spans="1:11">
      <c r="A19" s="5">
        <v>17</v>
      </c>
      <c r="B19" s="5" t="s">
        <v>30</v>
      </c>
      <c r="C19" s="5" t="s">
        <v>15</v>
      </c>
      <c r="D19" s="5">
        <v>20230013</v>
      </c>
      <c r="E19" s="6">
        <v>58.6</v>
      </c>
      <c r="F19" s="6">
        <f>ROUND(E19*0.4,2)</f>
        <v>23.44</v>
      </c>
      <c r="G19" s="6">
        <v>77.62</v>
      </c>
      <c r="H19" s="6">
        <f>ROUND(G19*0.6,2)</f>
        <v>46.57</v>
      </c>
      <c r="I19" s="6">
        <f>SUM(F19+H19)</f>
        <v>70.01</v>
      </c>
      <c r="J19" s="6">
        <f>RANK(I19,$I$3:$I$26)</f>
        <v>17</v>
      </c>
      <c r="K19" s="6"/>
    </row>
    <row r="20" ht="24.95" customHeight="1" spans="1:11">
      <c r="A20" s="5">
        <v>18</v>
      </c>
      <c r="B20" s="6" t="s">
        <v>31</v>
      </c>
      <c r="C20" s="6" t="s">
        <v>15</v>
      </c>
      <c r="D20" s="6">
        <v>20230026</v>
      </c>
      <c r="E20" s="6">
        <v>55.2</v>
      </c>
      <c r="F20" s="6">
        <f>ROUND(E20*0.4,2)</f>
        <v>22.08</v>
      </c>
      <c r="G20" s="6">
        <v>79.74</v>
      </c>
      <c r="H20" s="6">
        <f>ROUND(G20*0.6,2)</f>
        <v>47.84</v>
      </c>
      <c r="I20" s="6">
        <f>SUM(F20+H20)</f>
        <v>69.92</v>
      </c>
      <c r="J20" s="6">
        <f>RANK(I20,$I$3:$I$26)</f>
        <v>18</v>
      </c>
      <c r="K20" s="6"/>
    </row>
    <row r="21" ht="24.95" customHeight="1" spans="1:11">
      <c r="A21" s="5">
        <v>19</v>
      </c>
      <c r="B21" s="5" t="s">
        <v>32</v>
      </c>
      <c r="C21" s="5" t="s">
        <v>15</v>
      </c>
      <c r="D21" s="5">
        <v>20230008</v>
      </c>
      <c r="E21" s="6">
        <v>53.6</v>
      </c>
      <c r="F21" s="6">
        <f>ROUND(E21*0.4,2)</f>
        <v>21.44</v>
      </c>
      <c r="G21" s="6">
        <v>79.16</v>
      </c>
      <c r="H21" s="6">
        <f>ROUND(G21*0.6,2)</f>
        <v>47.5</v>
      </c>
      <c r="I21" s="6">
        <f>SUM(F21+H21)</f>
        <v>68.94</v>
      </c>
      <c r="J21" s="6">
        <f>RANK(I21,$I$3:$I$26)</f>
        <v>19</v>
      </c>
      <c r="K21" s="6"/>
    </row>
    <row r="22" ht="24.95" customHeight="1" spans="1:11">
      <c r="A22" s="5">
        <v>20</v>
      </c>
      <c r="B22" s="5" t="s">
        <v>33</v>
      </c>
      <c r="C22" s="5" t="s">
        <v>15</v>
      </c>
      <c r="D22" s="5">
        <v>20230018</v>
      </c>
      <c r="E22" s="6">
        <v>47.6</v>
      </c>
      <c r="F22" s="6">
        <f>ROUND(E22*0.4,2)</f>
        <v>19.04</v>
      </c>
      <c r="G22" s="7">
        <v>78.3</v>
      </c>
      <c r="H22" s="6">
        <f>ROUND(G22*0.6,2)</f>
        <v>46.98</v>
      </c>
      <c r="I22" s="6">
        <f>SUM(F22+H22)</f>
        <v>66.02</v>
      </c>
      <c r="J22" s="6">
        <f>RANK(I22,$I$3:$I$26)</f>
        <v>20</v>
      </c>
      <c r="K22" s="6"/>
    </row>
    <row r="23" ht="24.95" customHeight="1" spans="1:11">
      <c r="A23" s="5">
        <v>21</v>
      </c>
      <c r="B23" s="5" t="s">
        <v>34</v>
      </c>
      <c r="C23" s="5" t="s">
        <v>13</v>
      </c>
      <c r="D23" s="5">
        <v>20230005</v>
      </c>
      <c r="E23" s="6">
        <v>48.2</v>
      </c>
      <c r="F23" s="6">
        <f>ROUND(E23*0.4,2)</f>
        <v>19.28</v>
      </c>
      <c r="G23" s="7">
        <v>75</v>
      </c>
      <c r="H23" s="6">
        <f>ROUND(G23*0.6,2)</f>
        <v>45</v>
      </c>
      <c r="I23" s="6">
        <f>SUM(F23+H23)</f>
        <v>64.28</v>
      </c>
      <c r="J23" s="6">
        <f>RANK(I23,$I$3:$I$26)</f>
        <v>21</v>
      </c>
      <c r="K23" s="6"/>
    </row>
    <row r="24" ht="24.95" customHeight="1" spans="1:11">
      <c r="A24" s="5">
        <v>22</v>
      </c>
      <c r="B24" s="5" t="s">
        <v>35</v>
      </c>
      <c r="C24" s="5" t="s">
        <v>13</v>
      </c>
      <c r="D24" s="5">
        <v>20230001</v>
      </c>
      <c r="E24" s="6">
        <v>43.2</v>
      </c>
      <c r="F24" s="6">
        <f>ROUND(E24*0.4,2)</f>
        <v>17.28</v>
      </c>
      <c r="G24" s="7">
        <v>78</v>
      </c>
      <c r="H24" s="6">
        <f>ROUND(G24*0.6,2)</f>
        <v>46.8</v>
      </c>
      <c r="I24" s="6">
        <f>SUM(F24+H24)</f>
        <v>64.08</v>
      </c>
      <c r="J24" s="6">
        <f>RANK(I24,$I$3:$I$26)</f>
        <v>22</v>
      </c>
      <c r="K24" s="6"/>
    </row>
    <row r="25" ht="24.95" customHeight="1" spans="1:11">
      <c r="A25" s="5">
        <v>23</v>
      </c>
      <c r="B25" s="5" t="s">
        <v>36</v>
      </c>
      <c r="C25" s="5" t="s">
        <v>15</v>
      </c>
      <c r="D25" s="5">
        <v>20230020</v>
      </c>
      <c r="E25" s="6">
        <v>40.6</v>
      </c>
      <c r="F25" s="6">
        <f>ROUND(E25*0.4,2)</f>
        <v>16.24</v>
      </c>
      <c r="G25" s="6">
        <v>76.42</v>
      </c>
      <c r="H25" s="6">
        <f>ROUND(G25*0.6,2)</f>
        <v>45.85</v>
      </c>
      <c r="I25" s="6">
        <f>SUM(F25+H25)</f>
        <v>62.09</v>
      </c>
      <c r="J25" s="6">
        <f>RANK(I25,$I$3:$I$26)</f>
        <v>23</v>
      </c>
      <c r="K25" s="6"/>
    </row>
    <row r="26" ht="24.95" customHeight="1" spans="1:11">
      <c r="A26" s="5">
        <v>24</v>
      </c>
      <c r="B26" s="5" t="s">
        <v>37</v>
      </c>
      <c r="C26" s="5" t="s">
        <v>13</v>
      </c>
      <c r="D26" s="5">
        <v>20230016</v>
      </c>
      <c r="E26" s="6">
        <v>49</v>
      </c>
      <c r="F26" s="6">
        <f>ROUND(E26*0.4,2)</f>
        <v>19.6</v>
      </c>
      <c r="G26" s="6">
        <v>0</v>
      </c>
      <c r="H26" s="6">
        <f>ROUND(G26*0.6,2)</f>
        <v>0</v>
      </c>
      <c r="I26" s="6">
        <f>SUM(F26+H26)</f>
        <v>19.6</v>
      </c>
      <c r="J26" s="6">
        <f>RANK(I26,$I$3:$I$26)</f>
        <v>24</v>
      </c>
      <c r="K26" s="6" t="s">
        <v>38</v>
      </c>
    </row>
  </sheetData>
  <sortState ref="A3:K26">
    <sortCondition ref="I3:I26" descending="1"/>
  </sortState>
  <mergeCells count="1">
    <mergeCell ref="A1:K1"/>
  </mergeCells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Lenovothink</cp:lastModifiedBy>
  <dcterms:created xsi:type="dcterms:W3CDTF">2006-09-13T11:21:00Z</dcterms:created>
  <dcterms:modified xsi:type="dcterms:W3CDTF">2023-11-25T06:08:41Z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3B347249E32B4134AEC341C883C522E8_13</vt:lpwstr>
  </property>
  <property fmtid="{D5CDD505-2E9C-101B-9397-08002B2CF9AE}" pid="3" name="KSOProductBuildVer">
    <vt:lpwstr>2052-11.1.0.14309</vt:lpwstr>
  </property>
</Properties>
</file>